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Trip Log" sheetId="2" state="visible" r:id="rId2"/>
    <sheet xmlns:r="http://schemas.openxmlformats.org/officeDocument/2006/relationships" name="Expenses" sheetId="3" state="visible" r:id="rId3"/>
    <sheet xmlns:r="http://schemas.openxmlformats.org/officeDocument/2006/relationships" name="Settings" sheetId="4" state="visible" r:id="rId4"/>
  </sheets>
  <definedNames>
    <definedName name="_xlnm.Print_Area" localSheetId="0">'Dashboard'!$A$1:$H$27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7">
    <numFmt numFmtId="164" formatCode="m/d/yyyy"/>
    <numFmt numFmtId="165" formatCode="$#,##0.00"/>
    <numFmt numFmtId="166" formatCode="0.0"/>
    <numFmt numFmtId="167" formatCode="$0.00"/>
    <numFmt numFmtId="168" formatCode="0.0%"/>
    <numFmt numFmtId="169" formatCode="m/d/yyyy h:mm AM/PM"/>
    <numFmt numFmtId="170" formatCode="$0.0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20343D"/>
      <sz val="10"/>
    </font>
    <font>
      <name val="Calibri"/>
      <b val="1"/>
      <color rgb="00FFFFFF"/>
      <sz val="10"/>
    </font>
    <font>
      <name val="Calibri"/>
      <b val="1"/>
      <color rgb="0020343D"/>
      <sz val="10"/>
    </font>
    <font>
      <name val="Calibri"/>
      <b val="1"/>
      <color rgb="00123B52"/>
      <sz val="12"/>
    </font>
    <font>
      <name val="Calibri"/>
      <b val="1"/>
      <color rgb="00FFFFFF"/>
      <sz val="11"/>
    </font>
  </fonts>
  <fills count="8">
    <fill>
      <patternFill/>
    </fill>
    <fill>
      <patternFill patternType="gray125"/>
    </fill>
    <fill>
      <patternFill patternType="solid">
        <fgColor rgb="00123B52"/>
      </patternFill>
    </fill>
    <fill>
      <patternFill patternType="solid">
        <fgColor rgb="00F1F7F5"/>
      </patternFill>
    </fill>
    <fill>
      <patternFill patternType="solid">
        <fgColor rgb="002A8C82"/>
      </patternFill>
    </fill>
    <fill>
      <patternFill patternType="solid">
        <fgColor rgb="00FFF2CC"/>
      </patternFill>
    </fill>
    <fill>
      <patternFill patternType="solid">
        <fgColor rgb="00E0F3EF"/>
      </patternFill>
    </fill>
    <fill>
      <patternFill patternType="solid">
        <fgColor rgb="00DDEBF7"/>
      </patternFill>
    </fill>
  </fills>
  <borders count="6">
    <border>
      <left/>
      <right/>
      <top/>
      <bottom/>
      <diagonal/>
    </border>
    <border>
      <left style="thin">
        <color rgb="00CDDDE1"/>
      </left>
      <right style="thin">
        <color rgb="00CDDDE1"/>
      </right>
      <top style="thin">
        <color rgb="00CDDDE1"/>
      </top>
      <bottom style="thin">
        <color rgb="00CDDDE1"/>
      </bottom>
    </border>
    <border>
      <left/>
      <right/>
      <top style="thin">
        <color rgb="00CDDDE1"/>
      </top>
      <bottom/>
      <diagonal/>
    </border>
    <border>
      <left/>
      <right style="thin">
        <color rgb="00CDDDE1"/>
      </right>
      <top style="thin">
        <color rgb="00CDDDE1"/>
      </top>
      <bottom/>
      <diagonal/>
    </border>
    <border>
      <left/>
      <right/>
      <top style="thin">
        <color rgb="00CDDDE1"/>
      </top>
      <bottom style="thin">
        <color rgb="00CDDDE1"/>
      </bottom>
      <diagonal/>
    </border>
    <border>
      <left/>
      <right style="thin">
        <color rgb="00CDDDE1"/>
      </right>
      <top style="thin">
        <color rgb="00CDDDE1"/>
      </top>
      <bottom style="thin">
        <color rgb="00CDDDE1"/>
      </bottom>
      <diagonal/>
    </border>
  </borders>
  <cellStyleXfs count="1">
    <xf numFmtId="0" fontId="0" fillId="0" borderId="0"/>
  </cellStyleXfs>
  <cellXfs count="6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2" fillId="3" borderId="1" applyAlignment="1" pivotButton="0" quotePrefix="0" xfId="0">
      <alignment horizontal="centerContinuous" vertical="center" wrapText="1"/>
    </xf>
    <xf numFmtId="0" fontId="3" fillId="4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Continuous" vertical="center" wrapText="1"/>
    </xf>
    <xf numFmtId="0" fontId="3" fillId="4" borderId="1" applyAlignment="1" pivotButton="0" quotePrefix="0" xfId="0">
      <alignment horizontal="center" vertical="center" wrapText="1"/>
    </xf>
    <xf numFmtId="1" fontId="5" fillId="7" borderId="1" applyAlignment="1" pivotButton="0" quotePrefix="0" xfId="0">
      <alignment horizontal="center" vertical="center"/>
    </xf>
    <xf numFmtId="3" fontId="5" fillId="7" borderId="1" applyAlignment="1" pivotButton="0" quotePrefix="0" xfId="0">
      <alignment horizontal="center" vertical="center"/>
    </xf>
    <xf numFmtId="165" fontId="5" fillId="7" borderId="1" applyAlignment="1" pivotButton="0" quotePrefix="0" xfId="0">
      <alignment horizontal="center" vertical="center"/>
    </xf>
    <xf numFmtId="166" fontId="5" fillId="7" borderId="1" applyAlignment="1" pivotButton="0" quotePrefix="0" xfId="0">
      <alignment horizontal="center" vertical="center"/>
    </xf>
    <xf numFmtId="2" fontId="5" fillId="7" borderId="1" applyAlignment="1" pivotButton="0" quotePrefix="0" xfId="0">
      <alignment horizontal="center" vertical="center"/>
    </xf>
    <xf numFmtId="167" fontId="5" fillId="7" borderId="1" applyAlignment="1" pivotButton="0" quotePrefix="0" xfId="0">
      <alignment horizontal="center" vertical="center"/>
    </xf>
    <xf numFmtId="168" fontId="5" fillId="7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 wrapText="1"/>
    </xf>
    <xf numFmtId="2" fontId="4" fillId="7" borderId="1" applyAlignment="1" pivotButton="0" quotePrefix="0" xfId="0">
      <alignment horizontal="center" vertical="center"/>
    </xf>
    <xf numFmtId="167" fontId="4" fillId="7" borderId="1" applyAlignment="1" pivotButton="0" quotePrefix="0" xfId="0">
      <alignment horizontal="center" vertical="center"/>
    </xf>
    <xf numFmtId="168" fontId="4" fillId="7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Continuous" vertical="center" wrapText="1"/>
    </xf>
    <xf numFmtId="0" fontId="3" fillId="2" borderId="1" applyAlignment="1" pivotButton="0" quotePrefix="0" xfId="0">
      <alignment horizontal="center" vertical="center" wrapText="1"/>
    </xf>
    <xf numFmtId="0" fontId="2" fillId="7" borderId="1" applyAlignment="1" pivotButton="0" quotePrefix="0" xfId="0">
      <alignment horizontal="left" vertical="center"/>
    </xf>
    <xf numFmtId="1" fontId="2" fillId="7" borderId="1" applyAlignment="1" pivotButton="0" quotePrefix="0" xfId="0">
      <alignment horizontal="center" vertical="center"/>
    </xf>
    <xf numFmtId="3" fontId="2" fillId="7" borderId="1" applyAlignment="1" pivotButton="0" quotePrefix="0" xfId="0">
      <alignment horizontal="center" vertical="center"/>
    </xf>
    <xf numFmtId="165" fontId="2" fillId="7" borderId="1" applyAlignment="1" pivotButton="0" quotePrefix="0" xfId="0">
      <alignment horizontal="center" vertical="center"/>
    </xf>
    <xf numFmtId="2" fontId="2" fillId="7" borderId="1" applyAlignment="1" pivotButton="0" quotePrefix="0" xfId="0">
      <alignment horizontal="center" vertical="center"/>
    </xf>
    <xf numFmtId="167" fontId="2" fillId="7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164" fontId="2" fillId="5" borderId="1" applyAlignment="1" pivotButton="0" quotePrefix="0" xfId="0">
      <alignment horizontal="left" vertical="center"/>
    </xf>
    <xf numFmtId="169" fontId="2" fillId="5" borderId="1" applyAlignment="1" pivotButton="0" quotePrefix="0" xfId="0">
      <alignment horizontal="left" vertical="center"/>
    </xf>
    <xf numFmtId="3" fontId="2" fillId="5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left" vertical="center"/>
    </xf>
    <xf numFmtId="166" fontId="2" fillId="7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  <xf numFmtId="0" fontId="2" fillId="7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left" vertical="center"/>
    </xf>
    <xf numFmtId="170" fontId="2" fillId="7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167" fontId="4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2" fontId="4" fillId="5" borderId="1" applyAlignment="1" pivotButton="0" quotePrefix="0" xfId="0">
      <alignment horizontal="center" vertical="center"/>
    </xf>
    <xf numFmtId="168" fontId="4" fillId="5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2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4" fillId="5" borderId="1" applyAlignment="1" pivotButton="0" quotePrefix="0" xfId="0">
      <alignment horizontal="center" vertical="center"/>
    </xf>
    <xf numFmtId="165" fontId="5" fillId="7" borderId="1" applyAlignment="1" pivotButton="0" quotePrefix="0" xfId="0">
      <alignment horizontal="center" vertical="center"/>
    </xf>
    <xf numFmtId="166" fontId="5" fillId="7" borderId="1" applyAlignment="1" pivotButton="0" quotePrefix="0" xfId="0">
      <alignment horizontal="center" vertical="center"/>
    </xf>
    <xf numFmtId="167" fontId="5" fillId="7" borderId="1" applyAlignment="1" pivotButton="0" quotePrefix="0" xfId="0">
      <alignment horizontal="center" vertical="center"/>
    </xf>
    <xf numFmtId="168" fontId="5" fillId="7" borderId="1" applyAlignment="1" pivotButton="0" quotePrefix="0" xfId="0">
      <alignment horizontal="center" vertical="center"/>
    </xf>
    <xf numFmtId="167" fontId="4" fillId="7" borderId="1" applyAlignment="1" pivotButton="0" quotePrefix="0" xfId="0">
      <alignment horizontal="center" vertical="center"/>
    </xf>
    <xf numFmtId="168" fontId="4" fillId="7" borderId="1" applyAlignment="1" pivotButton="0" quotePrefix="0" xfId="0">
      <alignment horizontal="center" vertical="center"/>
    </xf>
    <xf numFmtId="165" fontId="2" fillId="7" borderId="1" applyAlignment="1" pivotButton="0" quotePrefix="0" xfId="0">
      <alignment horizontal="center" vertical="center"/>
    </xf>
    <xf numFmtId="167" fontId="2" fillId="7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left" vertical="center"/>
    </xf>
    <xf numFmtId="169" fontId="2" fillId="5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left" vertical="center"/>
    </xf>
    <xf numFmtId="166" fontId="2" fillId="7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left" vertical="center"/>
    </xf>
    <xf numFmtId="170" fontId="2" fillId="7" borderId="1" applyAlignment="1" pivotButton="0" quotePrefix="0" xfId="0">
      <alignment horizontal="center" vertical="center"/>
    </xf>
    <xf numFmtId="167" fontId="4" fillId="5" borderId="1" applyAlignment="1" pivotButton="0" quotePrefix="0" xfId="0">
      <alignment horizontal="center" vertical="center"/>
    </xf>
    <xf numFmtId="168" fontId="4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006100"/>
        <sz val="10"/>
      </font>
      <fill>
        <patternFill patternType="solid">
          <fgColor rgb="00E2F0D9"/>
        </patternFill>
      </fill>
    </dxf>
    <dxf>
      <font>
        <name val="Calibri"/>
        <b val="1"/>
        <color rgb="009C0006"/>
        <sz val="10"/>
      </font>
      <fill>
        <patternFill patternType="solid">
          <fgColor rgb="00FCE8E6"/>
        </patternFill>
      </fill>
    </dxf>
    <dxf>
      <font>
        <name val="Calibri"/>
        <b val="1"/>
        <color rgb="00F97316"/>
        <sz val="10"/>
      </font>
      <fill>
        <patternFill patternType="solid">
          <fgColor rgb="00FFF4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Trip Margin by Driver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'Dashboard'!F23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'Dashboard'!$A$24:$A$27</f>
            </numRef>
          </cat>
          <val>
            <numRef>
              <f>'Dashboard'!$F$24:$F$27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U.S. Dollars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Driver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5</row>
      <rowOff>0</rowOff>
    </from>
    <ext cx="43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ripLogTable" displayName="TripLogTable" ref="A4:AD504" headerRowCount="1">
  <autoFilter ref="A4:AD504"/>
  <tableColumns count="30">
    <tableColumn id="1" name="Trip ID"/>
    <tableColumn id="2" name="Status"/>
    <tableColumn id="3" name="Driver"/>
    <tableColumn id="4" name="Truck Number"/>
    <tableColumn id="5" name="Trailer Number"/>
    <tableColumn id="6" name="Dispatch Date"/>
    <tableColumn id="7" name="Pickup Date/Time"/>
    <tableColumn id="8" name="Delivery Date/Time"/>
    <tableColumn id="9" name="Origin City"/>
    <tableColumn id="10" name="Origin State"/>
    <tableColumn id="11" name="Destination City"/>
    <tableColumn id="12" name="Destination State"/>
    <tableColumn id="13" name="BOL / Load Number"/>
    <tableColumn id="14" name="Load Type"/>
    <tableColumn id="15" name="Start Odometer"/>
    <tableColumn id="16" name="End Odometer"/>
    <tableColumn id="17" name="Total Miles"/>
    <tableColumn id="18" name="Loaded Miles"/>
    <tableColumn id="19" name="Empty Miles"/>
    <tableColumn id="20" name="Gross Revenue"/>
    <tableColumn id="21" name="Fuel Gallons"/>
    <tableColumn id="22" name="Fuel Cost"/>
    <tableColumn id="23" name="Other Expenses"/>
    <tableColumn id="24" name="Total Expenses"/>
    <tableColumn id="25" name="Net Trip Margin"/>
    <tableColumn id="26" name="Revenue per Mile"/>
    <tableColumn id="27" name="Cost per Mile"/>
    <tableColumn id="28" name="Miles per Gallon"/>
    <tableColumn id="29" name="Trip Notes"/>
    <tableColumn id="30" name="Data Check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ExpensesTable" displayName="ExpensesTable" ref="A4:N504" headerRowCount="1">
  <autoFilter ref="A4:N504"/>
  <tableColumns count="14">
    <tableColumn id="1" name="Expense ID"/>
    <tableColumn id="2" name="Trip ID"/>
    <tableColumn id="3" name="Expense Date"/>
    <tableColumn id="4" name="Category"/>
    <tableColumn id="5" name="Vendor"/>
    <tableColumn id="6" name="City"/>
    <tableColumn id="7" name="State"/>
    <tableColumn id="8" name="Gallons"/>
    <tableColumn id="9" name="Amount"/>
    <tableColumn id="10" name="Cost per Gallon"/>
    <tableColumn id="11" name="Payment Method"/>
    <tableColumn id="12" name="Receipt / Reference"/>
    <tableColumn id="13" name="Notes"/>
    <tableColumn id="14" name="Data Check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2A8C82"/>
    <outlinePr summaryBelow="1" summaryRight="1"/>
    <pageSetUpPr fitToPage="1"/>
  </sheetPr>
  <dimension ref="A1:H101"/>
  <sheetViews>
    <sheetView showGridLines="0" zoomScale="90" zoomScaleNormal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22" customWidth="1" min="3" max="3"/>
    <col width="16" customWidth="1" min="4" max="4"/>
    <col width="25" customWidth="1" min="5" max="5"/>
    <col width="16" customWidth="1" min="6" max="6"/>
    <col width="24" customWidth="1" min="7" max="7"/>
    <col width="17" customWidth="1" min="8" max="8"/>
  </cols>
  <sheetData>
    <row r="1" ht="30" customHeight="1">
      <c r="A1" s="1" t="inlineStr">
        <is>
          <t>Truck Driver Trip Sheet Dashboard</t>
        </is>
      </c>
      <c r="B1" s="48" t="n"/>
      <c r="C1" s="48" t="n"/>
      <c r="D1" s="48" t="n"/>
      <c r="E1" s="48" t="n"/>
      <c r="F1" s="48" t="n"/>
      <c r="G1" s="48" t="n"/>
      <c r="H1" s="49" t="n"/>
    </row>
    <row r="2" ht="24" customHeight="1">
      <c r="A2" s="3" t="inlineStr">
        <is>
          <t>Select a date range and driver. All summaries use the Dispatch Date from the Trip Log.</t>
        </is>
      </c>
      <c r="B2" s="3" t="n"/>
      <c r="C2" s="3" t="n"/>
      <c r="D2" s="3" t="n"/>
      <c r="E2" s="3" t="n"/>
      <c r="F2" s="3" t="n"/>
      <c r="G2" s="3" t="n"/>
      <c r="H2" s="3" t="n"/>
    </row>
    <row r="3">
      <c r="A3" s="4" t="inlineStr">
        <is>
          <t>Start Date</t>
        </is>
      </c>
      <c r="B3" s="50" t="n">
        <v>46235</v>
      </c>
      <c r="D3" s="4" t="inlineStr">
        <is>
          <t>End Date</t>
        </is>
      </c>
      <c r="E3" s="50" t="n">
        <v>46265</v>
      </c>
    </row>
    <row r="4">
      <c r="A4" s="4" t="inlineStr">
        <is>
          <t>Driver</t>
        </is>
      </c>
      <c r="B4" s="6" t="inlineStr">
        <is>
          <t>All Drivers</t>
        </is>
      </c>
    </row>
    <row r="5" ht="21" customHeight="1">
      <c r="A5" s="7" t="inlineStr">
        <is>
          <t>Yellow = Input | Blue = Calculated | Green = OK | Red = Review Needed</t>
        </is>
      </c>
      <c r="B5" s="7" t="n"/>
      <c r="C5" s="7" t="n"/>
      <c r="D5" s="7" t="n"/>
      <c r="E5" s="7" t="n"/>
      <c r="F5" s="7" t="n"/>
      <c r="G5" s="7" t="n"/>
      <c r="H5" s="7" t="n"/>
    </row>
    <row r="6"/>
    <row r="7" ht="30" customHeight="1">
      <c r="A7" s="8" t="inlineStr">
        <is>
          <t>Total Trips</t>
        </is>
      </c>
      <c r="B7" s="9">
        <f>IF($B$4="All Drivers",COUNTIFS('Trip Log'!$F$5:$F$504,"&gt;="&amp;$B$3,'Trip Log'!$F$5:$F$504,"&lt;="&amp;$E$3,'Trip Log'!$A$5:$A$504,"&lt;&gt;"),COUNTIFS('Trip Log'!$F$5:$F$504,"&gt;="&amp;$B$3,'Trip Log'!$F$5:$F$504,"&lt;="&amp;$E$3,'Trip Log'!$C$5:$C$504,$B$4,'Trip Log'!$A$5:$A$504,"&lt;&gt;"))</f>
        <v/>
      </c>
      <c r="C7" s="8" t="inlineStr">
        <is>
          <t>Completed Trips</t>
        </is>
      </c>
      <c r="D7" s="9">
        <f>IF($B$4="All Drivers",COUNTIFS('Trip Log'!$F$5:$F$504,"&gt;="&amp;$B$3,'Trip Log'!$F$5:$F$504,"&lt;="&amp;$E$3,'Trip Log'!$B$5:$B$504,"Delivered")+COUNTIFS('Trip Log'!$F$5:$F$504,"&gt;="&amp;$B$3,'Trip Log'!$F$5:$F$504,"&lt;="&amp;$E$3,'Trip Log'!$B$5:$B$504,"Closed"),COUNTIFS('Trip Log'!$F$5:$F$504,"&gt;="&amp;$B$3,'Trip Log'!$F$5:$F$504,"&lt;="&amp;$E$3,'Trip Log'!$C$5:$C$504,$B$4,'Trip Log'!$B$5:$B$504,"Delivered")+COUNTIFS('Trip Log'!$F$5:$F$504,"&gt;="&amp;$B$3,'Trip Log'!$F$5:$F$504,"&lt;="&amp;$E$3,'Trip Log'!$C$5:$C$504,$B$4,'Trip Log'!$B$5:$B$504,"Closed"))</f>
        <v/>
      </c>
      <c r="E7" s="8" t="inlineStr">
        <is>
          <t>Total Miles</t>
        </is>
      </c>
      <c r="F7" s="10">
        <f>IF($B$4="All Drivers",SUMIFS('Trip Log'!$Q$5:$Q$504,'Trip Log'!$F$5:$F$504,"&gt;="&amp;$B$3,'Trip Log'!$F$5:$F$504,"&lt;="&amp;$E$3),SUMIFS('Trip Log'!$Q$5:$Q$504,'Trip Log'!$F$5:$F$504,"&gt;="&amp;$B$3,'Trip Log'!$F$5:$F$504,"&lt;="&amp;$E$3,'Trip Log'!$C$5:$C$504,$B$4))</f>
        <v/>
      </c>
      <c r="G7" s="8" t="inlineStr">
        <is>
          <t>Loaded Miles</t>
        </is>
      </c>
      <c r="H7" s="10">
        <f>IF($B$4="All Drivers",SUMIFS('Trip Log'!$R$5:$R$504,'Trip Log'!$F$5:$F$504,"&gt;="&amp;$B$3,'Trip Log'!$F$5:$F$504,"&lt;="&amp;$E$3),SUMIFS('Trip Log'!$R$5:$R$504,'Trip Log'!$F$5:$F$504,"&gt;="&amp;$B$3,'Trip Log'!$F$5:$F$504,"&lt;="&amp;$E$3,'Trip Log'!$C$5:$C$504,$B$4))</f>
        <v/>
      </c>
    </row>
    <row r="8"/>
    <row r="9"/>
    <row r="10" ht="30" customHeight="1">
      <c r="A10" s="8" t="inlineStr">
        <is>
          <t>Gross Revenue</t>
        </is>
      </c>
      <c r="B10" s="51">
        <f>IF($B$4="All Drivers",SUMIFS('Trip Log'!$T$5:$T$504,'Trip Log'!$F$5:$F$504,"&gt;="&amp;$B$3,'Trip Log'!$F$5:$F$504,"&lt;="&amp;$E$3),SUMIFS('Trip Log'!$T$5:$T$504,'Trip Log'!$F$5:$F$504,"&gt;="&amp;$B$3,'Trip Log'!$F$5:$F$504,"&lt;="&amp;$E$3,'Trip Log'!$C$5:$C$504,$B$4))</f>
        <v/>
      </c>
      <c r="C10" s="8" t="inlineStr">
        <is>
          <t>Fuel Cost</t>
        </is>
      </c>
      <c r="D10" s="51">
        <f>IF($B$4="All Drivers",SUMIFS('Trip Log'!$V$5:$V$504,'Trip Log'!$F$5:$F$504,"&gt;="&amp;$B$3,'Trip Log'!$F$5:$F$504,"&lt;="&amp;$E$3),SUMIFS('Trip Log'!$V$5:$V$504,'Trip Log'!$F$5:$F$504,"&gt;="&amp;$B$3,'Trip Log'!$F$5:$F$504,"&lt;="&amp;$E$3,'Trip Log'!$C$5:$C$504,$B$4))</f>
        <v/>
      </c>
      <c r="E10" s="8" t="inlineStr">
        <is>
          <t>Total Expenses</t>
        </is>
      </c>
      <c r="F10" s="51">
        <f>IF($B$4="All Drivers",SUMIFS('Trip Log'!$X$5:$X$504,'Trip Log'!$F$5:$F$504,"&gt;="&amp;$B$3,'Trip Log'!$F$5:$F$504,"&lt;="&amp;$E$3),SUMIFS('Trip Log'!$X$5:$X$504,'Trip Log'!$F$5:$F$504,"&gt;="&amp;$B$3,'Trip Log'!$F$5:$F$504,"&lt;="&amp;$E$3,'Trip Log'!$C$5:$C$504,$B$4))</f>
        <v/>
      </c>
      <c r="G10" s="8" t="inlineStr">
        <is>
          <t>Net Trip Margin</t>
        </is>
      </c>
      <c r="H10" s="51">
        <f>IF($B$4="All Drivers",SUMIFS('Trip Log'!$Y$5:$Y$504,'Trip Log'!$F$5:$F$504,"&gt;="&amp;$B$3,'Trip Log'!$F$5:$F$504,"&lt;="&amp;$E$3),SUMIFS('Trip Log'!$Y$5:$Y$504,'Trip Log'!$F$5:$F$504,"&gt;="&amp;$B$3,'Trip Log'!$F$5:$F$504,"&lt;="&amp;$E$3,'Trip Log'!$C$5:$C$504,$B$4))</f>
        <v/>
      </c>
    </row>
    <row r="11"/>
    <row r="12"/>
    <row r="13" ht="30" customHeight="1">
      <c r="A13" s="8" t="inlineStr">
        <is>
          <t>Fuel Gallons</t>
        </is>
      </c>
      <c r="B13" s="52">
        <f>IF($B$4="All Drivers",SUMIFS('Trip Log'!$U$5:$U$504,'Trip Log'!$F$5:$F$504,"&gt;="&amp;$B$3,'Trip Log'!$F$5:$F$504,"&lt;="&amp;$E$3),SUMIFS('Trip Log'!$U$5:$U$504,'Trip Log'!$F$5:$F$504,"&gt;="&amp;$B$3,'Trip Log'!$F$5:$F$504,"&lt;="&amp;$E$3,'Trip Log'!$C$5:$C$504,$B$4))</f>
        <v/>
      </c>
      <c r="C13" s="8" t="inlineStr">
        <is>
          <t>Average Miles per Gallon</t>
        </is>
      </c>
      <c r="D13" s="13">
        <f>IFERROR(F7/B13,"")</f>
        <v/>
      </c>
      <c r="E13" s="8" t="inlineStr">
        <is>
          <t>Revenue per Mile</t>
        </is>
      </c>
      <c r="F13" s="53">
        <f>IFERROR(B10/F7,"")</f>
        <v/>
      </c>
      <c r="G13" s="8" t="inlineStr">
        <is>
          <t>Cost per Mile</t>
        </is>
      </c>
      <c r="H13" s="53">
        <f>IFERROR(F10/F7,"")</f>
        <v/>
      </c>
    </row>
    <row r="14"/>
    <row r="15"/>
    <row r="16" ht="30" customHeight="1">
      <c r="A16" s="8" t="inlineStr">
        <is>
          <t>Empty Mile Percentage</t>
        </is>
      </c>
      <c r="B16" s="54">
        <f>IFERROR((F7-H7)/F7,"")</f>
        <v/>
      </c>
      <c r="C16" s="8" t="inlineStr">
        <is>
          <t>Open Trips</t>
        </is>
      </c>
      <c r="D16" s="9">
        <f>MAX(B7-D7,0)</f>
        <v/>
      </c>
      <c r="E16" s="8" t="inlineStr">
        <is>
          <t>Trip Issues</t>
        </is>
      </c>
      <c r="F16" s="9">
        <f>IF($B$4="All Drivers",COUNTIFS('Trip Log'!$F$5:$F$504,"&gt;="&amp;$B$3,'Trip Log'!$F$5:$F$504,"&lt;="&amp;$E$3,'Trip Log'!$AD$5:$AD$504,"&lt;&gt;",'Trip Log'!$AD$5:$AD$504,"&lt;&gt;OK"),COUNTIFS('Trip Log'!$F$5:$F$504,"&gt;="&amp;$B$3,'Trip Log'!$F$5:$F$504,"&lt;="&amp;$E$3,'Trip Log'!$C$5:$C$504,$B$4,'Trip Log'!$AD$5:$AD$504,"&lt;&gt;",'Trip Log'!$AD$5:$AD$504,"&lt;&gt;OK"))</f>
        <v/>
      </c>
      <c r="G16" s="8" t="inlineStr">
        <is>
          <t>Expense Issues, All Drivers</t>
        </is>
      </c>
      <c r="H16" s="9">
        <f>COUNTIFS('Expenses'!$C$5:$C$504,"&gt;="&amp;$B$3,'Expenses'!$C$5:$C$504,"&lt;="&amp;$E$3,'Expenses'!$N$5:$N$504,"&lt;&gt;",'Expenses'!$N$5:$N$504,"&lt;&gt;OK")</f>
        <v/>
      </c>
    </row>
    <row r="17"/>
    <row r="18"/>
    <row r="19" ht="30" customHeight="1">
      <c r="A19" s="16" t="inlineStr">
        <is>
          <t>Target Miles per Gallon</t>
        </is>
      </c>
      <c r="B19" s="17">
        <f>'Settings'!$B$5</f>
        <v/>
      </c>
      <c r="C19" s="16" t="inlineStr">
        <is>
          <t>Target Revenue per Mile</t>
        </is>
      </c>
      <c r="D19" s="55">
        <f>'Settings'!$B$4</f>
        <v/>
      </c>
      <c r="E19" s="16" t="inlineStr">
        <is>
          <t>Maximum Empty Mile Percentage</t>
        </is>
      </c>
      <c r="F19" s="56">
        <f>'Settings'!$B$6</f>
        <v/>
      </c>
    </row>
    <row r="20"/>
    <row r="21"/>
    <row r="22" ht="22" customHeight="1">
      <c r="A22" s="20" t="inlineStr">
        <is>
          <t>Driver Summary for Selected Date Range</t>
        </is>
      </c>
      <c r="B22" s="20" t="n"/>
      <c r="C22" s="20" t="n"/>
      <c r="D22" s="20" t="n"/>
      <c r="E22" s="20" t="n"/>
      <c r="F22" s="20" t="n"/>
      <c r="G22" s="20" t="n"/>
      <c r="H22" s="20" t="n"/>
    </row>
    <row r="23" ht="30" customHeight="1">
      <c r="A23" s="21" t="inlineStr">
        <is>
          <t>Driver</t>
        </is>
      </c>
      <c r="B23" s="21" t="inlineStr">
        <is>
          <t>Trips</t>
        </is>
      </c>
      <c r="C23" s="21" t="inlineStr">
        <is>
          <t>Total Miles</t>
        </is>
      </c>
      <c r="D23" s="21" t="inlineStr">
        <is>
          <t>Gross Revenue</t>
        </is>
      </c>
      <c r="E23" s="21" t="inlineStr">
        <is>
          <t>Total Expenses</t>
        </is>
      </c>
      <c r="F23" s="21" t="inlineStr">
        <is>
          <t>Net Trip Margin</t>
        </is>
      </c>
      <c r="G23" s="21" t="inlineStr">
        <is>
          <t>Average MPG</t>
        </is>
      </c>
      <c r="H23" s="21" t="inlineStr">
        <is>
          <t>Revenue per Mile</t>
        </is>
      </c>
    </row>
    <row r="24">
      <c r="A24" s="22">
        <f>'Settings'!$H$4</f>
        <v/>
      </c>
      <c r="B24" s="23">
        <f>COUNTIFS('Trip Log'!$F$5:$F$504,"&gt;="&amp;$B$3,'Trip Log'!$F$5:$F$504,"&lt;="&amp;$E$3,'Trip Log'!$C$5:$C$504,$A24)</f>
        <v/>
      </c>
      <c r="C24" s="24">
        <f>SUMIFS('Trip Log'!$Q$5:$Q$504,'Trip Log'!$F$5:$F$504,"&gt;="&amp;$B$3,'Trip Log'!$F$5:$F$504,"&lt;="&amp;$E$3,'Trip Log'!$C$5:$C$504,$A24)</f>
        <v/>
      </c>
      <c r="D24" s="57">
        <f>SUMIFS('Trip Log'!$T$5:$T$504,'Trip Log'!$F$5:$F$504,"&gt;="&amp;$B$3,'Trip Log'!$F$5:$F$504,"&lt;="&amp;$E$3,'Trip Log'!$C$5:$C$504,$A24)</f>
        <v/>
      </c>
      <c r="E24" s="57">
        <f>SUMIFS('Trip Log'!$X$5:$X$504,'Trip Log'!$F$5:$F$504,"&gt;="&amp;$B$3,'Trip Log'!$F$5:$F$504,"&lt;="&amp;$E$3,'Trip Log'!$C$5:$C$504,$A24)</f>
        <v/>
      </c>
      <c r="F24" s="57">
        <f>SUMIFS('Trip Log'!$Y$5:$Y$504,'Trip Log'!$F$5:$F$504,"&gt;="&amp;$B$3,'Trip Log'!$F$5:$F$504,"&lt;="&amp;$E$3,'Trip Log'!$C$5:$C$504,$A24)</f>
        <v/>
      </c>
      <c r="G24" s="26">
        <f>IFERROR(C24/SUMIFS('Trip Log'!$U$5:$U$504,'Trip Log'!$F$5:$F$504,"&gt;="&amp;$B$3,'Trip Log'!$F$5:$F$504,"&lt;="&amp;$E$3,'Trip Log'!$C$5:$C$504,$A24),"")</f>
        <v/>
      </c>
      <c r="H24" s="58">
        <f>IFERROR(D24/C24,"")</f>
        <v/>
      </c>
    </row>
    <row r="25">
      <c r="A25" s="22">
        <f>'Settings'!$H$5</f>
        <v/>
      </c>
      <c r="B25" s="23">
        <f>COUNTIFS('Trip Log'!$F$5:$F$504,"&gt;="&amp;$B$3,'Trip Log'!$F$5:$F$504,"&lt;="&amp;$E$3,'Trip Log'!$C$5:$C$504,$A25)</f>
        <v/>
      </c>
      <c r="C25" s="24">
        <f>SUMIFS('Trip Log'!$Q$5:$Q$504,'Trip Log'!$F$5:$F$504,"&gt;="&amp;$B$3,'Trip Log'!$F$5:$F$504,"&lt;="&amp;$E$3,'Trip Log'!$C$5:$C$504,$A25)</f>
        <v/>
      </c>
      <c r="D25" s="57">
        <f>SUMIFS('Trip Log'!$T$5:$T$504,'Trip Log'!$F$5:$F$504,"&gt;="&amp;$B$3,'Trip Log'!$F$5:$F$504,"&lt;="&amp;$E$3,'Trip Log'!$C$5:$C$504,$A25)</f>
        <v/>
      </c>
      <c r="E25" s="57">
        <f>SUMIFS('Trip Log'!$X$5:$X$504,'Trip Log'!$F$5:$F$504,"&gt;="&amp;$B$3,'Trip Log'!$F$5:$F$504,"&lt;="&amp;$E$3,'Trip Log'!$C$5:$C$504,$A25)</f>
        <v/>
      </c>
      <c r="F25" s="57">
        <f>SUMIFS('Trip Log'!$Y$5:$Y$504,'Trip Log'!$F$5:$F$504,"&gt;="&amp;$B$3,'Trip Log'!$F$5:$F$504,"&lt;="&amp;$E$3,'Trip Log'!$C$5:$C$504,$A25)</f>
        <v/>
      </c>
      <c r="G25" s="26">
        <f>IFERROR(C25/SUMIFS('Trip Log'!$U$5:$U$504,'Trip Log'!$F$5:$F$504,"&gt;="&amp;$B$3,'Trip Log'!$F$5:$F$504,"&lt;="&amp;$E$3,'Trip Log'!$C$5:$C$504,$A25),"")</f>
        <v/>
      </c>
      <c r="H25" s="58">
        <f>IFERROR(D25/C25,"")</f>
        <v/>
      </c>
    </row>
    <row r="26">
      <c r="A26" s="22">
        <f>'Settings'!$H$6</f>
        <v/>
      </c>
      <c r="B26" s="23">
        <f>COUNTIFS('Trip Log'!$F$5:$F$504,"&gt;="&amp;$B$3,'Trip Log'!$F$5:$F$504,"&lt;="&amp;$E$3,'Trip Log'!$C$5:$C$504,$A26)</f>
        <v/>
      </c>
      <c r="C26" s="24">
        <f>SUMIFS('Trip Log'!$Q$5:$Q$504,'Trip Log'!$F$5:$F$504,"&gt;="&amp;$B$3,'Trip Log'!$F$5:$F$504,"&lt;="&amp;$E$3,'Trip Log'!$C$5:$C$504,$A26)</f>
        <v/>
      </c>
      <c r="D26" s="57">
        <f>SUMIFS('Trip Log'!$T$5:$T$504,'Trip Log'!$F$5:$F$504,"&gt;="&amp;$B$3,'Trip Log'!$F$5:$F$504,"&lt;="&amp;$E$3,'Trip Log'!$C$5:$C$504,$A26)</f>
        <v/>
      </c>
      <c r="E26" s="57">
        <f>SUMIFS('Trip Log'!$X$5:$X$504,'Trip Log'!$F$5:$F$504,"&gt;="&amp;$B$3,'Trip Log'!$F$5:$F$504,"&lt;="&amp;$E$3,'Trip Log'!$C$5:$C$504,$A26)</f>
        <v/>
      </c>
      <c r="F26" s="57">
        <f>SUMIFS('Trip Log'!$Y$5:$Y$504,'Trip Log'!$F$5:$F$504,"&gt;="&amp;$B$3,'Trip Log'!$F$5:$F$504,"&lt;="&amp;$E$3,'Trip Log'!$C$5:$C$504,$A26)</f>
        <v/>
      </c>
      <c r="G26" s="26">
        <f>IFERROR(C26/SUMIFS('Trip Log'!$U$5:$U$504,'Trip Log'!$F$5:$F$504,"&gt;="&amp;$B$3,'Trip Log'!$F$5:$F$504,"&lt;="&amp;$E$3,'Trip Log'!$C$5:$C$504,$A26),"")</f>
        <v/>
      </c>
      <c r="H26" s="58">
        <f>IFERROR(D26/C26,"")</f>
        <v/>
      </c>
    </row>
    <row r="27">
      <c r="A27" s="22">
        <f>'Settings'!$H$7</f>
        <v/>
      </c>
      <c r="B27" s="23">
        <f>COUNTIFS('Trip Log'!$F$5:$F$504,"&gt;="&amp;$B$3,'Trip Log'!$F$5:$F$504,"&lt;="&amp;$E$3,'Trip Log'!$C$5:$C$504,$A27)</f>
        <v/>
      </c>
      <c r="C27" s="24">
        <f>SUMIFS('Trip Log'!$Q$5:$Q$504,'Trip Log'!$F$5:$F$504,"&gt;="&amp;$B$3,'Trip Log'!$F$5:$F$504,"&lt;="&amp;$E$3,'Trip Log'!$C$5:$C$504,$A27)</f>
        <v/>
      </c>
      <c r="D27" s="57">
        <f>SUMIFS('Trip Log'!$T$5:$T$504,'Trip Log'!$F$5:$F$504,"&gt;="&amp;$B$3,'Trip Log'!$F$5:$F$504,"&lt;="&amp;$E$3,'Trip Log'!$C$5:$C$504,$A27)</f>
        <v/>
      </c>
      <c r="E27" s="57">
        <f>SUMIFS('Trip Log'!$X$5:$X$504,'Trip Log'!$F$5:$F$504,"&gt;="&amp;$B$3,'Trip Log'!$F$5:$F$504,"&lt;="&amp;$E$3,'Trip Log'!$C$5:$C$504,$A27)</f>
        <v/>
      </c>
      <c r="F27" s="57">
        <f>SUMIFS('Trip Log'!$Y$5:$Y$504,'Trip Log'!$F$5:$F$504,"&gt;="&amp;$B$3,'Trip Log'!$F$5:$F$504,"&lt;="&amp;$E$3,'Trip Log'!$C$5:$C$504,$A27)</f>
        <v/>
      </c>
      <c r="G27" s="26">
        <f>IFERROR(C27/SUMIFS('Trip Log'!$U$5:$U$504,'Trip Log'!$F$5:$F$504,"&gt;="&amp;$B$3,'Trip Log'!$F$5:$F$504,"&lt;="&amp;$E$3,'Trip Log'!$C$5:$C$504,$A27),"")</f>
        <v/>
      </c>
      <c r="H27" s="58">
        <f>IFERROR(D27/C27,"")</f>
        <v/>
      </c>
    </row>
    <row r="28">
      <c r="A28">
        <f>""</f>
        <v/>
      </c>
      <c r="B28">
        <f>""</f>
        <v/>
      </c>
      <c r="C28">
        <f>""</f>
        <v/>
      </c>
      <c r="D28">
        <f>""</f>
        <v/>
      </c>
      <c r="E28">
        <f>""</f>
        <v/>
      </c>
      <c r="F28">
        <f>""</f>
        <v/>
      </c>
      <c r="G28">
        <f>""</f>
        <v/>
      </c>
      <c r="H28">
        <f>""</f>
        <v/>
      </c>
    </row>
    <row r="29">
      <c r="A29">
        <f>""</f>
        <v/>
      </c>
      <c r="B29">
        <f>""</f>
        <v/>
      </c>
      <c r="C29">
        <f>""</f>
        <v/>
      </c>
      <c r="D29">
        <f>""</f>
        <v/>
      </c>
      <c r="E29">
        <f>""</f>
        <v/>
      </c>
      <c r="F29">
        <f>""</f>
        <v/>
      </c>
      <c r="G29">
        <f>""</f>
        <v/>
      </c>
      <c r="H29">
        <f>""</f>
        <v/>
      </c>
    </row>
    <row r="30">
      <c r="A30">
        <f>""</f>
        <v/>
      </c>
      <c r="B30">
        <f>""</f>
        <v/>
      </c>
      <c r="C30">
        <f>""</f>
        <v/>
      </c>
      <c r="D30">
        <f>""</f>
        <v/>
      </c>
      <c r="E30">
        <f>""</f>
        <v/>
      </c>
      <c r="F30">
        <f>""</f>
        <v/>
      </c>
      <c r="G30">
        <f>""</f>
        <v/>
      </c>
      <c r="H30">
        <f>""</f>
        <v/>
      </c>
    </row>
    <row r="31">
      <c r="A31">
        <f>""</f>
        <v/>
      </c>
      <c r="B31">
        <f>""</f>
        <v/>
      </c>
      <c r="C31">
        <f>""</f>
        <v/>
      </c>
      <c r="D31">
        <f>""</f>
        <v/>
      </c>
      <c r="E31">
        <f>""</f>
        <v/>
      </c>
      <c r="F31">
        <f>""</f>
        <v/>
      </c>
      <c r="G31">
        <f>""</f>
        <v/>
      </c>
      <c r="H31">
        <f>""</f>
        <v/>
      </c>
    </row>
    <row r="32">
      <c r="A32">
        <f>""</f>
        <v/>
      </c>
      <c r="B32">
        <f>""</f>
        <v/>
      </c>
      <c r="C32">
        <f>""</f>
        <v/>
      </c>
      <c r="D32">
        <f>""</f>
        <v/>
      </c>
      <c r="E32">
        <f>""</f>
        <v/>
      </c>
      <c r="F32">
        <f>""</f>
        <v/>
      </c>
      <c r="G32">
        <f>""</f>
        <v/>
      </c>
      <c r="H32">
        <f>""</f>
        <v/>
      </c>
    </row>
    <row r="33">
      <c r="A33">
        <f>""</f>
        <v/>
      </c>
      <c r="B33">
        <f>""</f>
        <v/>
      </c>
      <c r="C33">
        <f>""</f>
        <v/>
      </c>
      <c r="D33">
        <f>""</f>
        <v/>
      </c>
      <c r="E33">
        <f>""</f>
        <v/>
      </c>
      <c r="F33">
        <f>""</f>
        <v/>
      </c>
      <c r="G33">
        <f>""</f>
        <v/>
      </c>
      <c r="H33">
        <f>""</f>
        <v/>
      </c>
    </row>
    <row r="34">
      <c r="A34">
        <f>""</f>
        <v/>
      </c>
      <c r="B34">
        <f>""</f>
        <v/>
      </c>
      <c r="C34">
        <f>""</f>
        <v/>
      </c>
      <c r="D34">
        <f>""</f>
        <v/>
      </c>
      <c r="E34">
        <f>""</f>
        <v/>
      </c>
      <c r="F34">
        <f>""</f>
        <v/>
      </c>
      <c r="G34">
        <f>""</f>
        <v/>
      </c>
      <c r="H34">
        <f>""</f>
        <v/>
      </c>
    </row>
    <row r="35">
      <c r="A35">
        <f>""</f>
        <v/>
      </c>
      <c r="B35">
        <f>""</f>
        <v/>
      </c>
      <c r="C35">
        <f>""</f>
        <v/>
      </c>
      <c r="D35">
        <f>""</f>
        <v/>
      </c>
      <c r="E35">
        <f>""</f>
        <v/>
      </c>
      <c r="F35">
        <f>""</f>
        <v/>
      </c>
      <c r="G35">
        <f>""</f>
        <v/>
      </c>
      <c r="H35">
        <f>""</f>
        <v/>
      </c>
    </row>
    <row r="36">
      <c r="A36">
        <f>""</f>
        <v/>
      </c>
      <c r="B36">
        <f>""</f>
        <v/>
      </c>
      <c r="C36">
        <f>""</f>
        <v/>
      </c>
      <c r="D36">
        <f>""</f>
        <v/>
      </c>
      <c r="E36">
        <f>""</f>
        <v/>
      </c>
      <c r="F36">
        <f>""</f>
        <v/>
      </c>
      <c r="G36">
        <f>""</f>
        <v/>
      </c>
      <c r="H36">
        <f>""</f>
        <v/>
      </c>
    </row>
    <row r="37">
      <c r="A37">
        <f>""</f>
        <v/>
      </c>
      <c r="B37">
        <f>""</f>
        <v/>
      </c>
      <c r="C37">
        <f>""</f>
        <v/>
      </c>
      <c r="D37">
        <f>""</f>
        <v/>
      </c>
      <c r="E37">
        <f>""</f>
        <v/>
      </c>
      <c r="F37">
        <f>""</f>
        <v/>
      </c>
      <c r="G37">
        <f>""</f>
        <v/>
      </c>
      <c r="H37">
        <f>""</f>
        <v/>
      </c>
    </row>
    <row r="38">
      <c r="A38">
        <f>""</f>
        <v/>
      </c>
      <c r="B38">
        <f>""</f>
        <v/>
      </c>
      <c r="C38">
        <f>""</f>
        <v/>
      </c>
      <c r="D38">
        <f>""</f>
        <v/>
      </c>
      <c r="E38">
        <f>""</f>
        <v/>
      </c>
      <c r="F38">
        <f>""</f>
        <v/>
      </c>
      <c r="G38">
        <f>""</f>
        <v/>
      </c>
      <c r="H38">
        <f>""</f>
        <v/>
      </c>
    </row>
    <row r="39">
      <c r="A39">
        <f>""</f>
        <v/>
      </c>
      <c r="B39">
        <f>""</f>
        <v/>
      </c>
      <c r="C39">
        <f>""</f>
        <v/>
      </c>
      <c r="D39">
        <f>""</f>
        <v/>
      </c>
      <c r="E39">
        <f>""</f>
        <v/>
      </c>
      <c r="F39">
        <f>""</f>
        <v/>
      </c>
      <c r="G39">
        <f>""</f>
        <v/>
      </c>
      <c r="H39">
        <f>""</f>
        <v/>
      </c>
    </row>
    <row r="40">
      <c r="A40">
        <f>""</f>
        <v/>
      </c>
      <c r="B40">
        <f>""</f>
        <v/>
      </c>
      <c r="C40">
        <f>""</f>
        <v/>
      </c>
      <c r="D40">
        <f>""</f>
        <v/>
      </c>
      <c r="E40">
        <f>""</f>
        <v/>
      </c>
      <c r="F40">
        <f>""</f>
        <v/>
      </c>
      <c r="G40">
        <f>""</f>
        <v/>
      </c>
      <c r="H40">
        <f>""</f>
        <v/>
      </c>
    </row>
    <row r="41">
      <c r="A41">
        <f>""</f>
        <v/>
      </c>
      <c r="B41">
        <f>""</f>
        <v/>
      </c>
      <c r="C41">
        <f>""</f>
        <v/>
      </c>
      <c r="D41">
        <f>""</f>
        <v/>
      </c>
      <c r="E41">
        <f>""</f>
        <v/>
      </c>
      <c r="F41">
        <f>""</f>
        <v/>
      </c>
      <c r="G41">
        <f>""</f>
        <v/>
      </c>
      <c r="H41">
        <f>""</f>
        <v/>
      </c>
    </row>
    <row r="42">
      <c r="A42">
        <f>""</f>
        <v/>
      </c>
      <c r="B42">
        <f>""</f>
        <v/>
      </c>
      <c r="C42">
        <f>""</f>
        <v/>
      </c>
      <c r="D42">
        <f>""</f>
        <v/>
      </c>
      <c r="E42">
        <f>""</f>
        <v/>
      </c>
      <c r="F42">
        <f>""</f>
        <v/>
      </c>
      <c r="G42">
        <f>""</f>
        <v/>
      </c>
      <c r="H42">
        <f>""</f>
        <v/>
      </c>
    </row>
    <row r="43">
      <c r="A43">
        <f>""</f>
        <v/>
      </c>
      <c r="B43">
        <f>""</f>
        <v/>
      </c>
      <c r="C43">
        <f>""</f>
        <v/>
      </c>
      <c r="D43">
        <f>""</f>
        <v/>
      </c>
      <c r="E43">
        <f>""</f>
        <v/>
      </c>
      <c r="F43">
        <f>""</f>
        <v/>
      </c>
      <c r="G43">
        <f>""</f>
        <v/>
      </c>
      <c r="H43">
        <f>""</f>
        <v/>
      </c>
    </row>
    <row r="44">
      <c r="A44">
        <f>""</f>
        <v/>
      </c>
      <c r="B44">
        <f>""</f>
        <v/>
      </c>
      <c r="C44">
        <f>""</f>
        <v/>
      </c>
      <c r="D44">
        <f>""</f>
        <v/>
      </c>
      <c r="E44">
        <f>""</f>
        <v/>
      </c>
      <c r="F44">
        <f>""</f>
        <v/>
      </c>
      <c r="G44">
        <f>""</f>
        <v/>
      </c>
      <c r="H44">
        <f>""</f>
        <v/>
      </c>
    </row>
    <row r="45">
      <c r="A45">
        <f>""</f>
        <v/>
      </c>
      <c r="B45">
        <f>""</f>
        <v/>
      </c>
      <c r="C45">
        <f>""</f>
        <v/>
      </c>
      <c r="D45">
        <f>""</f>
        <v/>
      </c>
      <c r="E45">
        <f>""</f>
        <v/>
      </c>
      <c r="F45">
        <f>""</f>
        <v/>
      </c>
      <c r="G45">
        <f>""</f>
        <v/>
      </c>
      <c r="H45">
        <f>""</f>
        <v/>
      </c>
    </row>
    <row r="46">
      <c r="A46">
        <f>""</f>
        <v/>
      </c>
      <c r="B46">
        <f>""</f>
        <v/>
      </c>
      <c r="C46">
        <f>""</f>
        <v/>
      </c>
      <c r="D46">
        <f>""</f>
        <v/>
      </c>
      <c r="E46">
        <f>""</f>
        <v/>
      </c>
      <c r="F46">
        <f>""</f>
        <v/>
      </c>
      <c r="G46">
        <f>""</f>
        <v/>
      </c>
      <c r="H46">
        <f>""</f>
        <v/>
      </c>
    </row>
    <row r="47">
      <c r="A47">
        <f>""</f>
        <v/>
      </c>
      <c r="B47">
        <f>""</f>
        <v/>
      </c>
      <c r="C47">
        <f>""</f>
        <v/>
      </c>
      <c r="D47">
        <f>""</f>
        <v/>
      </c>
      <c r="E47">
        <f>""</f>
        <v/>
      </c>
      <c r="F47">
        <f>""</f>
        <v/>
      </c>
      <c r="G47">
        <f>""</f>
        <v/>
      </c>
      <c r="H47">
        <f>""</f>
        <v/>
      </c>
    </row>
    <row r="48">
      <c r="A48">
        <f>""</f>
        <v/>
      </c>
      <c r="B48">
        <f>""</f>
        <v/>
      </c>
      <c r="C48">
        <f>""</f>
        <v/>
      </c>
      <c r="D48">
        <f>""</f>
        <v/>
      </c>
      <c r="E48">
        <f>""</f>
        <v/>
      </c>
      <c r="F48">
        <f>""</f>
        <v/>
      </c>
      <c r="G48">
        <f>""</f>
        <v/>
      </c>
      <c r="H48">
        <f>""</f>
        <v/>
      </c>
    </row>
    <row r="49">
      <c r="A49">
        <f>""</f>
        <v/>
      </c>
      <c r="B49">
        <f>""</f>
        <v/>
      </c>
      <c r="C49">
        <f>""</f>
        <v/>
      </c>
      <c r="D49">
        <f>""</f>
        <v/>
      </c>
      <c r="E49">
        <f>""</f>
        <v/>
      </c>
      <c r="F49">
        <f>""</f>
        <v/>
      </c>
      <c r="G49">
        <f>""</f>
        <v/>
      </c>
      <c r="H49">
        <f>""</f>
        <v/>
      </c>
    </row>
    <row r="50">
      <c r="A50">
        <f>""</f>
        <v/>
      </c>
      <c r="B50">
        <f>""</f>
        <v/>
      </c>
      <c r="C50">
        <f>""</f>
        <v/>
      </c>
      <c r="D50">
        <f>""</f>
        <v/>
      </c>
      <c r="E50">
        <f>""</f>
        <v/>
      </c>
      <c r="F50">
        <f>""</f>
        <v/>
      </c>
      <c r="G50">
        <f>""</f>
        <v/>
      </c>
      <c r="H50">
        <f>""</f>
        <v/>
      </c>
    </row>
    <row r="51">
      <c r="A51">
        <f>""</f>
        <v/>
      </c>
      <c r="B51">
        <f>""</f>
        <v/>
      </c>
      <c r="C51">
        <f>""</f>
        <v/>
      </c>
      <c r="D51">
        <f>""</f>
        <v/>
      </c>
      <c r="E51">
        <f>""</f>
        <v/>
      </c>
      <c r="F51">
        <f>""</f>
        <v/>
      </c>
      <c r="G51">
        <f>""</f>
        <v/>
      </c>
      <c r="H51">
        <f>""</f>
        <v/>
      </c>
    </row>
    <row r="52">
      <c r="A52">
        <f>""</f>
        <v/>
      </c>
      <c r="B52">
        <f>""</f>
        <v/>
      </c>
      <c r="C52">
        <f>""</f>
        <v/>
      </c>
      <c r="D52">
        <f>""</f>
        <v/>
      </c>
      <c r="E52">
        <f>""</f>
        <v/>
      </c>
      <c r="F52">
        <f>""</f>
        <v/>
      </c>
      <c r="G52">
        <f>""</f>
        <v/>
      </c>
      <c r="H52">
        <f>""</f>
        <v/>
      </c>
    </row>
    <row r="53">
      <c r="A53">
        <f>""</f>
        <v/>
      </c>
      <c r="B53">
        <f>""</f>
        <v/>
      </c>
      <c r="C53">
        <f>""</f>
        <v/>
      </c>
      <c r="D53">
        <f>""</f>
        <v/>
      </c>
      <c r="E53">
        <f>""</f>
        <v/>
      </c>
      <c r="F53">
        <f>""</f>
        <v/>
      </c>
      <c r="G53">
        <f>""</f>
        <v/>
      </c>
      <c r="H53">
        <f>""</f>
        <v/>
      </c>
    </row>
    <row r="54">
      <c r="A54">
        <f>""</f>
        <v/>
      </c>
      <c r="B54">
        <f>""</f>
        <v/>
      </c>
      <c r="C54">
        <f>""</f>
        <v/>
      </c>
      <c r="D54">
        <f>""</f>
        <v/>
      </c>
      <c r="E54">
        <f>""</f>
        <v/>
      </c>
      <c r="F54">
        <f>""</f>
        <v/>
      </c>
      <c r="G54">
        <f>""</f>
        <v/>
      </c>
      <c r="H54">
        <f>""</f>
        <v/>
      </c>
    </row>
    <row r="55">
      <c r="A55">
        <f>""</f>
        <v/>
      </c>
      <c r="B55">
        <f>""</f>
        <v/>
      </c>
      <c r="C55">
        <f>""</f>
        <v/>
      </c>
      <c r="D55">
        <f>""</f>
        <v/>
      </c>
      <c r="E55">
        <f>""</f>
        <v/>
      </c>
      <c r="F55">
        <f>""</f>
        <v/>
      </c>
      <c r="G55">
        <f>""</f>
        <v/>
      </c>
      <c r="H55">
        <f>""</f>
        <v/>
      </c>
    </row>
    <row r="56">
      <c r="A56">
        <f>""</f>
        <v/>
      </c>
      <c r="B56">
        <f>""</f>
        <v/>
      </c>
      <c r="C56">
        <f>""</f>
        <v/>
      </c>
      <c r="D56">
        <f>""</f>
        <v/>
      </c>
      <c r="E56">
        <f>""</f>
        <v/>
      </c>
      <c r="F56">
        <f>""</f>
        <v/>
      </c>
      <c r="G56">
        <f>""</f>
        <v/>
      </c>
      <c r="H56">
        <f>""</f>
        <v/>
      </c>
    </row>
    <row r="57">
      <c r="A57">
        <f>""</f>
        <v/>
      </c>
      <c r="B57">
        <f>""</f>
        <v/>
      </c>
      <c r="C57">
        <f>""</f>
        <v/>
      </c>
      <c r="D57">
        <f>""</f>
        <v/>
      </c>
      <c r="E57">
        <f>""</f>
        <v/>
      </c>
      <c r="F57">
        <f>""</f>
        <v/>
      </c>
      <c r="G57">
        <f>""</f>
        <v/>
      </c>
      <c r="H57">
        <f>""</f>
        <v/>
      </c>
    </row>
    <row r="58">
      <c r="A58">
        <f>""</f>
        <v/>
      </c>
      <c r="B58">
        <f>""</f>
        <v/>
      </c>
      <c r="C58">
        <f>""</f>
        <v/>
      </c>
      <c r="D58">
        <f>""</f>
        <v/>
      </c>
      <c r="E58">
        <f>""</f>
        <v/>
      </c>
      <c r="F58">
        <f>""</f>
        <v/>
      </c>
      <c r="G58">
        <f>""</f>
        <v/>
      </c>
      <c r="H58">
        <f>""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H59">
        <f>""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</row>
  </sheetData>
  <mergeCells count="1">
    <mergeCell ref="A1:H1"/>
  </mergeCells>
  <conditionalFormatting sqref="D13">
    <cfRule type="expression" priority="1" dxfId="0">
      <formula>AND(ISNUMBER(D13),D13&gt;=$B$19)</formula>
    </cfRule>
    <cfRule type="expression" priority="2" dxfId="1">
      <formula>AND(ISNUMBER(D13),D13&lt;$B$19)</formula>
    </cfRule>
  </conditionalFormatting>
  <conditionalFormatting sqref="F13">
    <cfRule type="expression" priority="3" dxfId="0">
      <formula>AND(ISNUMBER(F13),F13&gt;=$D$19)</formula>
    </cfRule>
    <cfRule type="expression" priority="4" dxfId="1">
      <formula>AND(ISNUMBER(F13),F13&lt;$D$19)</formula>
    </cfRule>
  </conditionalFormatting>
  <conditionalFormatting sqref="B16">
    <cfRule type="expression" priority="5" dxfId="0">
      <formula>AND(ISNUMBER(B16),B16&lt;=$F$19)</formula>
    </cfRule>
    <cfRule type="expression" priority="6" dxfId="1">
      <formula>AND(ISNUMBER(B16),B16&gt;$F$19)</formula>
    </cfRule>
  </conditionalFormatting>
  <conditionalFormatting sqref="F16">
    <cfRule type="expression" priority="7" dxfId="0">
      <formula>F16=0</formula>
    </cfRule>
    <cfRule type="expression" priority="8" dxfId="1">
      <formula>F16&gt;0</formula>
    </cfRule>
  </conditionalFormatting>
  <conditionalFormatting sqref="H16">
    <cfRule type="expression" priority="9" dxfId="0">
      <formula>H16=0</formula>
    </cfRule>
    <cfRule type="expression" priority="10" dxfId="1">
      <formula>H16&gt;0</formula>
    </cfRule>
  </conditionalFormatting>
  <dataValidations count="3">
    <dataValidation sqref="B3" showDropDown="0" showInputMessage="0" showErrorMessage="1" allowBlank="0" errorTitle="Start Date" error="Enter a date between 1/1/2020 and 12/31/2035." type="date" operator="between">
      <formula1>DATE(2020,1,1)</formula1>
      <formula2>DATE(2035,12,31)</formula2>
    </dataValidation>
    <dataValidation sqref="E3" showDropDown="0" showInputMessage="0" showErrorMessage="1" allowBlank="0" errorTitle="End Date" error="End Date must be on or after Start Date." type="custom">
      <formula1>=AND(ISNUMBER(E3),E3&gt;=B3,E3&lt;=DATE(2035,12,31))</formula1>
    </dataValidation>
    <dataValidation sqref="B4" showDropDown="0" showInputMessage="1" showErrorMessage="1" allowBlank="0" errorTitle="Driver Filter" error="Select a value from the list." promptTitle="Driver Filter" prompt="Select a value from the list." type="list">
      <formula1>=INDIRECT("'Settings'!$M$4:$M$24")</formula1>
    </dataValidation>
  </dataValidations>
  <pageMargins left="0.25" right="0.25" top="0.5" bottom="0.5" header="0.2" footer="0.2"/>
  <pageSetup orientation="landscape" fitToHeight="0" fitToWidth="1"/>
  <headerFooter>
    <oddHeader/>
    <oddFooter>&amp;LTruck Driver Trip Sheet&amp;RPage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23B52"/>
    <outlinePr summaryBelow="1" summaryRight="1"/>
    <pageSetUpPr fitToPage="1"/>
  </sheetPr>
  <dimension ref="A1:AD504"/>
  <sheetViews>
    <sheetView showGridLines="0" zoomScale="90" zoomScaleNormal="90" workbookViewId="0">
      <pane xSplit="5" ySplit="4" topLeftCell="F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5" customWidth="1" min="1" max="1"/>
    <col width="14" customWidth="1" min="2" max="2"/>
    <col width="18" customWidth="1" min="3" max="3"/>
    <col width="14" customWidth="1" min="4" max="4"/>
    <col width="15" customWidth="1" min="5" max="5"/>
    <col width="13" customWidth="1" min="6" max="6"/>
    <col width="20" customWidth="1" min="7" max="7"/>
    <col width="20" customWidth="1" min="8" max="8"/>
    <col width="17" customWidth="1" min="9" max="9"/>
    <col width="10" customWidth="1" min="10" max="10"/>
    <col width="18" customWidth="1" min="11" max="11"/>
    <col width="10" customWidth="1" min="12" max="12"/>
    <col width="18" customWidth="1" min="13" max="13"/>
    <col width="17" customWidth="1" min="14" max="14"/>
    <col width="15" customWidth="1" min="15" max="15"/>
    <col width="15" customWidth="1" min="16" max="16"/>
    <col width="13" customWidth="1" min="17" max="17"/>
    <col width="13" customWidth="1" min="18" max="18"/>
    <col width="13" customWidth="1" min="19" max="19"/>
    <col width="15" customWidth="1" min="20" max="20"/>
    <col width="13" customWidth="1" min="21" max="21"/>
    <col width="14" customWidth="1" min="22" max="22"/>
    <col width="15" customWidth="1" min="23" max="23"/>
    <col width="15" customWidth="1" min="24" max="24"/>
    <col width="16" customWidth="1" min="25" max="25"/>
    <col width="16" customWidth="1" min="26" max="26"/>
    <col width="15" customWidth="1" min="27" max="27"/>
    <col width="16" customWidth="1" min="28" max="28"/>
    <col width="31" customWidth="1" min="29" max="29"/>
    <col width="29" customWidth="1" min="30" max="30"/>
  </cols>
  <sheetData>
    <row r="1" ht="30" customHeight="1">
      <c r="A1" s="1" t="inlineStr">
        <is>
          <t>Truck Driver Trip Log</t>
        </is>
      </c>
      <c r="B1" s="48" t="n"/>
      <c r="C1" s="48" t="n"/>
      <c r="D1" s="48" t="n"/>
      <c r="E1" s="48" t="n"/>
      <c r="F1" s="48" t="n"/>
      <c r="G1" s="48" t="n"/>
      <c r="H1" s="48" t="n"/>
      <c r="I1" s="48" t="n"/>
      <c r="J1" s="48" t="n"/>
      <c r="K1" s="48" t="n"/>
      <c r="L1" s="48" t="n"/>
      <c r="M1" s="48" t="n"/>
      <c r="N1" s="48" t="n"/>
      <c r="O1" s="48" t="n"/>
      <c r="P1" s="48" t="n"/>
      <c r="Q1" s="48" t="n"/>
      <c r="R1" s="48" t="n"/>
      <c r="S1" s="48" t="n"/>
      <c r="T1" s="48" t="n"/>
      <c r="U1" s="48" t="n"/>
      <c r="V1" s="48" t="n"/>
      <c r="W1" s="48" t="n"/>
      <c r="X1" s="48" t="n"/>
      <c r="Y1" s="48" t="n"/>
      <c r="Z1" s="48" t="n"/>
      <c r="AA1" s="48" t="n"/>
      <c r="AB1" s="48" t="n"/>
      <c r="AC1" s="48" t="n"/>
      <c r="AD1" s="49" t="n"/>
    </row>
    <row r="2" ht="24" customHeight="1">
      <c r="A2" s="3" t="inlineStr">
        <is>
          <t>Enter one row per trip. Use the same Trip ID on the Expenses sheet. Replace the sample rows as needed without deleting calculated columns.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</row>
    <row r="3" ht="21" customHeight="1">
      <c r="A3" s="7" t="inlineStr">
        <is>
          <t>Yellow = Input | Blue = Calculated | Green = OK | Red = Review Needed</t>
        </is>
      </c>
      <c r="B3" s="7" t="n"/>
      <c r="C3" s="7" t="n"/>
      <c r="D3" s="7" t="n"/>
      <c r="E3" s="7" t="n"/>
      <c r="F3" s="7" t="n"/>
      <c r="G3" s="7" t="n"/>
      <c r="H3" s="7" t="n"/>
      <c r="I3" s="7" t="n"/>
      <c r="J3" s="7" t="n"/>
      <c r="K3" s="7" t="n"/>
      <c r="L3" s="7" t="n"/>
      <c r="M3" s="7" t="n"/>
      <c r="N3" s="7" t="n"/>
      <c r="O3" s="7" t="n"/>
      <c r="P3" s="7" t="n"/>
      <c r="Q3" s="7" t="n"/>
      <c r="R3" s="7" t="n"/>
      <c r="S3" s="7" t="n"/>
      <c r="T3" s="7" t="n"/>
      <c r="U3" s="7" t="n"/>
      <c r="V3" s="7" t="n"/>
      <c r="W3" s="7" t="n"/>
      <c r="X3" s="7" t="n"/>
      <c r="Y3" s="7" t="n"/>
      <c r="Z3" s="7" t="n"/>
      <c r="AA3" s="7" t="n"/>
      <c r="AB3" s="7" t="n"/>
      <c r="AC3" s="7" t="n"/>
      <c r="AD3" s="7" t="n"/>
    </row>
    <row r="4" ht="34" customHeight="1">
      <c r="A4" s="21" t="inlineStr">
        <is>
          <t>Trip ID</t>
        </is>
      </c>
      <c r="B4" s="21" t="inlineStr">
        <is>
          <t>Status</t>
        </is>
      </c>
      <c r="C4" s="21" t="inlineStr">
        <is>
          <t>Driver</t>
        </is>
      </c>
      <c r="D4" s="21" t="inlineStr">
        <is>
          <t>Truck Number</t>
        </is>
      </c>
      <c r="E4" s="21" t="inlineStr">
        <is>
          <t>Trailer Number</t>
        </is>
      </c>
      <c r="F4" s="21" t="inlineStr">
        <is>
          <t>Dispatch Date</t>
        </is>
      </c>
      <c r="G4" s="21" t="inlineStr">
        <is>
          <t>Pickup Date/Time</t>
        </is>
      </c>
      <c r="H4" s="21" t="inlineStr">
        <is>
          <t>Delivery Date/Time</t>
        </is>
      </c>
      <c r="I4" s="21" t="inlineStr">
        <is>
          <t>Origin City</t>
        </is>
      </c>
      <c r="J4" s="21" t="inlineStr">
        <is>
          <t>Origin State</t>
        </is>
      </c>
      <c r="K4" s="21" t="inlineStr">
        <is>
          <t>Destination City</t>
        </is>
      </c>
      <c r="L4" s="21" t="inlineStr">
        <is>
          <t>Destination State</t>
        </is>
      </c>
      <c r="M4" s="21" t="inlineStr">
        <is>
          <t>BOL / Load Number</t>
        </is>
      </c>
      <c r="N4" s="21" t="inlineStr">
        <is>
          <t>Load Type</t>
        </is>
      </c>
      <c r="O4" s="21" t="inlineStr">
        <is>
          <t>Start Odometer</t>
        </is>
      </c>
      <c r="P4" s="21" t="inlineStr">
        <is>
          <t>End Odometer</t>
        </is>
      </c>
      <c r="Q4" s="21" t="inlineStr">
        <is>
          <t>Total Miles</t>
        </is>
      </c>
      <c r="R4" s="21" t="inlineStr">
        <is>
          <t>Loaded Miles</t>
        </is>
      </c>
      <c r="S4" s="21" t="inlineStr">
        <is>
          <t>Empty Miles</t>
        </is>
      </c>
      <c r="T4" s="21" t="inlineStr">
        <is>
          <t>Gross Revenue</t>
        </is>
      </c>
      <c r="U4" s="21" t="inlineStr">
        <is>
          <t>Fuel Gallons</t>
        </is>
      </c>
      <c r="V4" s="21" t="inlineStr">
        <is>
          <t>Fuel Cost</t>
        </is>
      </c>
      <c r="W4" s="21" t="inlineStr">
        <is>
          <t>Other Expenses</t>
        </is>
      </c>
      <c r="X4" s="21" t="inlineStr">
        <is>
          <t>Total Expenses</t>
        </is>
      </c>
      <c r="Y4" s="21" t="inlineStr">
        <is>
          <t>Net Trip Margin</t>
        </is>
      </c>
      <c r="Z4" s="21" t="inlineStr">
        <is>
          <t>Revenue per Mile</t>
        </is>
      </c>
      <c r="AA4" s="21" t="inlineStr">
        <is>
          <t>Cost per Mile</t>
        </is>
      </c>
      <c r="AB4" s="21" t="inlineStr">
        <is>
          <t>Miles per Gallon</t>
        </is>
      </c>
      <c r="AC4" s="21" t="inlineStr">
        <is>
          <t>Trip Notes</t>
        </is>
      </c>
      <c r="AD4" s="21" t="inlineStr">
        <is>
          <t>Data Check</t>
        </is>
      </c>
    </row>
    <row r="5">
      <c r="A5" s="28" t="inlineStr">
        <is>
          <t>TS-260801</t>
        </is>
      </c>
      <c r="B5" s="28" t="inlineStr">
        <is>
          <t>Closed</t>
        </is>
      </c>
      <c r="C5" s="28" t="inlineStr">
        <is>
          <t>Marcus Reed</t>
        </is>
      </c>
      <c r="D5" s="28" t="inlineStr">
        <is>
          <t>TRK-101</t>
        </is>
      </c>
      <c r="E5" s="28" t="inlineStr">
        <is>
          <t>TRL-201</t>
        </is>
      </c>
      <c r="F5" s="59" t="n">
        <v>46235</v>
      </c>
      <c r="G5" s="60" t="n">
        <v>46235.27083333334</v>
      </c>
      <c r="H5" s="60" t="n">
        <v>46235.53125</v>
      </c>
      <c r="I5" s="28" t="inlineStr">
        <is>
          <t>Dallas</t>
        </is>
      </c>
      <c r="J5" s="28" t="inlineStr">
        <is>
          <t>TX</t>
        </is>
      </c>
      <c r="K5" s="28" t="inlineStr">
        <is>
          <t>Houston</t>
        </is>
      </c>
      <c r="L5" s="28" t="inlineStr">
        <is>
          <t>TX</t>
        </is>
      </c>
      <c r="M5" s="28" t="inlineStr">
        <is>
          <t>BOL-86451</t>
        </is>
      </c>
      <c r="N5" s="28" t="inlineStr">
        <is>
          <t>Refrigerated</t>
        </is>
      </c>
      <c r="O5" s="31" t="n">
        <v>120450</v>
      </c>
      <c r="P5" s="31" t="n">
        <v>120710</v>
      </c>
      <c r="Q5" s="24">
        <f>IF(OR($A5="",$O5="",$P5=""),"",IFERROR($P5-$O5,""))</f>
        <v/>
      </c>
      <c r="R5" s="31" t="n">
        <v>240</v>
      </c>
      <c r="S5" s="24">
        <f>IF(OR($A5="",$Q5="",$R5=""),"",IFERROR($Q5-$R5,""))</f>
        <v/>
      </c>
      <c r="T5" s="61" t="n">
        <v>850</v>
      </c>
      <c r="U5" s="62">
        <f>IF($A5="","",IFERROR(SUMIFS('Expenses'!$H$5:$H$504,'Expenses'!$B$5:$B$504,$A5,'Expenses'!$D$5:$D$504,"Diesel Fuel"),0))</f>
        <v/>
      </c>
      <c r="V5" s="57">
        <f>IF($A5="","",IFERROR(SUMIFS('Expenses'!$I$5:$I$504,'Expenses'!$B$5:$B$504,$A5,'Expenses'!$D$5:$D$504,"Diesel Fuel"),0))</f>
        <v/>
      </c>
      <c r="W5" s="57">
        <f>IF($A5="","",IFERROR(SUMIFS('Expenses'!$I$5:$I$504,'Expenses'!$B$5:$B$504,$A5)-$V5,0))</f>
        <v/>
      </c>
      <c r="X5" s="57">
        <f>IF($A5="","",IFERROR($V5+$W5,0))</f>
        <v/>
      </c>
      <c r="Y5" s="57">
        <f>IF($A5="","",IFERROR($T5-$X5,0))</f>
        <v/>
      </c>
      <c r="Z5" s="58">
        <f>IF(OR($A5="",$Q5=""),"",IFERROR($T5/$Q5,""))</f>
        <v/>
      </c>
      <c r="AA5" s="58">
        <f>IF(OR($A5="",$Q5=""),"",IFERROR($X5/$Q5,""))</f>
        <v/>
      </c>
      <c r="AB5" s="26">
        <f>IF(OR($A5="",$Q5="",$U5=""),"",IFERROR($Q5/$U5,""))</f>
        <v/>
      </c>
      <c r="AC5" s="34" t="inlineStr">
        <is>
          <t>Grocery distribution load</t>
        </is>
      </c>
      <c r="AD5" s="35">
        <f>IF($A5="","",IFERROR(IF(COUNTIF($A$5:$A$504,$A5)&gt;1,"Duplicate Trip ID",IF(OR($B5="",$C5="",$D5="",$F5="",$I5="",$J5="",$K5="",$L5=""),"Missing required field",IF(AND(OR($B5="Delivered",$B5="Closed"),OR($G5="",$H5="",$O5="",$P5="",$R5="",$T5="")),"Completed trip missing details",IF(OR($O5&lt;0,$P5&lt;0,$R5&lt;0,$T5&lt;0),"Negative value",IF(AND($O5&lt;&gt;"",$P5&lt;&gt;"",$P5&lt;$O5),"End odometer below start",IF(AND($Q5&lt;&gt;"",$R5&lt;&gt;"",$R5&gt;$Q5),"Loaded miles exceed total",IF(AND($G5&lt;&gt;"",$H5&lt;&gt;"",$H5&lt;$G5),"Delivery before pickup","OK"))))))),"Check inputs"))</f>
        <v/>
      </c>
    </row>
    <row r="6">
      <c r="A6" s="28" t="inlineStr">
        <is>
          <t>TS-260803</t>
        </is>
      </c>
      <c r="B6" s="28" t="inlineStr">
        <is>
          <t>Closed</t>
        </is>
      </c>
      <c r="C6" s="28" t="inlineStr">
        <is>
          <t>Elena Torres</t>
        </is>
      </c>
      <c r="D6" s="28" t="inlineStr">
        <is>
          <t>TRK-102</t>
        </is>
      </c>
      <c r="E6" s="28" t="inlineStr">
        <is>
          <t>TRL-202</t>
        </is>
      </c>
      <c r="F6" s="59" t="n">
        <v>46237</v>
      </c>
      <c r="G6" s="60" t="n">
        <v>46237.30208333334</v>
      </c>
      <c r="H6" s="60" t="n">
        <v>46237.47916666666</v>
      </c>
      <c r="I6" s="28" t="inlineStr">
        <is>
          <t>Chicago</t>
        </is>
      </c>
      <c r="J6" s="28" t="inlineStr">
        <is>
          <t>IL</t>
        </is>
      </c>
      <c r="K6" s="28" t="inlineStr">
        <is>
          <t>Indianapolis</t>
        </is>
      </c>
      <c r="L6" s="28" t="inlineStr">
        <is>
          <t>IN</t>
        </is>
      </c>
      <c r="M6" s="28" t="inlineStr">
        <is>
          <t>BOL-86463</t>
        </is>
      </c>
      <c r="N6" s="28" t="inlineStr">
        <is>
          <t>Dry Van</t>
        </is>
      </c>
      <c r="O6" s="31" t="n">
        <v>88320</v>
      </c>
      <c r="P6" s="31" t="n">
        <v>88520</v>
      </c>
      <c r="Q6" s="24">
        <f>IF(OR($A6="",$O6="",$P6=""),"",IFERROR($P6-$O6,""))</f>
        <v/>
      </c>
      <c r="R6" s="31" t="n">
        <v>185</v>
      </c>
      <c r="S6" s="24">
        <f>IF(OR($A6="",$Q6="",$R6=""),"",IFERROR($Q6-$R6,""))</f>
        <v/>
      </c>
      <c r="T6" s="61" t="n">
        <v>720</v>
      </c>
      <c r="U6" s="62">
        <f>IF($A6="","",IFERROR(SUMIFS('Expenses'!$H$5:$H$504,'Expenses'!$B$5:$B$504,$A6,'Expenses'!$D$5:$D$504,"Diesel Fuel"),0))</f>
        <v/>
      </c>
      <c r="V6" s="57">
        <f>IF($A6="","",IFERROR(SUMIFS('Expenses'!$I$5:$I$504,'Expenses'!$B$5:$B$504,$A6,'Expenses'!$D$5:$D$504,"Diesel Fuel"),0))</f>
        <v/>
      </c>
      <c r="W6" s="57">
        <f>IF($A6="","",IFERROR(SUMIFS('Expenses'!$I$5:$I$504,'Expenses'!$B$5:$B$504,$A6)-$V6,0))</f>
        <v/>
      </c>
      <c r="X6" s="57">
        <f>IF($A6="","",IFERROR($V6+$W6,0))</f>
        <v/>
      </c>
      <c r="Y6" s="57">
        <f>IF($A6="","",IFERROR($T6-$X6,0))</f>
        <v/>
      </c>
      <c r="Z6" s="58">
        <f>IF(OR($A6="",$Q6=""),"",IFERROR($T6/$Q6,""))</f>
        <v/>
      </c>
      <c r="AA6" s="58">
        <f>IF(OR($A6="",$Q6=""),"",IFERROR($X6/$Q6,""))</f>
        <v/>
      </c>
      <c r="AB6" s="26">
        <f>IF(OR($A6="",$Q6="",$U6=""),"",IFERROR($Q6/$U6,""))</f>
        <v/>
      </c>
      <c r="AC6" s="34" t="inlineStr">
        <is>
          <t>Consumer packaged goods</t>
        </is>
      </c>
      <c r="AD6" s="35">
        <f>IF($A6="","",IFERROR(IF(COUNTIF($A$5:$A$504,$A6)&gt;1,"Duplicate Trip ID",IF(OR($B6="",$C6="",$D6="",$F6="",$I6="",$J6="",$K6="",$L6=""),"Missing required field",IF(AND(OR($B6="Delivered",$B6="Closed"),OR($G6="",$H6="",$O6="",$P6="",$R6="",$T6="")),"Completed trip missing details",IF(OR($O6&lt;0,$P6&lt;0,$R6&lt;0,$T6&lt;0),"Negative value",IF(AND($O6&lt;&gt;"",$P6&lt;&gt;"",$P6&lt;$O6),"End odometer below start",IF(AND($Q6&lt;&gt;"",$R6&lt;&gt;"",$R6&gt;$Q6),"Loaded miles exceed total",IF(AND($G6&lt;&gt;"",$H6&lt;&gt;"",$H6&lt;$G6),"Delivery before pickup","OK"))))))),"Check inputs"))</f>
        <v/>
      </c>
    </row>
    <row r="7">
      <c r="A7" s="28" t="inlineStr">
        <is>
          <t>TS-260806</t>
        </is>
      </c>
      <c r="B7" s="28" t="inlineStr">
        <is>
          <t>Closed</t>
        </is>
      </c>
      <c r="C7" s="28" t="inlineStr">
        <is>
          <t>Jamal Brooks</t>
        </is>
      </c>
      <c r="D7" s="28" t="inlineStr">
        <is>
          <t>TRK-103</t>
        </is>
      </c>
      <c r="E7" s="28" t="inlineStr">
        <is>
          <t>TRL-203</t>
        </is>
      </c>
      <c r="F7" s="59" t="n">
        <v>46240</v>
      </c>
      <c r="G7" s="60" t="n">
        <v>46240.23958333334</v>
      </c>
      <c r="H7" s="60" t="n">
        <v>46241.09375</v>
      </c>
      <c r="I7" s="28" t="inlineStr">
        <is>
          <t>Atlanta</t>
        </is>
      </c>
      <c r="J7" s="28" t="inlineStr">
        <is>
          <t>GA</t>
        </is>
      </c>
      <c r="K7" s="28" t="inlineStr">
        <is>
          <t>Orlando</t>
        </is>
      </c>
      <c r="L7" s="28" t="inlineStr">
        <is>
          <t>FL</t>
        </is>
      </c>
      <c r="M7" s="28" t="inlineStr">
        <is>
          <t>BOL-86479</t>
        </is>
      </c>
      <c r="N7" s="28" t="inlineStr">
        <is>
          <t>Refrigerated</t>
        </is>
      </c>
      <c r="O7" s="31" t="n">
        <v>143110</v>
      </c>
      <c r="P7" s="31" t="n">
        <v>143575</v>
      </c>
      <c r="Q7" s="24">
        <f>IF(OR($A7="",$O7="",$P7=""),"",IFERROR($P7-$O7,""))</f>
        <v/>
      </c>
      <c r="R7" s="31" t="n">
        <v>440</v>
      </c>
      <c r="S7" s="24">
        <f>IF(OR($A7="",$Q7="",$R7=""),"",IFERROR($Q7-$R7,""))</f>
        <v/>
      </c>
      <c r="T7" s="61" t="n">
        <v>1560</v>
      </c>
      <c r="U7" s="62">
        <f>IF($A7="","",IFERROR(SUMIFS('Expenses'!$H$5:$H$504,'Expenses'!$B$5:$B$504,$A7,'Expenses'!$D$5:$D$504,"Diesel Fuel"),0))</f>
        <v/>
      </c>
      <c r="V7" s="57">
        <f>IF($A7="","",IFERROR(SUMIFS('Expenses'!$I$5:$I$504,'Expenses'!$B$5:$B$504,$A7,'Expenses'!$D$5:$D$504,"Diesel Fuel"),0))</f>
        <v/>
      </c>
      <c r="W7" s="57">
        <f>IF($A7="","",IFERROR(SUMIFS('Expenses'!$I$5:$I$504,'Expenses'!$B$5:$B$504,$A7)-$V7,0))</f>
        <v/>
      </c>
      <c r="X7" s="57">
        <f>IF($A7="","",IFERROR($V7+$W7,0))</f>
        <v/>
      </c>
      <c r="Y7" s="57">
        <f>IF($A7="","",IFERROR($T7-$X7,0))</f>
        <v/>
      </c>
      <c r="Z7" s="58">
        <f>IF(OR($A7="",$Q7=""),"",IFERROR($T7/$Q7,""))</f>
        <v/>
      </c>
      <c r="AA7" s="58">
        <f>IF(OR($A7="",$Q7=""),"",IFERROR($X7/$Q7,""))</f>
        <v/>
      </c>
      <c r="AB7" s="26">
        <f>IF(OR($A7="",$Q7="",$U7=""),"",IFERROR($Q7/$U7,""))</f>
        <v/>
      </c>
      <c r="AC7" s="34" t="inlineStr">
        <is>
          <t>Temperature-controlled produce</t>
        </is>
      </c>
      <c r="AD7" s="35">
        <f>IF($A7="","",IFERROR(IF(COUNTIF($A$5:$A$504,$A7)&gt;1,"Duplicate Trip ID",IF(OR($B7="",$C7="",$D7="",$F7="",$I7="",$J7="",$K7="",$L7=""),"Missing required field",IF(AND(OR($B7="Delivered",$B7="Closed"),OR($G7="",$H7="",$O7="",$P7="",$R7="",$T7="")),"Completed trip missing details",IF(OR($O7&lt;0,$P7&lt;0,$R7&lt;0,$T7&lt;0),"Negative value",IF(AND($O7&lt;&gt;"",$P7&lt;&gt;"",$P7&lt;$O7),"End odometer below start",IF(AND($Q7&lt;&gt;"",$R7&lt;&gt;"",$R7&gt;$Q7),"Loaded miles exceed total",IF(AND($G7&lt;&gt;"",$H7&lt;&gt;"",$H7&lt;$G7),"Delivery before pickup","OK"))))))),"Check inputs"))</f>
        <v/>
      </c>
    </row>
    <row r="8">
      <c r="A8" s="28" t="inlineStr">
        <is>
          <t>TS-260808</t>
        </is>
      </c>
      <c r="B8" s="28" t="inlineStr">
        <is>
          <t>Closed</t>
        </is>
      </c>
      <c r="C8" s="28" t="inlineStr">
        <is>
          <t>Sarah Kim</t>
        </is>
      </c>
      <c r="D8" s="28" t="inlineStr">
        <is>
          <t>TRK-104</t>
        </is>
      </c>
      <c r="E8" s="28" t="inlineStr">
        <is>
          <t>TRL-204</t>
        </is>
      </c>
      <c r="F8" s="59" t="n">
        <v>46242</v>
      </c>
      <c r="G8" s="60" t="n">
        <v>46242.33333333334</v>
      </c>
      <c r="H8" s="60" t="n">
        <v>46242.5625</v>
      </c>
      <c r="I8" s="28" t="inlineStr">
        <is>
          <t>Phoenix</t>
        </is>
      </c>
      <c r="J8" s="28" t="inlineStr">
        <is>
          <t>AZ</t>
        </is>
      </c>
      <c r="K8" s="28" t="inlineStr">
        <is>
          <t>Las Vegas</t>
        </is>
      </c>
      <c r="L8" s="28" t="inlineStr">
        <is>
          <t>NV</t>
        </is>
      </c>
      <c r="M8" s="28" t="inlineStr">
        <is>
          <t>BOL-86488</t>
        </is>
      </c>
      <c r="N8" s="28" t="inlineStr">
        <is>
          <t>Dry Van</t>
        </is>
      </c>
      <c r="O8" s="31" t="n">
        <v>67540</v>
      </c>
      <c r="P8" s="31" t="n">
        <v>67845</v>
      </c>
      <c r="Q8" s="24">
        <f>IF(OR($A8="",$O8="",$P8=""),"",IFERROR($P8-$O8,""))</f>
        <v/>
      </c>
      <c r="R8" s="31" t="n">
        <v>280</v>
      </c>
      <c r="S8" s="24">
        <f>IF(OR($A8="",$Q8="",$R8=""),"",IFERROR($Q8-$R8,""))</f>
        <v/>
      </c>
      <c r="T8" s="61" t="n">
        <v>1050</v>
      </c>
      <c r="U8" s="62">
        <f>IF($A8="","",IFERROR(SUMIFS('Expenses'!$H$5:$H$504,'Expenses'!$B$5:$B$504,$A8,'Expenses'!$D$5:$D$504,"Diesel Fuel"),0))</f>
        <v/>
      </c>
      <c r="V8" s="57">
        <f>IF($A8="","",IFERROR(SUMIFS('Expenses'!$I$5:$I$504,'Expenses'!$B$5:$B$504,$A8,'Expenses'!$D$5:$D$504,"Diesel Fuel"),0))</f>
        <v/>
      </c>
      <c r="W8" s="57">
        <f>IF($A8="","",IFERROR(SUMIFS('Expenses'!$I$5:$I$504,'Expenses'!$B$5:$B$504,$A8)-$V8,0))</f>
        <v/>
      </c>
      <c r="X8" s="57">
        <f>IF($A8="","",IFERROR($V8+$W8,0))</f>
        <v/>
      </c>
      <c r="Y8" s="57">
        <f>IF($A8="","",IFERROR($T8-$X8,0))</f>
        <v/>
      </c>
      <c r="Z8" s="58">
        <f>IF(OR($A8="",$Q8=""),"",IFERROR($T8/$Q8,""))</f>
        <v/>
      </c>
      <c r="AA8" s="58">
        <f>IF(OR($A8="",$Q8=""),"",IFERROR($X8/$Q8,""))</f>
        <v/>
      </c>
      <c r="AB8" s="26">
        <f>IF(OR($A8="",$Q8="",$U8=""),"",IFERROR($Q8/$U8,""))</f>
        <v/>
      </c>
      <c r="AC8" s="34" t="inlineStr">
        <is>
          <t>Retail replenishment</t>
        </is>
      </c>
      <c r="AD8" s="35">
        <f>IF($A8="","",IFERROR(IF(COUNTIF($A$5:$A$504,$A8)&gt;1,"Duplicate Trip ID",IF(OR($B8="",$C8="",$D8="",$F8="",$I8="",$J8="",$K8="",$L8=""),"Missing required field",IF(AND(OR($B8="Delivered",$B8="Closed"),OR($G8="",$H8="",$O8="",$P8="",$R8="",$T8="")),"Completed trip missing details",IF(OR($O8&lt;0,$P8&lt;0,$R8&lt;0,$T8&lt;0),"Negative value",IF(AND($O8&lt;&gt;"",$P8&lt;&gt;"",$P8&lt;$O8),"End odometer below start",IF(AND($Q8&lt;&gt;"",$R8&lt;&gt;"",$R8&gt;$Q8),"Loaded miles exceed total",IF(AND($G8&lt;&gt;"",$H8&lt;&gt;"",$H8&lt;$G8),"Delivery before pickup","OK"))))))),"Check inputs"))</f>
        <v/>
      </c>
    </row>
    <row r="9">
      <c r="A9" s="28" t="inlineStr">
        <is>
          <t>TS-260811</t>
        </is>
      </c>
      <c r="B9" s="28" t="inlineStr">
        <is>
          <t>Closed</t>
        </is>
      </c>
      <c r="C9" s="28" t="inlineStr">
        <is>
          <t>Marcus Reed</t>
        </is>
      </c>
      <c r="D9" s="28" t="inlineStr">
        <is>
          <t>TRK-101</t>
        </is>
      </c>
      <c r="E9" s="28" t="inlineStr">
        <is>
          <t>TRL-201</t>
        </is>
      </c>
      <c r="F9" s="59" t="n">
        <v>46245</v>
      </c>
      <c r="G9" s="60" t="n">
        <v>46245.25</v>
      </c>
      <c r="H9" s="60" t="n">
        <v>46245.60416666666</v>
      </c>
      <c r="I9" s="28" t="inlineStr">
        <is>
          <t>Houston</t>
        </is>
      </c>
      <c r="J9" s="28" t="inlineStr">
        <is>
          <t>TX</t>
        </is>
      </c>
      <c r="K9" s="28" t="inlineStr">
        <is>
          <t>New Orleans</t>
        </is>
      </c>
      <c r="L9" s="28" t="inlineStr">
        <is>
          <t>LA</t>
        </is>
      </c>
      <c r="M9" s="28" t="inlineStr">
        <is>
          <t>BOL-86502</t>
        </is>
      </c>
      <c r="N9" s="28" t="inlineStr">
        <is>
          <t>Refrigerated</t>
        </is>
      </c>
      <c r="O9" s="31" t="n">
        <v>120710</v>
      </c>
      <c r="P9" s="31" t="n">
        <v>121075</v>
      </c>
      <c r="Q9" s="24">
        <f>IF(OR($A9="",$O9="",$P9=""),"",IFERROR($P9-$O9,""))</f>
        <v/>
      </c>
      <c r="R9" s="31" t="n">
        <v>345</v>
      </c>
      <c r="S9" s="24">
        <f>IF(OR($A9="",$Q9="",$R9=""),"",IFERROR($Q9-$R9,""))</f>
        <v/>
      </c>
      <c r="T9" s="61" t="n">
        <v>1250</v>
      </c>
      <c r="U9" s="62">
        <f>IF($A9="","",IFERROR(SUMIFS('Expenses'!$H$5:$H$504,'Expenses'!$B$5:$B$504,$A9,'Expenses'!$D$5:$D$504,"Diesel Fuel"),0))</f>
        <v/>
      </c>
      <c r="V9" s="57">
        <f>IF($A9="","",IFERROR(SUMIFS('Expenses'!$I$5:$I$504,'Expenses'!$B$5:$B$504,$A9,'Expenses'!$D$5:$D$504,"Diesel Fuel"),0))</f>
        <v/>
      </c>
      <c r="W9" s="57">
        <f>IF($A9="","",IFERROR(SUMIFS('Expenses'!$I$5:$I$504,'Expenses'!$B$5:$B$504,$A9)-$V9,0))</f>
        <v/>
      </c>
      <c r="X9" s="57">
        <f>IF($A9="","",IFERROR($V9+$W9,0))</f>
        <v/>
      </c>
      <c r="Y9" s="57">
        <f>IF($A9="","",IFERROR($T9-$X9,0))</f>
        <v/>
      </c>
      <c r="Z9" s="58">
        <f>IF(OR($A9="",$Q9=""),"",IFERROR($T9/$Q9,""))</f>
        <v/>
      </c>
      <c r="AA9" s="58">
        <f>IF(OR($A9="",$Q9=""),"",IFERROR($X9/$Q9,""))</f>
        <v/>
      </c>
      <c r="AB9" s="26">
        <f>IF(OR($A9="",$Q9="",$U9=""),"",IFERROR($Q9/$U9,""))</f>
        <v/>
      </c>
      <c r="AC9" s="34" t="inlineStr">
        <is>
          <t>Foodservice delivery</t>
        </is>
      </c>
      <c r="AD9" s="35">
        <f>IF($A9="","",IFERROR(IF(COUNTIF($A$5:$A$504,$A9)&gt;1,"Duplicate Trip ID",IF(OR($B9="",$C9="",$D9="",$F9="",$I9="",$J9="",$K9="",$L9=""),"Missing required field",IF(AND(OR($B9="Delivered",$B9="Closed"),OR($G9="",$H9="",$O9="",$P9="",$R9="",$T9="")),"Completed trip missing details",IF(OR($O9&lt;0,$P9&lt;0,$R9&lt;0,$T9&lt;0),"Negative value",IF(AND($O9&lt;&gt;"",$P9&lt;&gt;"",$P9&lt;$O9),"End odometer below start",IF(AND($Q9&lt;&gt;"",$R9&lt;&gt;"",$R9&gt;$Q9),"Loaded miles exceed total",IF(AND($G9&lt;&gt;"",$H9&lt;&gt;"",$H9&lt;$G9),"Delivery before pickup","OK"))))))),"Check inputs"))</f>
        <v/>
      </c>
    </row>
    <row r="10">
      <c r="A10" s="28" t="inlineStr">
        <is>
          <t>TS-260814</t>
        </is>
      </c>
      <c r="B10" s="28" t="inlineStr">
        <is>
          <t>Closed</t>
        </is>
      </c>
      <c r="C10" s="28" t="inlineStr">
        <is>
          <t>Elena Torres</t>
        </is>
      </c>
      <c r="D10" s="28" t="inlineStr">
        <is>
          <t>TRK-102</t>
        </is>
      </c>
      <c r="E10" s="28" t="inlineStr">
        <is>
          <t>TRL-202</t>
        </is>
      </c>
      <c r="F10" s="59" t="n">
        <v>46248</v>
      </c>
      <c r="G10" s="60" t="n">
        <v>46248.29166666666</v>
      </c>
      <c r="H10" s="60" t="n">
        <v>46248.55208333334</v>
      </c>
      <c r="I10" s="28" t="inlineStr">
        <is>
          <t>Indianapolis</t>
        </is>
      </c>
      <c r="J10" s="28" t="inlineStr">
        <is>
          <t>IN</t>
        </is>
      </c>
      <c r="K10" s="28" t="inlineStr">
        <is>
          <t>Nashville</t>
        </is>
      </c>
      <c r="L10" s="28" t="inlineStr">
        <is>
          <t>TN</t>
        </is>
      </c>
      <c r="M10" s="28" t="inlineStr">
        <is>
          <t>BOL-86514</t>
        </is>
      </c>
      <c r="N10" s="28" t="inlineStr">
        <is>
          <t>Dry Van</t>
        </is>
      </c>
      <c r="O10" s="31" t="n">
        <v>88520</v>
      </c>
      <c r="P10" s="31" t="n">
        <v>88825</v>
      </c>
      <c r="Q10" s="24">
        <f>IF(OR($A10="",$O10="",$P10=""),"",IFERROR($P10-$O10,""))</f>
        <v/>
      </c>
      <c r="R10" s="31" t="n">
        <v>285</v>
      </c>
      <c r="S10" s="24">
        <f>IF(OR($A10="",$Q10="",$R10=""),"",IFERROR($Q10-$R10,""))</f>
        <v/>
      </c>
      <c r="T10" s="61" t="n">
        <v>1090</v>
      </c>
      <c r="U10" s="62">
        <f>IF($A10="","",IFERROR(SUMIFS('Expenses'!$H$5:$H$504,'Expenses'!$B$5:$B$504,$A10,'Expenses'!$D$5:$D$504,"Diesel Fuel"),0))</f>
        <v/>
      </c>
      <c r="V10" s="57">
        <f>IF($A10="","",IFERROR(SUMIFS('Expenses'!$I$5:$I$504,'Expenses'!$B$5:$B$504,$A10,'Expenses'!$D$5:$D$504,"Diesel Fuel"),0))</f>
        <v/>
      </c>
      <c r="W10" s="57">
        <f>IF($A10="","",IFERROR(SUMIFS('Expenses'!$I$5:$I$504,'Expenses'!$B$5:$B$504,$A10)-$V10,0))</f>
        <v/>
      </c>
      <c r="X10" s="57">
        <f>IF($A10="","",IFERROR($V10+$W10,0))</f>
        <v/>
      </c>
      <c r="Y10" s="57">
        <f>IF($A10="","",IFERROR($T10-$X10,0))</f>
        <v/>
      </c>
      <c r="Z10" s="58">
        <f>IF(OR($A10="",$Q10=""),"",IFERROR($T10/$Q10,""))</f>
        <v/>
      </c>
      <c r="AA10" s="58">
        <f>IF(OR($A10="",$Q10=""),"",IFERROR($X10/$Q10,""))</f>
        <v/>
      </c>
      <c r="AB10" s="26">
        <f>IF(OR($A10="",$Q10="",$U10=""),"",IFERROR($Q10/$U10,""))</f>
        <v/>
      </c>
      <c r="AC10" s="34" t="inlineStr">
        <is>
          <t>General merchandise</t>
        </is>
      </c>
      <c r="AD10" s="35">
        <f>IF($A10="","",IFERROR(IF(COUNTIF($A$5:$A$504,$A10)&gt;1,"Duplicate Trip ID",IF(OR($B10="",$C10="",$D10="",$F10="",$I10="",$J10="",$K10="",$L10=""),"Missing required field",IF(AND(OR($B10="Delivered",$B10="Closed"),OR($G10="",$H10="",$O10="",$P10="",$R10="",$T10="")),"Completed trip missing details",IF(OR($O10&lt;0,$P10&lt;0,$R10&lt;0,$T10&lt;0),"Negative value",IF(AND($O10&lt;&gt;"",$P10&lt;&gt;"",$P10&lt;$O10),"End odometer below start",IF(AND($Q10&lt;&gt;"",$R10&lt;&gt;"",$R10&gt;$Q10),"Loaded miles exceed total",IF(AND($G10&lt;&gt;"",$H10&lt;&gt;"",$H10&lt;$G10),"Delivery before pickup","OK"))))))),"Check inputs"))</f>
        <v/>
      </c>
    </row>
    <row r="11">
      <c r="A11" s="28" t="inlineStr">
        <is>
          <t>TS-260817</t>
        </is>
      </c>
      <c r="B11" s="28" t="inlineStr">
        <is>
          <t>Closed</t>
        </is>
      </c>
      <c r="C11" s="28" t="inlineStr">
        <is>
          <t>Jamal Brooks</t>
        </is>
      </c>
      <c r="D11" s="28" t="inlineStr">
        <is>
          <t>TRK-103</t>
        </is>
      </c>
      <c r="E11" s="28" t="inlineStr">
        <is>
          <t>TRL-203</t>
        </is>
      </c>
      <c r="F11" s="59" t="n">
        <v>46251</v>
      </c>
      <c r="G11" s="60" t="n">
        <v>46251.26041666666</v>
      </c>
      <c r="H11" s="60" t="n">
        <v>46251.53125</v>
      </c>
      <c r="I11" s="28" t="inlineStr">
        <is>
          <t>Orlando</t>
        </is>
      </c>
      <c r="J11" s="28" t="inlineStr">
        <is>
          <t>FL</t>
        </is>
      </c>
      <c r="K11" s="28" t="inlineStr">
        <is>
          <t>Savannah</t>
        </is>
      </c>
      <c r="L11" s="28" t="inlineStr">
        <is>
          <t>GA</t>
        </is>
      </c>
      <c r="M11" s="28" t="inlineStr">
        <is>
          <t>BOL-86522</t>
        </is>
      </c>
      <c r="N11" s="28" t="inlineStr">
        <is>
          <t>Expedited</t>
        </is>
      </c>
      <c r="O11" s="31" t="n">
        <v>143575</v>
      </c>
      <c r="P11" s="31" t="n">
        <v>143875</v>
      </c>
      <c r="Q11" s="24">
        <f>IF(OR($A11="",$O11="",$P11=""),"",IFERROR($P11-$O11,""))</f>
        <v/>
      </c>
      <c r="R11" s="31" t="n">
        <v>270</v>
      </c>
      <c r="S11" s="24">
        <f>IF(OR($A11="",$Q11="",$R11=""),"",IFERROR($Q11-$R11,""))</f>
        <v/>
      </c>
      <c r="T11" s="61" t="n">
        <v>980</v>
      </c>
      <c r="U11" s="62">
        <f>IF($A11="","",IFERROR(SUMIFS('Expenses'!$H$5:$H$504,'Expenses'!$B$5:$B$504,$A11,'Expenses'!$D$5:$D$504,"Diesel Fuel"),0))</f>
        <v/>
      </c>
      <c r="V11" s="57">
        <f>IF($A11="","",IFERROR(SUMIFS('Expenses'!$I$5:$I$504,'Expenses'!$B$5:$B$504,$A11,'Expenses'!$D$5:$D$504,"Diesel Fuel"),0))</f>
        <v/>
      </c>
      <c r="W11" s="57">
        <f>IF($A11="","",IFERROR(SUMIFS('Expenses'!$I$5:$I$504,'Expenses'!$B$5:$B$504,$A11)-$V11,0))</f>
        <v/>
      </c>
      <c r="X11" s="57">
        <f>IF($A11="","",IFERROR($V11+$W11,0))</f>
        <v/>
      </c>
      <c r="Y11" s="57">
        <f>IF($A11="","",IFERROR($T11-$X11,0))</f>
        <v/>
      </c>
      <c r="Z11" s="58">
        <f>IF(OR($A11="",$Q11=""),"",IFERROR($T11/$Q11,""))</f>
        <v/>
      </c>
      <c r="AA11" s="58">
        <f>IF(OR($A11="",$Q11=""),"",IFERROR($X11/$Q11,""))</f>
        <v/>
      </c>
      <c r="AB11" s="26">
        <f>IF(OR($A11="",$Q11="",$U11=""),"",IFERROR($Q11/$U11,""))</f>
        <v/>
      </c>
      <c r="AC11" s="34" t="inlineStr">
        <is>
          <t>Time-sensitive parts</t>
        </is>
      </c>
      <c r="AD11" s="35">
        <f>IF($A11="","",IFERROR(IF(COUNTIF($A$5:$A$504,$A11)&gt;1,"Duplicate Trip ID",IF(OR($B11="",$C11="",$D11="",$F11="",$I11="",$J11="",$K11="",$L11=""),"Missing required field",IF(AND(OR($B11="Delivered",$B11="Closed"),OR($G11="",$H11="",$O11="",$P11="",$R11="",$T11="")),"Completed trip missing details",IF(OR($O11&lt;0,$P11&lt;0,$R11&lt;0,$T11&lt;0),"Negative value",IF(AND($O11&lt;&gt;"",$P11&lt;&gt;"",$P11&lt;$O11),"End odometer below start",IF(AND($Q11&lt;&gt;"",$R11&lt;&gt;"",$R11&gt;$Q11),"Loaded miles exceed total",IF(AND($G11&lt;&gt;"",$H11&lt;&gt;"",$H11&lt;$G11),"Delivery before pickup","OK"))))))),"Check inputs"))</f>
        <v/>
      </c>
    </row>
    <row r="12">
      <c r="A12" s="28" t="inlineStr">
        <is>
          <t>TS-260820</t>
        </is>
      </c>
      <c r="B12" s="28" t="inlineStr">
        <is>
          <t>Closed</t>
        </is>
      </c>
      <c r="C12" s="28" t="inlineStr">
        <is>
          <t>Sarah Kim</t>
        </is>
      </c>
      <c r="D12" s="28" t="inlineStr">
        <is>
          <t>TRK-104</t>
        </is>
      </c>
      <c r="E12" s="28" t="inlineStr">
        <is>
          <t>TRL-204</t>
        </is>
      </c>
      <c r="F12" s="59" t="n">
        <v>46254</v>
      </c>
      <c r="G12" s="60" t="n">
        <v>46254.22916666666</v>
      </c>
      <c r="H12" s="60" t="n">
        <v>46254.5625</v>
      </c>
      <c r="I12" s="28" t="inlineStr">
        <is>
          <t>Las Vegas</t>
        </is>
      </c>
      <c r="J12" s="28" t="inlineStr">
        <is>
          <t>NV</t>
        </is>
      </c>
      <c r="K12" s="28" t="inlineStr">
        <is>
          <t>Salt Lake City</t>
        </is>
      </c>
      <c r="L12" s="28" t="inlineStr">
        <is>
          <t>UT</t>
        </is>
      </c>
      <c r="M12" s="28" t="inlineStr">
        <is>
          <t>BOL-86531</t>
        </is>
      </c>
      <c r="N12" s="28" t="inlineStr">
        <is>
          <t>Dry Van</t>
        </is>
      </c>
      <c r="O12" s="31" t="n">
        <v>67845</v>
      </c>
      <c r="P12" s="31" t="n">
        <v>68265</v>
      </c>
      <c r="Q12" s="24">
        <f>IF(OR($A12="",$O12="",$P12=""),"",IFERROR($P12-$O12,""))</f>
        <v/>
      </c>
      <c r="R12" s="31" t="n">
        <v>390</v>
      </c>
      <c r="S12" s="24">
        <f>IF(OR($A12="",$Q12="",$R12=""),"",IFERROR($Q12-$R12,""))</f>
        <v/>
      </c>
      <c r="T12" s="61" t="n">
        <v>1450</v>
      </c>
      <c r="U12" s="62">
        <f>IF($A12="","",IFERROR(SUMIFS('Expenses'!$H$5:$H$504,'Expenses'!$B$5:$B$504,$A12,'Expenses'!$D$5:$D$504,"Diesel Fuel"),0))</f>
        <v/>
      </c>
      <c r="V12" s="57">
        <f>IF($A12="","",IFERROR(SUMIFS('Expenses'!$I$5:$I$504,'Expenses'!$B$5:$B$504,$A12,'Expenses'!$D$5:$D$504,"Diesel Fuel"),0))</f>
        <v/>
      </c>
      <c r="W12" s="57">
        <f>IF($A12="","",IFERROR(SUMIFS('Expenses'!$I$5:$I$504,'Expenses'!$B$5:$B$504,$A12)-$V12,0))</f>
        <v/>
      </c>
      <c r="X12" s="57">
        <f>IF($A12="","",IFERROR($V12+$W12,0))</f>
        <v/>
      </c>
      <c r="Y12" s="57">
        <f>IF($A12="","",IFERROR($T12-$X12,0))</f>
        <v/>
      </c>
      <c r="Z12" s="58">
        <f>IF(OR($A12="",$Q12=""),"",IFERROR($T12/$Q12,""))</f>
        <v/>
      </c>
      <c r="AA12" s="58">
        <f>IF(OR($A12="",$Q12=""),"",IFERROR($X12/$Q12,""))</f>
        <v/>
      </c>
      <c r="AB12" s="26">
        <f>IF(OR($A12="",$Q12="",$U12=""),"",IFERROR($Q12/$U12,""))</f>
        <v/>
      </c>
      <c r="AC12" s="34" t="inlineStr">
        <is>
          <t>Retail distribution load</t>
        </is>
      </c>
      <c r="AD12" s="35">
        <f>IF($A12="","",IFERROR(IF(COUNTIF($A$5:$A$504,$A12)&gt;1,"Duplicate Trip ID",IF(OR($B12="",$C12="",$D12="",$F12="",$I12="",$J12="",$K12="",$L12=""),"Missing required field",IF(AND(OR($B12="Delivered",$B12="Closed"),OR($G12="",$H12="",$O12="",$P12="",$R12="",$T12="")),"Completed trip missing details",IF(OR($O12&lt;0,$P12&lt;0,$R12&lt;0,$T12&lt;0),"Negative value",IF(AND($O12&lt;&gt;"",$P12&lt;&gt;"",$P12&lt;$O12),"End odometer below start",IF(AND($Q12&lt;&gt;"",$R12&lt;&gt;"",$R12&gt;$Q12),"Loaded miles exceed total",IF(AND($G12&lt;&gt;"",$H12&lt;&gt;"",$H12&lt;$G12),"Delivery before pickup","OK"))))))),"Check inputs"))</f>
        <v/>
      </c>
    </row>
    <row r="13">
      <c r="A13" s="28" t="inlineStr">
        <is>
          <t>TS-260824</t>
        </is>
      </c>
      <c r="B13" s="28" t="inlineStr">
        <is>
          <t>In Transit</t>
        </is>
      </c>
      <c r="C13" s="28" t="inlineStr">
        <is>
          <t>Marcus Reed</t>
        </is>
      </c>
      <c r="D13" s="28" t="inlineStr">
        <is>
          <t>TRK-101</t>
        </is>
      </c>
      <c r="E13" s="28" t="inlineStr">
        <is>
          <t>TRL-201</t>
        </is>
      </c>
      <c r="F13" s="59" t="n">
        <v>46258</v>
      </c>
      <c r="G13" s="60" t="n">
        <v>46258.28125</v>
      </c>
      <c r="H13" s="60" t="n"/>
      <c r="I13" s="28" t="inlineStr">
        <is>
          <t>New Orleans</t>
        </is>
      </c>
      <c r="J13" s="28" t="inlineStr">
        <is>
          <t>LA</t>
        </is>
      </c>
      <c r="K13" s="28" t="inlineStr">
        <is>
          <t>Memphis</t>
        </is>
      </c>
      <c r="L13" s="28" t="inlineStr">
        <is>
          <t>TN</t>
        </is>
      </c>
      <c r="M13" s="28" t="inlineStr">
        <is>
          <t>BOL-86538</t>
        </is>
      </c>
      <c r="N13" s="28" t="inlineStr">
        <is>
          <t>Refrigerated</t>
        </is>
      </c>
      <c r="O13" s="31" t="n">
        <v>121075</v>
      </c>
      <c r="P13" s="31" t="n"/>
      <c r="Q13" s="24">
        <f>IF(OR($A13="",$O13="",$P13=""),"",IFERROR($P13-$O13,""))</f>
        <v/>
      </c>
      <c r="R13" s="31" t="n"/>
      <c r="S13" s="24">
        <f>IF(OR($A13="",$Q13="",$R13=""),"",IFERROR($Q13-$R13,""))</f>
        <v/>
      </c>
      <c r="T13" s="61" t="n">
        <v>1350</v>
      </c>
      <c r="U13" s="62">
        <f>IF($A13="","",IFERROR(SUMIFS('Expenses'!$H$5:$H$504,'Expenses'!$B$5:$B$504,$A13,'Expenses'!$D$5:$D$504,"Diesel Fuel"),0))</f>
        <v/>
      </c>
      <c r="V13" s="57">
        <f>IF($A13="","",IFERROR(SUMIFS('Expenses'!$I$5:$I$504,'Expenses'!$B$5:$B$504,$A13,'Expenses'!$D$5:$D$504,"Diesel Fuel"),0))</f>
        <v/>
      </c>
      <c r="W13" s="57">
        <f>IF($A13="","",IFERROR(SUMIFS('Expenses'!$I$5:$I$504,'Expenses'!$B$5:$B$504,$A13)-$V13,0))</f>
        <v/>
      </c>
      <c r="X13" s="57">
        <f>IF($A13="","",IFERROR($V13+$W13,0))</f>
        <v/>
      </c>
      <c r="Y13" s="57">
        <f>IF($A13="","",IFERROR($T13-$X13,0))</f>
        <v/>
      </c>
      <c r="Z13" s="58">
        <f>IF(OR($A13="",$Q13=""),"",IFERROR($T13/$Q13,""))</f>
        <v/>
      </c>
      <c r="AA13" s="58">
        <f>IF(OR($A13="",$Q13=""),"",IFERROR($X13/$Q13,""))</f>
        <v/>
      </c>
      <c r="AB13" s="26">
        <f>IF(OR($A13="",$Q13="",$U13=""),"",IFERROR($Q13/$U13,""))</f>
        <v/>
      </c>
      <c r="AC13" s="34" t="inlineStr">
        <is>
          <t>Delivery in progress</t>
        </is>
      </c>
      <c r="AD13" s="35">
        <f>IF($A13="","",IFERROR(IF(COUNTIF($A$5:$A$504,$A13)&gt;1,"Duplicate Trip ID",IF(OR($B13="",$C13="",$D13="",$F13="",$I13="",$J13="",$K13="",$L13=""),"Missing required field",IF(AND(OR($B13="Delivered",$B13="Closed"),OR($G13="",$H13="",$O13="",$P13="",$R13="",$T13="")),"Completed trip missing details",IF(OR($O13&lt;0,$P13&lt;0,$R13&lt;0,$T13&lt;0),"Negative value",IF(AND($O13&lt;&gt;"",$P13&lt;&gt;"",$P13&lt;$O13),"End odometer below start",IF(AND($Q13&lt;&gt;"",$R13&lt;&gt;"",$R13&gt;$Q13),"Loaded miles exceed total",IF(AND($G13&lt;&gt;"",$H13&lt;&gt;"",$H13&lt;$G13),"Delivery before pickup","OK"))))))),"Check inputs"))</f>
        <v/>
      </c>
    </row>
    <row r="14">
      <c r="A14" s="28" t="inlineStr">
        <is>
          <t>TS-260828</t>
        </is>
      </c>
      <c r="B14" s="28" t="inlineStr">
        <is>
          <t>Planned</t>
        </is>
      </c>
      <c r="C14" s="28" t="inlineStr">
        <is>
          <t>Elena Torres</t>
        </is>
      </c>
      <c r="D14" s="28" t="inlineStr">
        <is>
          <t>TRK-102</t>
        </is>
      </c>
      <c r="E14" s="28" t="inlineStr">
        <is>
          <t>TRL-202</t>
        </is>
      </c>
      <c r="F14" s="59" t="n">
        <v>46262</v>
      </c>
      <c r="G14" s="60" t="n"/>
      <c r="H14" s="60" t="n"/>
      <c r="I14" s="28" t="inlineStr">
        <is>
          <t>Nashville</t>
        </is>
      </c>
      <c r="J14" s="28" t="inlineStr">
        <is>
          <t>TN</t>
        </is>
      </c>
      <c r="K14" s="28" t="inlineStr">
        <is>
          <t>Louisville</t>
        </is>
      </c>
      <c r="L14" s="28" t="inlineStr">
        <is>
          <t>KY</t>
        </is>
      </c>
      <c r="M14" s="28" t="inlineStr">
        <is>
          <t>BOL-86541</t>
        </is>
      </c>
      <c r="N14" s="28" t="inlineStr">
        <is>
          <t>Dry Van</t>
        </is>
      </c>
      <c r="O14" s="31" t="n"/>
      <c r="P14" s="31" t="n"/>
      <c r="Q14" s="24">
        <f>IF(OR($A14="",$O14="",$P14=""),"",IFERROR($P14-$O14,""))</f>
        <v/>
      </c>
      <c r="R14" s="31" t="n"/>
      <c r="S14" s="24">
        <f>IF(OR($A14="",$Q14="",$R14=""),"",IFERROR($Q14-$R14,""))</f>
        <v/>
      </c>
      <c r="T14" s="61" t="n">
        <v>640</v>
      </c>
      <c r="U14" s="62">
        <f>IF($A14="","",IFERROR(SUMIFS('Expenses'!$H$5:$H$504,'Expenses'!$B$5:$B$504,$A14,'Expenses'!$D$5:$D$504,"Diesel Fuel"),0))</f>
        <v/>
      </c>
      <c r="V14" s="57">
        <f>IF($A14="","",IFERROR(SUMIFS('Expenses'!$I$5:$I$504,'Expenses'!$B$5:$B$504,$A14,'Expenses'!$D$5:$D$504,"Diesel Fuel"),0))</f>
        <v/>
      </c>
      <c r="W14" s="57">
        <f>IF($A14="","",IFERROR(SUMIFS('Expenses'!$I$5:$I$504,'Expenses'!$B$5:$B$504,$A14)-$V14,0))</f>
        <v/>
      </c>
      <c r="X14" s="57">
        <f>IF($A14="","",IFERROR($V14+$W14,0))</f>
        <v/>
      </c>
      <c r="Y14" s="57">
        <f>IF($A14="","",IFERROR($T14-$X14,0))</f>
        <v/>
      </c>
      <c r="Z14" s="58">
        <f>IF(OR($A14="",$Q14=""),"",IFERROR($T14/$Q14,""))</f>
        <v/>
      </c>
      <c r="AA14" s="58">
        <f>IF(OR($A14="",$Q14=""),"",IFERROR($X14/$Q14,""))</f>
        <v/>
      </c>
      <c r="AB14" s="26">
        <f>IF(OR($A14="",$Q14="",$U14=""),"",IFERROR($Q14/$U14,""))</f>
        <v/>
      </c>
      <c r="AC14" s="34" t="inlineStr">
        <is>
          <t>Scheduled pickup</t>
        </is>
      </c>
      <c r="AD14" s="35">
        <f>IF($A14="","",IFERROR(IF(COUNTIF($A$5:$A$504,$A14)&gt;1,"Duplicate Trip ID",IF(OR($B14="",$C14="",$D14="",$F14="",$I14="",$J14="",$K14="",$L14=""),"Missing required field",IF(AND(OR($B14="Delivered",$B14="Closed"),OR($G14="",$H14="",$O14="",$P14="",$R14="",$T14="")),"Completed trip missing details",IF(OR($O14&lt;0,$P14&lt;0,$R14&lt;0,$T14&lt;0),"Negative value",IF(AND($O14&lt;&gt;"",$P14&lt;&gt;"",$P14&lt;$O14),"End odometer below start",IF(AND($Q14&lt;&gt;"",$R14&lt;&gt;"",$R14&gt;$Q14),"Loaded miles exceed total",IF(AND($G14&lt;&gt;"",$H14&lt;&gt;"",$H14&lt;$G14),"Delivery before pickup","OK"))))))),"Check inputs"))</f>
        <v/>
      </c>
    </row>
    <row r="15">
      <c r="A15" s="28" t="n"/>
      <c r="B15" s="28" t="n"/>
      <c r="C15" s="28" t="n"/>
      <c r="D15" s="28" t="n"/>
      <c r="E15" s="28" t="n"/>
      <c r="F15" s="59" t="n"/>
      <c r="G15" s="60" t="n"/>
      <c r="H15" s="60" t="n"/>
      <c r="I15" s="28" t="n"/>
      <c r="J15" s="28" t="n"/>
      <c r="K15" s="28" t="n"/>
      <c r="L15" s="28" t="n"/>
      <c r="M15" s="28" t="n"/>
      <c r="N15" s="28" t="n"/>
      <c r="O15" s="31" t="n"/>
      <c r="P15" s="31" t="n"/>
      <c r="Q15" s="24">
        <f>IF(OR($A15="",$O15="",$P15=""),"",IFERROR($P15-$O15,""))</f>
        <v/>
      </c>
      <c r="R15" s="31" t="n"/>
      <c r="S15" s="24">
        <f>IF(OR($A15="",$Q15="",$R15=""),"",IFERROR($Q15-$R15,""))</f>
        <v/>
      </c>
      <c r="T15" s="61" t="n"/>
      <c r="U15" s="62">
        <f>IF($A15="","",IFERROR(SUMIFS('Expenses'!$H$5:$H$504,'Expenses'!$B$5:$B$504,$A15,'Expenses'!$D$5:$D$504,"Diesel Fuel"),0))</f>
        <v/>
      </c>
      <c r="V15" s="57">
        <f>IF($A15="","",IFERROR(SUMIFS('Expenses'!$I$5:$I$504,'Expenses'!$B$5:$B$504,$A15,'Expenses'!$D$5:$D$504,"Diesel Fuel"),0))</f>
        <v/>
      </c>
      <c r="W15" s="57">
        <f>IF($A15="","",IFERROR(SUMIFS('Expenses'!$I$5:$I$504,'Expenses'!$B$5:$B$504,$A15)-$V15,0))</f>
        <v/>
      </c>
      <c r="X15" s="57">
        <f>IF($A15="","",IFERROR($V15+$W15,0))</f>
        <v/>
      </c>
      <c r="Y15" s="57">
        <f>IF($A15="","",IFERROR($T15-$X15,0))</f>
        <v/>
      </c>
      <c r="Z15" s="58">
        <f>IF(OR($A15="",$Q15=""),"",IFERROR($T15/$Q15,""))</f>
        <v/>
      </c>
      <c r="AA15" s="58">
        <f>IF(OR($A15="",$Q15=""),"",IFERROR($X15/$Q15,""))</f>
        <v/>
      </c>
      <c r="AB15" s="26">
        <f>IF(OR($A15="",$Q15="",$U15=""),"",IFERROR($Q15/$U15,""))</f>
        <v/>
      </c>
      <c r="AC15" s="34" t="n"/>
      <c r="AD15" s="35">
        <f>IF($A15="","",IFERROR(IF(COUNTIF($A$5:$A$504,$A15)&gt;1,"Duplicate Trip ID",IF(OR($B15="",$C15="",$D15="",$F15="",$I15="",$J15="",$K15="",$L15=""),"Missing required field",IF(AND(OR($B15="Delivered",$B15="Closed"),OR($G15="",$H15="",$O15="",$P15="",$R15="",$T15="")),"Completed trip missing details",IF(OR($O15&lt;0,$P15&lt;0,$R15&lt;0,$T15&lt;0),"Negative value",IF(AND($O15&lt;&gt;"",$P15&lt;&gt;"",$P15&lt;$O15),"End odometer below start",IF(AND($Q15&lt;&gt;"",$R15&lt;&gt;"",$R15&gt;$Q15),"Loaded miles exceed total",IF(AND($G15&lt;&gt;"",$H15&lt;&gt;"",$H15&lt;$G15),"Delivery before pickup","OK"))))))),"Check inputs"))</f>
        <v/>
      </c>
    </row>
    <row r="16">
      <c r="A16" s="28" t="n"/>
      <c r="B16" s="28" t="n"/>
      <c r="C16" s="28" t="n"/>
      <c r="D16" s="28" t="n"/>
      <c r="E16" s="28" t="n"/>
      <c r="F16" s="59" t="n"/>
      <c r="G16" s="60" t="n"/>
      <c r="H16" s="60" t="n"/>
      <c r="I16" s="28" t="n"/>
      <c r="J16" s="28" t="n"/>
      <c r="K16" s="28" t="n"/>
      <c r="L16" s="28" t="n"/>
      <c r="M16" s="28" t="n"/>
      <c r="N16" s="28" t="n"/>
      <c r="O16" s="31" t="n"/>
      <c r="P16" s="31" t="n"/>
      <c r="Q16" s="24">
        <f>IF(OR($A16="",$O16="",$P16=""),"",IFERROR($P16-$O16,""))</f>
        <v/>
      </c>
      <c r="R16" s="31" t="n"/>
      <c r="S16" s="24">
        <f>IF(OR($A16="",$Q16="",$R16=""),"",IFERROR($Q16-$R16,""))</f>
        <v/>
      </c>
      <c r="T16" s="61" t="n"/>
      <c r="U16" s="62">
        <f>IF($A16="","",IFERROR(SUMIFS('Expenses'!$H$5:$H$504,'Expenses'!$B$5:$B$504,$A16,'Expenses'!$D$5:$D$504,"Diesel Fuel"),0))</f>
        <v/>
      </c>
      <c r="V16" s="57">
        <f>IF($A16="","",IFERROR(SUMIFS('Expenses'!$I$5:$I$504,'Expenses'!$B$5:$B$504,$A16,'Expenses'!$D$5:$D$504,"Diesel Fuel"),0))</f>
        <v/>
      </c>
      <c r="W16" s="57">
        <f>IF($A16="","",IFERROR(SUMIFS('Expenses'!$I$5:$I$504,'Expenses'!$B$5:$B$504,$A16)-$V16,0))</f>
        <v/>
      </c>
      <c r="X16" s="57">
        <f>IF($A16="","",IFERROR($V16+$W16,0))</f>
        <v/>
      </c>
      <c r="Y16" s="57">
        <f>IF($A16="","",IFERROR($T16-$X16,0))</f>
        <v/>
      </c>
      <c r="Z16" s="58">
        <f>IF(OR($A16="",$Q16=""),"",IFERROR($T16/$Q16,""))</f>
        <v/>
      </c>
      <c r="AA16" s="58">
        <f>IF(OR($A16="",$Q16=""),"",IFERROR($X16/$Q16,""))</f>
        <v/>
      </c>
      <c r="AB16" s="26">
        <f>IF(OR($A16="",$Q16="",$U16=""),"",IFERROR($Q16/$U16,""))</f>
        <v/>
      </c>
      <c r="AC16" s="34" t="n"/>
      <c r="AD16" s="35">
        <f>IF($A16="","",IFERROR(IF(COUNTIF($A$5:$A$504,$A16)&gt;1,"Duplicate Trip ID",IF(OR($B16="",$C16="",$D16="",$F16="",$I16="",$J16="",$K16="",$L16=""),"Missing required field",IF(AND(OR($B16="Delivered",$B16="Closed"),OR($G16="",$H16="",$O16="",$P16="",$R16="",$T16="")),"Completed trip missing details",IF(OR($O16&lt;0,$P16&lt;0,$R16&lt;0,$T16&lt;0),"Negative value",IF(AND($O16&lt;&gt;"",$P16&lt;&gt;"",$P16&lt;$O16),"End odometer below start",IF(AND($Q16&lt;&gt;"",$R16&lt;&gt;"",$R16&gt;$Q16),"Loaded miles exceed total",IF(AND($G16&lt;&gt;"",$H16&lt;&gt;"",$H16&lt;$G16),"Delivery before pickup","OK"))))))),"Check inputs"))</f>
        <v/>
      </c>
    </row>
    <row r="17">
      <c r="A17" s="28" t="n"/>
      <c r="B17" s="28" t="n"/>
      <c r="C17" s="28" t="n"/>
      <c r="D17" s="28" t="n"/>
      <c r="E17" s="28" t="n"/>
      <c r="F17" s="59" t="n"/>
      <c r="G17" s="60" t="n"/>
      <c r="H17" s="60" t="n"/>
      <c r="I17" s="28" t="n"/>
      <c r="J17" s="28" t="n"/>
      <c r="K17" s="28" t="n"/>
      <c r="L17" s="28" t="n"/>
      <c r="M17" s="28" t="n"/>
      <c r="N17" s="28" t="n"/>
      <c r="O17" s="31" t="n"/>
      <c r="P17" s="31" t="n"/>
      <c r="Q17" s="24">
        <f>IF(OR($A17="",$O17="",$P17=""),"",IFERROR($P17-$O17,""))</f>
        <v/>
      </c>
      <c r="R17" s="31" t="n"/>
      <c r="S17" s="24">
        <f>IF(OR($A17="",$Q17="",$R17=""),"",IFERROR($Q17-$R17,""))</f>
        <v/>
      </c>
      <c r="T17" s="61" t="n"/>
      <c r="U17" s="62">
        <f>IF($A17="","",IFERROR(SUMIFS('Expenses'!$H$5:$H$504,'Expenses'!$B$5:$B$504,$A17,'Expenses'!$D$5:$D$504,"Diesel Fuel"),0))</f>
        <v/>
      </c>
      <c r="V17" s="57">
        <f>IF($A17="","",IFERROR(SUMIFS('Expenses'!$I$5:$I$504,'Expenses'!$B$5:$B$504,$A17,'Expenses'!$D$5:$D$504,"Diesel Fuel"),0))</f>
        <v/>
      </c>
      <c r="W17" s="57">
        <f>IF($A17="","",IFERROR(SUMIFS('Expenses'!$I$5:$I$504,'Expenses'!$B$5:$B$504,$A17)-$V17,0))</f>
        <v/>
      </c>
      <c r="X17" s="57">
        <f>IF($A17="","",IFERROR($V17+$W17,0))</f>
        <v/>
      </c>
      <c r="Y17" s="57">
        <f>IF($A17="","",IFERROR($T17-$X17,0))</f>
        <v/>
      </c>
      <c r="Z17" s="58">
        <f>IF(OR($A17="",$Q17=""),"",IFERROR($T17/$Q17,""))</f>
        <v/>
      </c>
      <c r="AA17" s="58">
        <f>IF(OR($A17="",$Q17=""),"",IFERROR($X17/$Q17,""))</f>
        <v/>
      </c>
      <c r="AB17" s="26">
        <f>IF(OR($A17="",$Q17="",$U17=""),"",IFERROR($Q17/$U17,""))</f>
        <v/>
      </c>
      <c r="AC17" s="34" t="n"/>
      <c r="AD17" s="35">
        <f>IF($A17="","",IFERROR(IF(COUNTIF($A$5:$A$504,$A17)&gt;1,"Duplicate Trip ID",IF(OR($B17="",$C17="",$D17="",$F17="",$I17="",$J17="",$K17="",$L17=""),"Missing required field",IF(AND(OR($B17="Delivered",$B17="Closed"),OR($G17="",$H17="",$O17="",$P17="",$R17="",$T17="")),"Completed trip missing details",IF(OR($O17&lt;0,$P17&lt;0,$R17&lt;0,$T17&lt;0),"Negative value",IF(AND($O17&lt;&gt;"",$P17&lt;&gt;"",$P17&lt;$O17),"End odometer below start",IF(AND($Q17&lt;&gt;"",$R17&lt;&gt;"",$R17&gt;$Q17),"Loaded miles exceed total",IF(AND($G17&lt;&gt;"",$H17&lt;&gt;"",$H17&lt;$G17),"Delivery before pickup","OK"))))))),"Check inputs"))</f>
        <v/>
      </c>
    </row>
    <row r="18">
      <c r="A18" s="28" t="n"/>
      <c r="B18" s="28" t="n"/>
      <c r="C18" s="28" t="n"/>
      <c r="D18" s="28" t="n"/>
      <c r="E18" s="28" t="n"/>
      <c r="F18" s="59" t="n"/>
      <c r="G18" s="60" t="n"/>
      <c r="H18" s="60" t="n"/>
      <c r="I18" s="28" t="n"/>
      <c r="J18" s="28" t="n"/>
      <c r="K18" s="28" t="n"/>
      <c r="L18" s="28" t="n"/>
      <c r="M18" s="28" t="n"/>
      <c r="N18" s="28" t="n"/>
      <c r="O18" s="31" t="n"/>
      <c r="P18" s="31" t="n"/>
      <c r="Q18" s="24">
        <f>IF(OR($A18="",$O18="",$P18=""),"",IFERROR($P18-$O18,""))</f>
        <v/>
      </c>
      <c r="R18" s="31" t="n"/>
      <c r="S18" s="24">
        <f>IF(OR($A18="",$Q18="",$R18=""),"",IFERROR($Q18-$R18,""))</f>
        <v/>
      </c>
      <c r="T18" s="61" t="n"/>
      <c r="U18" s="62">
        <f>IF($A18="","",IFERROR(SUMIFS('Expenses'!$H$5:$H$504,'Expenses'!$B$5:$B$504,$A18,'Expenses'!$D$5:$D$504,"Diesel Fuel"),0))</f>
        <v/>
      </c>
      <c r="V18" s="57">
        <f>IF($A18="","",IFERROR(SUMIFS('Expenses'!$I$5:$I$504,'Expenses'!$B$5:$B$504,$A18,'Expenses'!$D$5:$D$504,"Diesel Fuel"),0))</f>
        <v/>
      </c>
      <c r="W18" s="57">
        <f>IF($A18="","",IFERROR(SUMIFS('Expenses'!$I$5:$I$504,'Expenses'!$B$5:$B$504,$A18)-$V18,0))</f>
        <v/>
      </c>
      <c r="X18" s="57">
        <f>IF($A18="","",IFERROR($V18+$W18,0))</f>
        <v/>
      </c>
      <c r="Y18" s="57">
        <f>IF($A18="","",IFERROR($T18-$X18,0))</f>
        <v/>
      </c>
      <c r="Z18" s="58">
        <f>IF(OR($A18="",$Q18=""),"",IFERROR($T18/$Q18,""))</f>
        <v/>
      </c>
      <c r="AA18" s="58">
        <f>IF(OR($A18="",$Q18=""),"",IFERROR($X18/$Q18,""))</f>
        <v/>
      </c>
      <c r="AB18" s="26">
        <f>IF(OR($A18="",$Q18="",$U18=""),"",IFERROR($Q18/$U18,""))</f>
        <v/>
      </c>
      <c r="AC18" s="34" t="n"/>
      <c r="AD18" s="35">
        <f>IF($A18="","",IFERROR(IF(COUNTIF($A$5:$A$504,$A18)&gt;1,"Duplicate Trip ID",IF(OR($B18="",$C18="",$D18="",$F18="",$I18="",$J18="",$K18="",$L18=""),"Missing required field",IF(AND(OR($B18="Delivered",$B18="Closed"),OR($G18="",$H18="",$O18="",$P18="",$R18="",$T18="")),"Completed trip missing details",IF(OR($O18&lt;0,$P18&lt;0,$R18&lt;0,$T18&lt;0),"Negative value",IF(AND($O18&lt;&gt;"",$P18&lt;&gt;"",$P18&lt;$O18),"End odometer below start",IF(AND($Q18&lt;&gt;"",$R18&lt;&gt;"",$R18&gt;$Q18),"Loaded miles exceed total",IF(AND($G18&lt;&gt;"",$H18&lt;&gt;"",$H18&lt;$G18),"Delivery before pickup","OK"))))))),"Check inputs"))</f>
        <v/>
      </c>
    </row>
    <row r="19">
      <c r="A19" s="28" t="n"/>
      <c r="B19" s="28" t="n"/>
      <c r="C19" s="28" t="n"/>
      <c r="D19" s="28" t="n"/>
      <c r="E19" s="28" t="n"/>
      <c r="F19" s="59" t="n"/>
      <c r="G19" s="60" t="n"/>
      <c r="H19" s="60" t="n"/>
      <c r="I19" s="28" t="n"/>
      <c r="J19" s="28" t="n"/>
      <c r="K19" s="28" t="n"/>
      <c r="L19" s="28" t="n"/>
      <c r="M19" s="28" t="n"/>
      <c r="N19" s="28" t="n"/>
      <c r="O19" s="31" t="n"/>
      <c r="P19" s="31" t="n"/>
      <c r="Q19" s="24">
        <f>IF(OR($A19="",$O19="",$P19=""),"",IFERROR($P19-$O19,""))</f>
        <v/>
      </c>
      <c r="R19" s="31" t="n"/>
      <c r="S19" s="24">
        <f>IF(OR($A19="",$Q19="",$R19=""),"",IFERROR($Q19-$R19,""))</f>
        <v/>
      </c>
      <c r="T19" s="61" t="n"/>
      <c r="U19" s="62">
        <f>IF($A19="","",IFERROR(SUMIFS('Expenses'!$H$5:$H$504,'Expenses'!$B$5:$B$504,$A19,'Expenses'!$D$5:$D$504,"Diesel Fuel"),0))</f>
        <v/>
      </c>
      <c r="V19" s="57">
        <f>IF($A19="","",IFERROR(SUMIFS('Expenses'!$I$5:$I$504,'Expenses'!$B$5:$B$504,$A19,'Expenses'!$D$5:$D$504,"Diesel Fuel"),0))</f>
        <v/>
      </c>
      <c r="W19" s="57">
        <f>IF($A19="","",IFERROR(SUMIFS('Expenses'!$I$5:$I$504,'Expenses'!$B$5:$B$504,$A19)-$V19,0))</f>
        <v/>
      </c>
      <c r="X19" s="57">
        <f>IF($A19="","",IFERROR($V19+$W19,0))</f>
        <v/>
      </c>
      <c r="Y19" s="57">
        <f>IF($A19="","",IFERROR($T19-$X19,0))</f>
        <v/>
      </c>
      <c r="Z19" s="58">
        <f>IF(OR($A19="",$Q19=""),"",IFERROR($T19/$Q19,""))</f>
        <v/>
      </c>
      <c r="AA19" s="58">
        <f>IF(OR($A19="",$Q19=""),"",IFERROR($X19/$Q19,""))</f>
        <v/>
      </c>
      <c r="AB19" s="26">
        <f>IF(OR($A19="",$Q19="",$U19=""),"",IFERROR($Q19/$U19,""))</f>
        <v/>
      </c>
      <c r="AC19" s="34" t="n"/>
      <c r="AD19" s="35">
        <f>IF($A19="","",IFERROR(IF(COUNTIF($A$5:$A$504,$A19)&gt;1,"Duplicate Trip ID",IF(OR($B19="",$C19="",$D19="",$F19="",$I19="",$J19="",$K19="",$L19=""),"Missing required field",IF(AND(OR($B19="Delivered",$B19="Closed"),OR($G19="",$H19="",$O19="",$P19="",$R19="",$T19="")),"Completed trip missing details",IF(OR($O19&lt;0,$P19&lt;0,$R19&lt;0,$T19&lt;0),"Negative value",IF(AND($O19&lt;&gt;"",$P19&lt;&gt;"",$P19&lt;$O19),"End odometer below start",IF(AND($Q19&lt;&gt;"",$R19&lt;&gt;"",$R19&gt;$Q19),"Loaded miles exceed total",IF(AND($G19&lt;&gt;"",$H19&lt;&gt;"",$H19&lt;$G19),"Delivery before pickup","OK"))))))),"Check inputs"))</f>
        <v/>
      </c>
    </row>
    <row r="20">
      <c r="A20" s="28" t="n"/>
      <c r="B20" s="28" t="n"/>
      <c r="C20" s="28" t="n"/>
      <c r="D20" s="28" t="n"/>
      <c r="E20" s="28" t="n"/>
      <c r="F20" s="59" t="n"/>
      <c r="G20" s="60" t="n"/>
      <c r="H20" s="60" t="n"/>
      <c r="I20" s="28" t="n"/>
      <c r="J20" s="28" t="n"/>
      <c r="K20" s="28" t="n"/>
      <c r="L20" s="28" t="n"/>
      <c r="M20" s="28" t="n"/>
      <c r="N20" s="28" t="n"/>
      <c r="O20" s="31" t="n"/>
      <c r="P20" s="31" t="n"/>
      <c r="Q20" s="24">
        <f>IF(OR($A20="",$O20="",$P20=""),"",IFERROR($P20-$O20,""))</f>
        <v/>
      </c>
      <c r="R20" s="31" t="n"/>
      <c r="S20" s="24">
        <f>IF(OR($A20="",$Q20="",$R20=""),"",IFERROR($Q20-$R20,""))</f>
        <v/>
      </c>
      <c r="T20" s="61" t="n"/>
      <c r="U20" s="62">
        <f>IF($A20="","",IFERROR(SUMIFS('Expenses'!$H$5:$H$504,'Expenses'!$B$5:$B$504,$A20,'Expenses'!$D$5:$D$504,"Diesel Fuel"),0))</f>
        <v/>
      </c>
      <c r="V20" s="57">
        <f>IF($A20="","",IFERROR(SUMIFS('Expenses'!$I$5:$I$504,'Expenses'!$B$5:$B$504,$A20,'Expenses'!$D$5:$D$504,"Diesel Fuel"),0))</f>
        <v/>
      </c>
      <c r="W20" s="57">
        <f>IF($A20="","",IFERROR(SUMIFS('Expenses'!$I$5:$I$504,'Expenses'!$B$5:$B$504,$A20)-$V20,0))</f>
        <v/>
      </c>
      <c r="X20" s="57">
        <f>IF($A20="","",IFERROR($V20+$W20,0))</f>
        <v/>
      </c>
      <c r="Y20" s="57">
        <f>IF($A20="","",IFERROR($T20-$X20,0))</f>
        <v/>
      </c>
      <c r="Z20" s="58">
        <f>IF(OR($A20="",$Q20=""),"",IFERROR($T20/$Q20,""))</f>
        <v/>
      </c>
      <c r="AA20" s="58">
        <f>IF(OR($A20="",$Q20=""),"",IFERROR($X20/$Q20,""))</f>
        <v/>
      </c>
      <c r="AB20" s="26">
        <f>IF(OR($A20="",$Q20="",$U20=""),"",IFERROR($Q20/$U20,""))</f>
        <v/>
      </c>
      <c r="AC20" s="34" t="n"/>
      <c r="AD20" s="35">
        <f>IF($A20="","",IFERROR(IF(COUNTIF($A$5:$A$504,$A20)&gt;1,"Duplicate Trip ID",IF(OR($B20="",$C20="",$D20="",$F20="",$I20="",$J20="",$K20="",$L20=""),"Missing required field",IF(AND(OR($B20="Delivered",$B20="Closed"),OR($G20="",$H20="",$O20="",$P20="",$R20="",$T20="")),"Completed trip missing details",IF(OR($O20&lt;0,$P20&lt;0,$R20&lt;0,$T20&lt;0),"Negative value",IF(AND($O20&lt;&gt;"",$P20&lt;&gt;"",$P20&lt;$O20),"End odometer below start",IF(AND($Q20&lt;&gt;"",$R20&lt;&gt;"",$R20&gt;$Q20),"Loaded miles exceed total",IF(AND($G20&lt;&gt;"",$H20&lt;&gt;"",$H20&lt;$G20),"Delivery before pickup","OK"))))))),"Check inputs"))</f>
        <v/>
      </c>
    </row>
    <row r="21">
      <c r="A21" s="28" t="n"/>
      <c r="B21" s="28" t="n"/>
      <c r="C21" s="28" t="n"/>
      <c r="D21" s="28" t="n"/>
      <c r="E21" s="28" t="n"/>
      <c r="F21" s="59" t="n"/>
      <c r="G21" s="60" t="n"/>
      <c r="H21" s="60" t="n"/>
      <c r="I21" s="28" t="n"/>
      <c r="J21" s="28" t="n"/>
      <c r="K21" s="28" t="n"/>
      <c r="L21" s="28" t="n"/>
      <c r="M21" s="28" t="n"/>
      <c r="N21" s="28" t="n"/>
      <c r="O21" s="31" t="n"/>
      <c r="P21" s="31" t="n"/>
      <c r="Q21" s="24">
        <f>IF(OR($A21="",$O21="",$P21=""),"",IFERROR($P21-$O21,""))</f>
        <v/>
      </c>
      <c r="R21" s="31" t="n"/>
      <c r="S21" s="24">
        <f>IF(OR($A21="",$Q21="",$R21=""),"",IFERROR($Q21-$R21,""))</f>
        <v/>
      </c>
      <c r="T21" s="61" t="n"/>
      <c r="U21" s="62">
        <f>IF($A21="","",IFERROR(SUMIFS('Expenses'!$H$5:$H$504,'Expenses'!$B$5:$B$504,$A21,'Expenses'!$D$5:$D$504,"Diesel Fuel"),0))</f>
        <v/>
      </c>
      <c r="V21" s="57">
        <f>IF($A21="","",IFERROR(SUMIFS('Expenses'!$I$5:$I$504,'Expenses'!$B$5:$B$504,$A21,'Expenses'!$D$5:$D$504,"Diesel Fuel"),0))</f>
        <v/>
      </c>
      <c r="W21" s="57">
        <f>IF($A21="","",IFERROR(SUMIFS('Expenses'!$I$5:$I$504,'Expenses'!$B$5:$B$504,$A21)-$V21,0))</f>
        <v/>
      </c>
      <c r="X21" s="57">
        <f>IF($A21="","",IFERROR($V21+$W21,0))</f>
        <v/>
      </c>
      <c r="Y21" s="57">
        <f>IF($A21="","",IFERROR($T21-$X21,0))</f>
        <v/>
      </c>
      <c r="Z21" s="58">
        <f>IF(OR($A21="",$Q21=""),"",IFERROR($T21/$Q21,""))</f>
        <v/>
      </c>
      <c r="AA21" s="58">
        <f>IF(OR($A21="",$Q21=""),"",IFERROR($X21/$Q21,""))</f>
        <v/>
      </c>
      <c r="AB21" s="26">
        <f>IF(OR($A21="",$Q21="",$U21=""),"",IFERROR($Q21/$U21,""))</f>
        <v/>
      </c>
      <c r="AC21" s="34" t="n"/>
      <c r="AD21" s="35">
        <f>IF($A21="","",IFERROR(IF(COUNTIF($A$5:$A$504,$A21)&gt;1,"Duplicate Trip ID",IF(OR($B21="",$C21="",$D21="",$F21="",$I21="",$J21="",$K21="",$L21=""),"Missing required field",IF(AND(OR($B21="Delivered",$B21="Closed"),OR($G21="",$H21="",$O21="",$P21="",$R21="",$T21="")),"Completed trip missing details",IF(OR($O21&lt;0,$P21&lt;0,$R21&lt;0,$T21&lt;0),"Negative value",IF(AND($O21&lt;&gt;"",$P21&lt;&gt;"",$P21&lt;$O21),"End odometer below start",IF(AND($Q21&lt;&gt;"",$R21&lt;&gt;"",$R21&gt;$Q21),"Loaded miles exceed total",IF(AND($G21&lt;&gt;"",$H21&lt;&gt;"",$H21&lt;$G21),"Delivery before pickup","OK"))))))),"Check inputs"))</f>
        <v/>
      </c>
    </row>
    <row r="22">
      <c r="A22" s="28" t="n"/>
      <c r="B22" s="28" t="n"/>
      <c r="C22" s="28" t="n"/>
      <c r="D22" s="28" t="n"/>
      <c r="E22" s="28" t="n"/>
      <c r="F22" s="59" t="n"/>
      <c r="G22" s="60" t="n"/>
      <c r="H22" s="60" t="n"/>
      <c r="I22" s="28" t="n"/>
      <c r="J22" s="28" t="n"/>
      <c r="K22" s="28" t="n"/>
      <c r="L22" s="28" t="n"/>
      <c r="M22" s="28" t="n"/>
      <c r="N22" s="28" t="n"/>
      <c r="O22" s="31" t="n"/>
      <c r="P22" s="31" t="n"/>
      <c r="Q22" s="24">
        <f>IF(OR($A22="",$O22="",$P22=""),"",IFERROR($P22-$O22,""))</f>
        <v/>
      </c>
      <c r="R22" s="31" t="n"/>
      <c r="S22" s="24">
        <f>IF(OR($A22="",$Q22="",$R22=""),"",IFERROR($Q22-$R22,""))</f>
        <v/>
      </c>
      <c r="T22" s="61" t="n"/>
      <c r="U22" s="62">
        <f>IF($A22="","",IFERROR(SUMIFS('Expenses'!$H$5:$H$504,'Expenses'!$B$5:$B$504,$A22,'Expenses'!$D$5:$D$504,"Diesel Fuel"),0))</f>
        <v/>
      </c>
      <c r="V22" s="57">
        <f>IF($A22="","",IFERROR(SUMIFS('Expenses'!$I$5:$I$504,'Expenses'!$B$5:$B$504,$A22,'Expenses'!$D$5:$D$504,"Diesel Fuel"),0))</f>
        <v/>
      </c>
      <c r="W22" s="57">
        <f>IF($A22="","",IFERROR(SUMIFS('Expenses'!$I$5:$I$504,'Expenses'!$B$5:$B$504,$A22)-$V22,0))</f>
        <v/>
      </c>
      <c r="X22" s="57">
        <f>IF($A22="","",IFERROR($V22+$W22,0))</f>
        <v/>
      </c>
      <c r="Y22" s="57">
        <f>IF($A22="","",IFERROR($T22-$X22,0))</f>
        <v/>
      </c>
      <c r="Z22" s="58">
        <f>IF(OR($A22="",$Q22=""),"",IFERROR($T22/$Q22,""))</f>
        <v/>
      </c>
      <c r="AA22" s="58">
        <f>IF(OR($A22="",$Q22=""),"",IFERROR($X22/$Q22,""))</f>
        <v/>
      </c>
      <c r="AB22" s="26">
        <f>IF(OR($A22="",$Q22="",$U22=""),"",IFERROR($Q22/$U22,""))</f>
        <v/>
      </c>
      <c r="AC22" s="34" t="n"/>
      <c r="AD22" s="35">
        <f>IF($A22="","",IFERROR(IF(COUNTIF($A$5:$A$504,$A22)&gt;1,"Duplicate Trip ID",IF(OR($B22="",$C22="",$D22="",$F22="",$I22="",$J22="",$K22="",$L22=""),"Missing required field",IF(AND(OR($B22="Delivered",$B22="Closed"),OR($G22="",$H22="",$O22="",$P22="",$R22="",$T22="")),"Completed trip missing details",IF(OR($O22&lt;0,$P22&lt;0,$R22&lt;0,$T22&lt;0),"Negative value",IF(AND($O22&lt;&gt;"",$P22&lt;&gt;"",$P22&lt;$O22),"End odometer below start",IF(AND($Q22&lt;&gt;"",$R22&lt;&gt;"",$R22&gt;$Q22),"Loaded miles exceed total",IF(AND($G22&lt;&gt;"",$H22&lt;&gt;"",$H22&lt;$G22),"Delivery before pickup","OK"))))))),"Check inputs"))</f>
        <v/>
      </c>
    </row>
    <row r="23">
      <c r="A23" s="28" t="n"/>
      <c r="B23" s="28" t="n"/>
      <c r="C23" s="28" t="n"/>
      <c r="D23" s="28" t="n"/>
      <c r="E23" s="28" t="n"/>
      <c r="F23" s="59" t="n"/>
      <c r="G23" s="60" t="n"/>
      <c r="H23" s="60" t="n"/>
      <c r="I23" s="28" t="n"/>
      <c r="J23" s="28" t="n"/>
      <c r="K23" s="28" t="n"/>
      <c r="L23" s="28" t="n"/>
      <c r="M23" s="28" t="n"/>
      <c r="N23" s="28" t="n"/>
      <c r="O23" s="31" t="n"/>
      <c r="P23" s="31" t="n"/>
      <c r="Q23" s="24">
        <f>IF(OR($A23="",$O23="",$P23=""),"",IFERROR($P23-$O23,""))</f>
        <v/>
      </c>
      <c r="R23" s="31" t="n"/>
      <c r="S23" s="24">
        <f>IF(OR($A23="",$Q23="",$R23=""),"",IFERROR($Q23-$R23,""))</f>
        <v/>
      </c>
      <c r="T23" s="61" t="n"/>
      <c r="U23" s="62">
        <f>IF($A23="","",IFERROR(SUMIFS('Expenses'!$H$5:$H$504,'Expenses'!$B$5:$B$504,$A23,'Expenses'!$D$5:$D$504,"Diesel Fuel"),0))</f>
        <v/>
      </c>
      <c r="V23" s="57">
        <f>IF($A23="","",IFERROR(SUMIFS('Expenses'!$I$5:$I$504,'Expenses'!$B$5:$B$504,$A23,'Expenses'!$D$5:$D$504,"Diesel Fuel"),0))</f>
        <v/>
      </c>
      <c r="W23" s="57">
        <f>IF($A23="","",IFERROR(SUMIFS('Expenses'!$I$5:$I$504,'Expenses'!$B$5:$B$504,$A23)-$V23,0))</f>
        <v/>
      </c>
      <c r="X23" s="57">
        <f>IF($A23="","",IFERROR($V23+$W23,0))</f>
        <v/>
      </c>
      <c r="Y23" s="57">
        <f>IF($A23="","",IFERROR($T23-$X23,0))</f>
        <v/>
      </c>
      <c r="Z23" s="58">
        <f>IF(OR($A23="",$Q23=""),"",IFERROR($T23/$Q23,""))</f>
        <v/>
      </c>
      <c r="AA23" s="58">
        <f>IF(OR($A23="",$Q23=""),"",IFERROR($X23/$Q23,""))</f>
        <v/>
      </c>
      <c r="AB23" s="26">
        <f>IF(OR($A23="",$Q23="",$U23=""),"",IFERROR($Q23/$U23,""))</f>
        <v/>
      </c>
      <c r="AC23" s="34" t="n"/>
      <c r="AD23" s="35">
        <f>IF($A23="","",IFERROR(IF(COUNTIF($A$5:$A$504,$A23)&gt;1,"Duplicate Trip ID",IF(OR($B23="",$C23="",$D23="",$F23="",$I23="",$J23="",$K23="",$L23=""),"Missing required field",IF(AND(OR($B23="Delivered",$B23="Closed"),OR($G23="",$H23="",$O23="",$P23="",$R23="",$T23="")),"Completed trip missing details",IF(OR($O23&lt;0,$P23&lt;0,$R23&lt;0,$T23&lt;0),"Negative value",IF(AND($O23&lt;&gt;"",$P23&lt;&gt;"",$P23&lt;$O23),"End odometer below start",IF(AND($Q23&lt;&gt;"",$R23&lt;&gt;"",$R23&gt;$Q23),"Loaded miles exceed total",IF(AND($G23&lt;&gt;"",$H23&lt;&gt;"",$H23&lt;$G23),"Delivery before pickup","OK"))))))),"Check inputs"))</f>
        <v/>
      </c>
    </row>
    <row r="24">
      <c r="A24" s="28" t="n"/>
      <c r="B24" s="28" t="n"/>
      <c r="C24" s="28" t="n"/>
      <c r="D24" s="28" t="n"/>
      <c r="E24" s="28" t="n"/>
      <c r="F24" s="59" t="n"/>
      <c r="G24" s="60" t="n"/>
      <c r="H24" s="60" t="n"/>
      <c r="I24" s="28" t="n"/>
      <c r="J24" s="28" t="n"/>
      <c r="K24" s="28" t="n"/>
      <c r="L24" s="28" t="n"/>
      <c r="M24" s="28" t="n"/>
      <c r="N24" s="28" t="n"/>
      <c r="O24" s="31" t="n"/>
      <c r="P24" s="31" t="n"/>
      <c r="Q24" s="24">
        <f>IF(OR($A24="",$O24="",$P24=""),"",IFERROR($P24-$O24,""))</f>
        <v/>
      </c>
      <c r="R24" s="31" t="n"/>
      <c r="S24" s="24">
        <f>IF(OR($A24="",$Q24="",$R24=""),"",IFERROR($Q24-$R24,""))</f>
        <v/>
      </c>
      <c r="T24" s="61" t="n"/>
      <c r="U24" s="62">
        <f>IF($A24="","",IFERROR(SUMIFS('Expenses'!$H$5:$H$504,'Expenses'!$B$5:$B$504,$A24,'Expenses'!$D$5:$D$504,"Diesel Fuel"),0))</f>
        <v/>
      </c>
      <c r="V24" s="57">
        <f>IF($A24="","",IFERROR(SUMIFS('Expenses'!$I$5:$I$504,'Expenses'!$B$5:$B$504,$A24,'Expenses'!$D$5:$D$504,"Diesel Fuel"),0))</f>
        <v/>
      </c>
      <c r="W24" s="57">
        <f>IF($A24="","",IFERROR(SUMIFS('Expenses'!$I$5:$I$504,'Expenses'!$B$5:$B$504,$A24)-$V24,0))</f>
        <v/>
      </c>
      <c r="X24" s="57">
        <f>IF($A24="","",IFERROR($V24+$W24,0))</f>
        <v/>
      </c>
      <c r="Y24" s="57">
        <f>IF($A24="","",IFERROR($T24-$X24,0))</f>
        <v/>
      </c>
      <c r="Z24" s="58">
        <f>IF(OR($A24="",$Q24=""),"",IFERROR($T24/$Q24,""))</f>
        <v/>
      </c>
      <c r="AA24" s="58">
        <f>IF(OR($A24="",$Q24=""),"",IFERROR($X24/$Q24,""))</f>
        <v/>
      </c>
      <c r="AB24" s="26">
        <f>IF(OR($A24="",$Q24="",$U24=""),"",IFERROR($Q24/$U24,""))</f>
        <v/>
      </c>
      <c r="AC24" s="34" t="n"/>
      <c r="AD24" s="35">
        <f>IF($A24="","",IFERROR(IF(COUNTIF($A$5:$A$504,$A24)&gt;1,"Duplicate Trip ID",IF(OR($B24="",$C24="",$D24="",$F24="",$I24="",$J24="",$K24="",$L24=""),"Missing required field",IF(AND(OR($B24="Delivered",$B24="Closed"),OR($G24="",$H24="",$O24="",$P24="",$R24="",$T24="")),"Completed trip missing details",IF(OR($O24&lt;0,$P24&lt;0,$R24&lt;0,$T24&lt;0),"Negative value",IF(AND($O24&lt;&gt;"",$P24&lt;&gt;"",$P24&lt;$O24),"End odometer below start",IF(AND($Q24&lt;&gt;"",$R24&lt;&gt;"",$R24&gt;$Q24),"Loaded miles exceed total",IF(AND($G24&lt;&gt;"",$H24&lt;&gt;"",$H24&lt;$G24),"Delivery before pickup","OK"))))))),"Check inputs"))</f>
        <v/>
      </c>
    </row>
    <row r="25">
      <c r="A25" s="28" t="n"/>
      <c r="B25" s="28" t="n"/>
      <c r="C25" s="28" t="n"/>
      <c r="D25" s="28" t="n"/>
      <c r="E25" s="28" t="n"/>
      <c r="F25" s="59" t="n"/>
      <c r="G25" s="60" t="n"/>
      <c r="H25" s="60" t="n"/>
      <c r="I25" s="28" t="n"/>
      <c r="J25" s="28" t="n"/>
      <c r="K25" s="28" t="n"/>
      <c r="L25" s="28" t="n"/>
      <c r="M25" s="28" t="n"/>
      <c r="N25" s="28" t="n"/>
      <c r="O25" s="31" t="n"/>
      <c r="P25" s="31" t="n"/>
      <c r="Q25" s="24">
        <f>IF(OR($A25="",$O25="",$P25=""),"",IFERROR($P25-$O25,""))</f>
        <v/>
      </c>
      <c r="R25" s="31" t="n"/>
      <c r="S25" s="24">
        <f>IF(OR($A25="",$Q25="",$R25=""),"",IFERROR($Q25-$R25,""))</f>
        <v/>
      </c>
      <c r="T25" s="61" t="n"/>
      <c r="U25" s="62">
        <f>IF($A25="","",IFERROR(SUMIFS('Expenses'!$H$5:$H$504,'Expenses'!$B$5:$B$504,$A25,'Expenses'!$D$5:$D$504,"Diesel Fuel"),0))</f>
        <v/>
      </c>
      <c r="V25" s="57">
        <f>IF($A25="","",IFERROR(SUMIFS('Expenses'!$I$5:$I$504,'Expenses'!$B$5:$B$504,$A25,'Expenses'!$D$5:$D$504,"Diesel Fuel"),0))</f>
        <v/>
      </c>
      <c r="W25" s="57">
        <f>IF($A25="","",IFERROR(SUMIFS('Expenses'!$I$5:$I$504,'Expenses'!$B$5:$B$504,$A25)-$V25,0))</f>
        <v/>
      </c>
      <c r="X25" s="57">
        <f>IF($A25="","",IFERROR($V25+$W25,0))</f>
        <v/>
      </c>
      <c r="Y25" s="57">
        <f>IF($A25="","",IFERROR($T25-$X25,0))</f>
        <v/>
      </c>
      <c r="Z25" s="58">
        <f>IF(OR($A25="",$Q25=""),"",IFERROR($T25/$Q25,""))</f>
        <v/>
      </c>
      <c r="AA25" s="58">
        <f>IF(OR($A25="",$Q25=""),"",IFERROR($X25/$Q25,""))</f>
        <v/>
      </c>
      <c r="AB25" s="26">
        <f>IF(OR($A25="",$Q25="",$U25=""),"",IFERROR($Q25/$U25,""))</f>
        <v/>
      </c>
      <c r="AC25" s="34" t="n"/>
      <c r="AD25" s="35">
        <f>IF($A25="","",IFERROR(IF(COUNTIF($A$5:$A$504,$A25)&gt;1,"Duplicate Trip ID",IF(OR($B25="",$C25="",$D25="",$F25="",$I25="",$J25="",$K25="",$L25=""),"Missing required field",IF(AND(OR($B25="Delivered",$B25="Closed"),OR($G25="",$H25="",$O25="",$P25="",$R25="",$T25="")),"Completed trip missing details",IF(OR($O25&lt;0,$P25&lt;0,$R25&lt;0,$T25&lt;0),"Negative value",IF(AND($O25&lt;&gt;"",$P25&lt;&gt;"",$P25&lt;$O25),"End odometer below start",IF(AND($Q25&lt;&gt;"",$R25&lt;&gt;"",$R25&gt;$Q25),"Loaded miles exceed total",IF(AND($G25&lt;&gt;"",$H25&lt;&gt;"",$H25&lt;$G25),"Delivery before pickup","OK"))))))),"Check inputs"))</f>
        <v/>
      </c>
    </row>
    <row r="26">
      <c r="A26" s="28" t="n"/>
      <c r="B26" s="28" t="n"/>
      <c r="C26" s="28" t="n"/>
      <c r="D26" s="28" t="n"/>
      <c r="E26" s="28" t="n"/>
      <c r="F26" s="59" t="n"/>
      <c r="G26" s="60" t="n"/>
      <c r="H26" s="60" t="n"/>
      <c r="I26" s="28" t="n"/>
      <c r="J26" s="28" t="n"/>
      <c r="K26" s="28" t="n"/>
      <c r="L26" s="28" t="n"/>
      <c r="M26" s="28" t="n"/>
      <c r="N26" s="28" t="n"/>
      <c r="O26" s="31" t="n"/>
      <c r="P26" s="31" t="n"/>
      <c r="Q26" s="24">
        <f>IF(OR($A26="",$O26="",$P26=""),"",IFERROR($P26-$O26,""))</f>
        <v/>
      </c>
      <c r="R26" s="31" t="n"/>
      <c r="S26" s="24">
        <f>IF(OR($A26="",$Q26="",$R26=""),"",IFERROR($Q26-$R26,""))</f>
        <v/>
      </c>
      <c r="T26" s="61" t="n"/>
      <c r="U26" s="62">
        <f>IF($A26="","",IFERROR(SUMIFS('Expenses'!$H$5:$H$504,'Expenses'!$B$5:$B$504,$A26,'Expenses'!$D$5:$D$504,"Diesel Fuel"),0))</f>
        <v/>
      </c>
      <c r="V26" s="57">
        <f>IF($A26="","",IFERROR(SUMIFS('Expenses'!$I$5:$I$504,'Expenses'!$B$5:$B$504,$A26,'Expenses'!$D$5:$D$504,"Diesel Fuel"),0))</f>
        <v/>
      </c>
      <c r="W26" s="57">
        <f>IF($A26="","",IFERROR(SUMIFS('Expenses'!$I$5:$I$504,'Expenses'!$B$5:$B$504,$A26)-$V26,0))</f>
        <v/>
      </c>
      <c r="X26" s="57">
        <f>IF($A26="","",IFERROR($V26+$W26,0))</f>
        <v/>
      </c>
      <c r="Y26" s="57">
        <f>IF($A26="","",IFERROR($T26-$X26,0))</f>
        <v/>
      </c>
      <c r="Z26" s="58">
        <f>IF(OR($A26="",$Q26=""),"",IFERROR($T26/$Q26,""))</f>
        <v/>
      </c>
      <c r="AA26" s="58">
        <f>IF(OR($A26="",$Q26=""),"",IFERROR($X26/$Q26,""))</f>
        <v/>
      </c>
      <c r="AB26" s="26">
        <f>IF(OR($A26="",$Q26="",$U26=""),"",IFERROR($Q26/$U26,""))</f>
        <v/>
      </c>
      <c r="AC26" s="34" t="n"/>
      <c r="AD26" s="35">
        <f>IF($A26="","",IFERROR(IF(COUNTIF($A$5:$A$504,$A26)&gt;1,"Duplicate Trip ID",IF(OR($B26="",$C26="",$D26="",$F26="",$I26="",$J26="",$K26="",$L26=""),"Missing required field",IF(AND(OR($B26="Delivered",$B26="Closed"),OR($G26="",$H26="",$O26="",$P26="",$R26="",$T26="")),"Completed trip missing details",IF(OR($O26&lt;0,$P26&lt;0,$R26&lt;0,$T26&lt;0),"Negative value",IF(AND($O26&lt;&gt;"",$P26&lt;&gt;"",$P26&lt;$O26),"End odometer below start",IF(AND($Q26&lt;&gt;"",$R26&lt;&gt;"",$R26&gt;$Q26),"Loaded miles exceed total",IF(AND($G26&lt;&gt;"",$H26&lt;&gt;"",$H26&lt;$G26),"Delivery before pickup","OK"))))))),"Check inputs"))</f>
        <v/>
      </c>
    </row>
    <row r="27">
      <c r="A27" s="28" t="n"/>
      <c r="B27" s="28" t="n"/>
      <c r="C27" s="28" t="n"/>
      <c r="D27" s="28" t="n"/>
      <c r="E27" s="28" t="n"/>
      <c r="F27" s="59" t="n"/>
      <c r="G27" s="60" t="n"/>
      <c r="H27" s="60" t="n"/>
      <c r="I27" s="28" t="n"/>
      <c r="J27" s="28" t="n"/>
      <c r="K27" s="28" t="n"/>
      <c r="L27" s="28" t="n"/>
      <c r="M27" s="28" t="n"/>
      <c r="N27" s="28" t="n"/>
      <c r="O27" s="31" t="n"/>
      <c r="P27" s="31" t="n"/>
      <c r="Q27" s="24">
        <f>IF(OR($A27="",$O27="",$P27=""),"",IFERROR($P27-$O27,""))</f>
        <v/>
      </c>
      <c r="R27" s="31" t="n"/>
      <c r="S27" s="24">
        <f>IF(OR($A27="",$Q27="",$R27=""),"",IFERROR($Q27-$R27,""))</f>
        <v/>
      </c>
      <c r="T27" s="61" t="n"/>
      <c r="U27" s="62">
        <f>IF($A27="","",IFERROR(SUMIFS('Expenses'!$H$5:$H$504,'Expenses'!$B$5:$B$504,$A27,'Expenses'!$D$5:$D$504,"Diesel Fuel"),0))</f>
        <v/>
      </c>
      <c r="V27" s="57">
        <f>IF($A27="","",IFERROR(SUMIFS('Expenses'!$I$5:$I$504,'Expenses'!$B$5:$B$504,$A27,'Expenses'!$D$5:$D$504,"Diesel Fuel"),0))</f>
        <v/>
      </c>
      <c r="W27" s="57">
        <f>IF($A27="","",IFERROR(SUMIFS('Expenses'!$I$5:$I$504,'Expenses'!$B$5:$B$504,$A27)-$V27,0))</f>
        <v/>
      </c>
      <c r="X27" s="57">
        <f>IF($A27="","",IFERROR($V27+$W27,0))</f>
        <v/>
      </c>
      <c r="Y27" s="57">
        <f>IF($A27="","",IFERROR($T27-$X27,0))</f>
        <v/>
      </c>
      <c r="Z27" s="58">
        <f>IF(OR($A27="",$Q27=""),"",IFERROR($T27/$Q27,""))</f>
        <v/>
      </c>
      <c r="AA27" s="58">
        <f>IF(OR($A27="",$Q27=""),"",IFERROR($X27/$Q27,""))</f>
        <v/>
      </c>
      <c r="AB27" s="26">
        <f>IF(OR($A27="",$Q27="",$U27=""),"",IFERROR($Q27/$U27,""))</f>
        <v/>
      </c>
      <c r="AC27" s="34" t="n"/>
      <c r="AD27" s="35">
        <f>IF($A27="","",IFERROR(IF(COUNTIF($A$5:$A$504,$A27)&gt;1,"Duplicate Trip ID",IF(OR($B27="",$C27="",$D27="",$F27="",$I27="",$J27="",$K27="",$L27=""),"Missing required field",IF(AND(OR($B27="Delivered",$B27="Closed"),OR($G27="",$H27="",$O27="",$P27="",$R27="",$T27="")),"Completed trip missing details",IF(OR($O27&lt;0,$P27&lt;0,$R27&lt;0,$T27&lt;0),"Negative value",IF(AND($O27&lt;&gt;"",$P27&lt;&gt;"",$P27&lt;$O27),"End odometer below start",IF(AND($Q27&lt;&gt;"",$R27&lt;&gt;"",$R27&gt;$Q27),"Loaded miles exceed total",IF(AND($G27&lt;&gt;"",$H27&lt;&gt;"",$H27&lt;$G27),"Delivery before pickup","OK"))))))),"Check inputs"))</f>
        <v/>
      </c>
    </row>
    <row r="28">
      <c r="A28" s="28" t="n"/>
      <c r="B28" s="28" t="n"/>
      <c r="C28" s="28" t="n"/>
      <c r="D28" s="28" t="n"/>
      <c r="E28" s="28" t="n"/>
      <c r="F28" s="59" t="n"/>
      <c r="G28" s="60" t="n"/>
      <c r="H28" s="60" t="n"/>
      <c r="I28" s="28" t="n"/>
      <c r="J28" s="28" t="n"/>
      <c r="K28" s="28" t="n"/>
      <c r="L28" s="28" t="n"/>
      <c r="M28" s="28" t="n"/>
      <c r="N28" s="28" t="n"/>
      <c r="O28" s="31" t="n"/>
      <c r="P28" s="31" t="n"/>
      <c r="Q28" s="24">
        <f>IF(OR($A28="",$O28="",$P28=""),"",IFERROR($P28-$O28,""))</f>
        <v/>
      </c>
      <c r="R28" s="31" t="n"/>
      <c r="S28" s="24">
        <f>IF(OR($A28="",$Q28="",$R28=""),"",IFERROR($Q28-$R28,""))</f>
        <v/>
      </c>
      <c r="T28" s="61" t="n"/>
      <c r="U28" s="62">
        <f>IF($A28="","",IFERROR(SUMIFS('Expenses'!$H$5:$H$504,'Expenses'!$B$5:$B$504,$A28,'Expenses'!$D$5:$D$504,"Diesel Fuel"),0))</f>
        <v/>
      </c>
      <c r="V28" s="57">
        <f>IF($A28="","",IFERROR(SUMIFS('Expenses'!$I$5:$I$504,'Expenses'!$B$5:$B$504,$A28,'Expenses'!$D$5:$D$504,"Diesel Fuel"),0))</f>
        <v/>
      </c>
      <c r="W28" s="57">
        <f>IF($A28="","",IFERROR(SUMIFS('Expenses'!$I$5:$I$504,'Expenses'!$B$5:$B$504,$A28)-$V28,0))</f>
        <v/>
      </c>
      <c r="X28" s="57">
        <f>IF($A28="","",IFERROR($V28+$W28,0))</f>
        <v/>
      </c>
      <c r="Y28" s="57">
        <f>IF($A28="","",IFERROR($T28-$X28,0))</f>
        <v/>
      </c>
      <c r="Z28" s="58">
        <f>IF(OR($A28="",$Q28=""),"",IFERROR($T28/$Q28,""))</f>
        <v/>
      </c>
      <c r="AA28" s="58">
        <f>IF(OR($A28="",$Q28=""),"",IFERROR($X28/$Q28,""))</f>
        <v/>
      </c>
      <c r="AB28" s="26">
        <f>IF(OR($A28="",$Q28="",$U28=""),"",IFERROR($Q28/$U28,""))</f>
        <v/>
      </c>
      <c r="AC28" s="34" t="n"/>
      <c r="AD28" s="35">
        <f>IF($A28="","",IFERROR(IF(COUNTIF($A$5:$A$504,$A28)&gt;1,"Duplicate Trip ID",IF(OR($B28="",$C28="",$D28="",$F28="",$I28="",$J28="",$K28="",$L28=""),"Missing required field",IF(AND(OR($B28="Delivered",$B28="Closed"),OR($G28="",$H28="",$O28="",$P28="",$R28="",$T28="")),"Completed trip missing details",IF(OR($O28&lt;0,$P28&lt;0,$R28&lt;0,$T28&lt;0),"Negative value",IF(AND($O28&lt;&gt;"",$P28&lt;&gt;"",$P28&lt;$O28),"End odometer below start",IF(AND($Q28&lt;&gt;"",$R28&lt;&gt;"",$R28&gt;$Q28),"Loaded miles exceed total",IF(AND($G28&lt;&gt;"",$H28&lt;&gt;"",$H28&lt;$G28),"Delivery before pickup","OK"))))))),"Check inputs"))</f>
        <v/>
      </c>
    </row>
    <row r="29">
      <c r="A29" s="28" t="n"/>
      <c r="B29" s="28" t="n"/>
      <c r="C29" s="28" t="n"/>
      <c r="D29" s="28" t="n"/>
      <c r="E29" s="28" t="n"/>
      <c r="F29" s="59" t="n"/>
      <c r="G29" s="60" t="n"/>
      <c r="H29" s="60" t="n"/>
      <c r="I29" s="28" t="n"/>
      <c r="J29" s="28" t="n"/>
      <c r="K29" s="28" t="n"/>
      <c r="L29" s="28" t="n"/>
      <c r="M29" s="28" t="n"/>
      <c r="N29" s="28" t="n"/>
      <c r="O29" s="31" t="n"/>
      <c r="P29" s="31" t="n"/>
      <c r="Q29" s="24">
        <f>IF(OR($A29="",$O29="",$P29=""),"",IFERROR($P29-$O29,""))</f>
        <v/>
      </c>
      <c r="R29" s="31" t="n"/>
      <c r="S29" s="24">
        <f>IF(OR($A29="",$Q29="",$R29=""),"",IFERROR($Q29-$R29,""))</f>
        <v/>
      </c>
      <c r="T29" s="61" t="n"/>
      <c r="U29" s="62">
        <f>IF($A29="","",IFERROR(SUMIFS('Expenses'!$H$5:$H$504,'Expenses'!$B$5:$B$504,$A29,'Expenses'!$D$5:$D$504,"Diesel Fuel"),0))</f>
        <v/>
      </c>
      <c r="V29" s="57">
        <f>IF($A29="","",IFERROR(SUMIFS('Expenses'!$I$5:$I$504,'Expenses'!$B$5:$B$504,$A29,'Expenses'!$D$5:$D$504,"Diesel Fuel"),0))</f>
        <v/>
      </c>
      <c r="W29" s="57">
        <f>IF($A29="","",IFERROR(SUMIFS('Expenses'!$I$5:$I$504,'Expenses'!$B$5:$B$504,$A29)-$V29,0))</f>
        <v/>
      </c>
      <c r="X29" s="57">
        <f>IF($A29="","",IFERROR($V29+$W29,0))</f>
        <v/>
      </c>
      <c r="Y29" s="57">
        <f>IF($A29="","",IFERROR($T29-$X29,0))</f>
        <v/>
      </c>
      <c r="Z29" s="58">
        <f>IF(OR($A29="",$Q29=""),"",IFERROR($T29/$Q29,""))</f>
        <v/>
      </c>
      <c r="AA29" s="58">
        <f>IF(OR($A29="",$Q29=""),"",IFERROR($X29/$Q29,""))</f>
        <v/>
      </c>
      <c r="AB29" s="26">
        <f>IF(OR($A29="",$Q29="",$U29=""),"",IFERROR($Q29/$U29,""))</f>
        <v/>
      </c>
      <c r="AC29" s="34" t="n"/>
      <c r="AD29" s="35">
        <f>IF($A29="","",IFERROR(IF(COUNTIF($A$5:$A$504,$A29)&gt;1,"Duplicate Trip ID",IF(OR($B29="",$C29="",$D29="",$F29="",$I29="",$J29="",$K29="",$L29=""),"Missing required field",IF(AND(OR($B29="Delivered",$B29="Closed"),OR($G29="",$H29="",$O29="",$P29="",$R29="",$T29="")),"Completed trip missing details",IF(OR($O29&lt;0,$P29&lt;0,$R29&lt;0,$T29&lt;0),"Negative value",IF(AND($O29&lt;&gt;"",$P29&lt;&gt;"",$P29&lt;$O29),"End odometer below start",IF(AND($Q29&lt;&gt;"",$R29&lt;&gt;"",$R29&gt;$Q29),"Loaded miles exceed total",IF(AND($G29&lt;&gt;"",$H29&lt;&gt;"",$H29&lt;$G29),"Delivery before pickup","OK"))))))),"Check inputs"))</f>
        <v/>
      </c>
    </row>
    <row r="30">
      <c r="A30" s="28" t="n"/>
      <c r="B30" s="28" t="n"/>
      <c r="C30" s="28" t="n"/>
      <c r="D30" s="28" t="n"/>
      <c r="E30" s="28" t="n"/>
      <c r="F30" s="59" t="n"/>
      <c r="G30" s="60" t="n"/>
      <c r="H30" s="60" t="n"/>
      <c r="I30" s="28" t="n"/>
      <c r="J30" s="28" t="n"/>
      <c r="K30" s="28" t="n"/>
      <c r="L30" s="28" t="n"/>
      <c r="M30" s="28" t="n"/>
      <c r="N30" s="28" t="n"/>
      <c r="O30" s="31" t="n"/>
      <c r="P30" s="31" t="n"/>
      <c r="Q30" s="24">
        <f>IF(OR($A30="",$O30="",$P30=""),"",IFERROR($P30-$O30,""))</f>
        <v/>
      </c>
      <c r="R30" s="31" t="n"/>
      <c r="S30" s="24">
        <f>IF(OR($A30="",$Q30="",$R30=""),"",IFERROR($Q30-$R30,""))</f>
        <v/>
      </c>
      <c r="T30" s="61" t="n"/>
      <c r="U30" s="62">
        <f>IF($A30="","",IFERROR(SUMIFS('Expenses'!$H$5:$H$504,'Expenses'!$B$5:$B$504,$A30,'Expenses'!$D$5:$D$504,"Diesel Fuel"),0))</f>
        <v/>
      </c>
      <c r="V30" s="57">
        <f>IF($A30="","",IFERROR(SUMIFS('Expenses'!$I$5:$I$504,'Expenses'!$B$5:$B$504,$A30,'Expenses'!$D$5:$D$504,"Diesel Fuel"),0))</f>
        <v/>
      </c>
      <c r="W30" s="57">
        <f>IF($A30="","",IFERROR(SUMIFS('Expenses'!$I$5:$I$504,'Expenses'!$B$5:$B$504,$A30)-$V30,0))</f>
        <v/>
      </c>
      <c r="X30" s="57">
        <f>IF($A30="","",IFERROR($V30+$W30,0))</f>
        <v/>
      </c>
      <c r="Y30" s="57">
        <f>IF($A30="","",IFERROR($T30-$X30,0))</f>
        <v/>
      </c>
      <c r="Z30" s="58">
        <f>IF(OR($A30="",$Q30=""),"",IFERROR($T30/$Q30,""))</f>
        <v/>
      </c>
      <c r="AA30" s="58">
        <f>IF(OR($A30="",$Q30=""),"",IFERROR($X30/$Q30,""))</f>
        <v/>
      </c>
      <c r="AB30" s="26">
        <f>IF(OR($A30="",$Q30="",$U30=""),"",IFERROR($Q30/$U30,""))</f>
        <v/>
      </c>
      <c r="AC30" s="34" t="n"/>
      <c r="AD30" s="35">
        <f>IF($A30="","",IFERROR(IF(COUNTIF($A$5:$A$504,$A30)&gt;1,"Duplicate Trip ID",IF(OR($B30="",$C30="",$D30="",$F30="",$I30="",$J30="",$K30="",$L30=""),"Missing required field",IF(AND(OR($B30="Delivered",$B30="Closed"),OR($G30="",$H30="",$O30="",$P30="",$R30="",$T30="")),"Completed trip missing details",IF(OR($O30&lt;0,$P30&lt;0,$R30&lt;0,$T30&lt;0),"Negative value",IF(AND($O30&lt;&gt;"",$P30&lt;&gt;"",$P30&lt;$O30),"End odometer below start",IF(AND($Q30&lt;&gt;"",$R30&lt;&gt;"",$R30&gt;$Q30),"Loaded miles exceed total",IF(AND($G30&lt;&gt;"",$H30&lt;&gt;"",$H30&lt;$G30),"Delivery before pickup","OK"))))))),"Check inputs"))</f>
        <v/>
      </c>
    </row>
    <row r="31">
      <c r="A31" s="28" t="n"/>
      <c r="B31" s="28" t="n"/>
      <c r="C31" s="28" t="n"/>
      <c r="D31" s="28" t="n"/>
      <c r="E31" s="28" t="n"/>
      <c r="F31" s="59" t="n"/>
      <c r="G31" s="60" t="n"/>
      <c r="H31" s="60" t="n"/>
      <c r="I31" s="28" t="n"/>
      <c r="J31" s="28" t="n"/>
      <c r="K31" s="28" t="n"/>
      <c r="L31" s="28" t="n"/>
      <c r="M31" s="28" t="n"/>
      <c r="N31" s="28" t="n"/>
      <c r="O31" s="31" t="n"/>
      <c r="P31" s="31" t="n"/>
      <c r="Q31" s="24">
        <f>IF(OR($A31="",$O31="",$P31=""),"",IFERROR($P31-$O31,""))</f>
        <v/>
      </c>
      <c r="R31" s="31" t="n"/>
      <c r="S31" s="24">
        <f>IF(OR($A31="",$Q31="",$R31=""),"",IFERROR($Q31-$R31,""))</f>
        <v/>
      </c>
      <c r="T31" s="61" t="n"/>
      <c r="U31" s="62">
        <f>IF($A31="","",IFERROR(SUMIFS('Expenses'!$H$5:$H$504,'Expenses'!$B$5:$B$504,$A31,'Expenses'!$D$5:$D$504,"Diesel Fuel"),0))</f>
        <v/>
      </c>
      <c r="V31" s="57">
        <f>IF($A31="","",IFERROR(SUMIFS('Expenses'!$I$5:$I$504,'Expenses'!$B$5:$B$504,$A31,'Expenses'!$D$5:$D$504,"Diesel Fuel"),0))</f>
        <v/>
      </c>
      <c r="W31" s="57">
        <f>IF($A31="","",IFERROR(SUMIFS('Expenses'!$I$5:$I$504,'Expenses'!$B$5:$B$504,$A31)-$V31,0))</f>
        <v/>
      </c>
      <c r="X31" s="57">
        <f>IF($A31="","",IFERROR($V31+$W31,0))</f>
        <v/>
      </c>
      <c r="Y31" s="57">
        <f>IF($A31="","",IFERROR($T31-$X31,0))</f>
        <v/>
      </c>
      <c r="Z31" s="58">
        <f>IF(OR($A31="",$Q31=""),"",IFERROR($T31/$Q31,""))</f>
        <v/>
      </c>
      <c r="AA31" s="58">
        <f>IF(OR($A31="",$Q31=""),"",IFERROR($X31/$Q31,""))</f>
        <v/>
      </c>
      <c r="AB31" s="26">
        <f>IF(OR($A31="",$Q31="",$U31=""),"",IFERROR($Q31/$U31,""))</f>
        <v/>
      </c>
      <c r="AC31" s="34" t="n"/>
      <c r="AD31" s="35">
        <f>IF($A31="","",IFERROR(IF(COUNTIF($A$5:$A$504,$A31)&gt;1,"Duplicate Trip ID",IF(OR($B31="",$C31="",$D31="",$F31="",$I31="",$J31="",$K31="",$L31=""),"Missing required field",IF(AND(OR($B31="Delivered",$B31="Closed"),OR($G31="",$H31="",$O31="",$P31="",$R31="",$T31="")),"Completed trip missing details",IF(OR($O31&lt;0,$P31&lt;0,$R31&lt;0,$T31&lt;0),"Negative value",IF(AND($O31&lt;&gt;"",$P31&lt;&gt;"",$P31&lt;$O31),"End odometer below start",IF(AND($Q31&lt;&gt;"",$R31&lt;&gt;"",$R31&gt;$Q31),"Loaded miles exceed total",IF(AND($G31&lt;&gt;"",$H31&lt;&gt;"",$H31&lt;$G31),"Delivery before pickup","OK"))))))),"Check inputs"))</f>
        <v/>
      </c>
    </row>
    <row r="32">
      <c r="A32" s="28" t="n"/>
      <c r="B32" s="28" t="n"/>
      <c r="C32" s="28" t="n"/>
      <c r="D32" s="28" t="n"/>
      <c r="E32" s="28" t="n"/>
      <c r="F32" s="59" t="n"/>
      <c r="G32" s="60" t="n"/>
      <c r="H32" s="60" t="n"/>
      <c r="I32" s="28" t="n"/>
      <c r="J32" s="28" t="n"/>
      <c r="K32" s="28" t="n"/>
      <c r="L32" s="28" t="n"/>
      <c r="M32" s="28" t="n"/>
      <c r="N32" s="28" t="n"/>
      <c r="O32" s="31" t="n"/>
      <c r="P32" s="31" t="n"/>
      <c r="Q32" s="24">
        <f>IF(OR($A32="",$O32="",$P32=""),"",IFERROR($P32-$O32,""))</f>
        <v/>
      </c>
      <c r="R32" s="31" t="n"/>
      <c r="S32" s="24">
        <f>IF(OR($A32="",$Q32="",$R32=""),"",IFERROR($Q32-$R32,""))</f>
        <v/>
      </c>
      <c r="T32" s="61" t="n"/>
      <c r="U32" s="62">
        <f>IF($A32="","",IFERROR(SUMIFS('Expenses'!$H$5:$H$504,'Expenses'!$B$5:$B$504,$A32,'Expenses'!$D$5:$D$504,"Diesel Fuel"),0))</f>
        <v/>
      </c>
      <c r="V32" s="57">
        <f>IF($A32="","",IFERROR(SUMIFS('Expenses'!$I$5:$I$504,'Expenses'!$B$5:$B$504,$A32,'Expenses'!$D$5:$D$504,"Diesel Fuel"),0))</f>
        <v/>
      </c>
      <c r="W32" s="57">
        <f>IF($A32="","",IFERROR(SUMIFS('Expenses'!$I$5:$I$504,'Expenses'!$B$5:$B$504,$A32)-$V32,0))</f>
        <v/>
      </c>
      <c r="X32" s="57">
        <f>IF($A32="","",IFERROR($V32+$W32,0))</f>
        <v/>
      </c>
      <c r="Y32" s="57">
        <f>IF($A32="","",IFERROR($T32-$X32,0))</f>
        <v/>
      </c>
      <c r="Z32" s="58">
        <f>IF(OR($A32="",$Q32=""),"",IFERROR($T32/$Q32,""))</f>
        <v/>
      </c>
      <c r="AA32" s="58">
        <f>IF(OR($A32="",$Q32=""),"",IFERROR($X32/$Q32,""))</f>
        <v/>
      </c>
      <c r="AB32" s="26">
        <f>IF(OR($A32="",$Q32="",$U32=""),"",IFERROR($Q32/$U32,""))</f>
        <v/>
      </c>
      <c r="AC32" s="34" t="n"/>
      <c r="AD32" s="35">
        <f>IF($A32="","",IFERROR(IF(COUNTIF($A$5:$A$504,$A32)&gt;1,"Duplicate Trip ID",IF(OR($B32="",$C32="",$D32="",$F32="",$I32="",$J32="",$K32="",$L32=""),"Missing required field",IF(AND(OR($B32="Delivered",$B32="Closed"),OR($G32="",$H32="",$O32="",$P32="",$R32="",$T32="")),"Completed trip missing details",IF(OR($O32&lt;0,$P32&lt;0,$R32&lt;0,$T32&lt;0),"Negative value",IF(AND($O32&lt;&gt;"",$P32&lt;&gt;"",$P32&lt;$O32),"End odometer below start",IF(AND($Q32&lt;&gt;"",$R32&lt;&gt;"",$R32&gt;$Q32),"Loaded miles exceed total",IF(AND($G32&lt;&gt;"",$H32&lt;&gt;"",$H32&lt;$G32),"Delivery before pickup","OK"))))))),"Check inputs"))</f>
        <v/>
      </c>
    </row>
    <row r="33">
      <c r="A33" s="28" t="n"/>
      <c r="B33" s="28" t="n"/>
      <c r="C33" s="28" t="n"/>
      <c r="D33" s="28" t="n"/>
      <c r="E33" s="28" t="n"/>
      <c r="F33" s="59" t="n"/>
      <c r="G33" s="60" t="n"/>
      <c r="H33" s="60" t="n"/>
      <c r="I33" s="28" t="n"/>
      <c r="J33" s="28" t="n"/>
      <c r="K33" s="28" t="n"/>
      <c r="L33" s="28" t="n"/>
      <c r="M33" s="28" t="n"/>
      <c r="N33" s="28" t="n"/>
      <c r="O33" s="31" t="n"/>
      <c r="P33" s="31" t="n"/>
      <c r="Q33" s="24">
        <f>IF(OR($A33="",$O33="",$P33=""),"",IFERROR($P33-$O33,""))</f>
        <v/>
      </c>
      <c r="R33" s="31" t="n"/>
      <c r="S33" s="24">
        <f>IF(OR($A33="",$Q33="",$R33=""),"",IFERROR($Q33-$R33,""))</f>
        <v/>
      </c>
      <c r="T33" s="61" t="n"/>
      <c r="U33" s="62">
        <f>IF($A33="","",IFERROR(SUMIFS('Expenses'!$H$5:$H$504,'Expenses'!$B$5:$B$504,$A33,'Expenses'!$D$5:$D$504,"Diesel Fuel"),0))</f>
        <v/>
      </c>
      <c r="V33" s="57">
        <f>IF($A33="","",IFERROR(SUMIFS('Expenses'!$I$5:$I$504,'Expenses'!$B$5:$B$504,$A33,'Expenses'!$D$5:$D$504,"Diesel Fuel"),0))</f>
        <v/>
      </c>
      <c r="W33" s="57">
        <f>IF($A33="","",IFERROR(SUMIFS('Expenses'!$I$5:$I$504,'Expenses'!$B$5:$B$504,$A33)-$V33,0))</f>
        <v/>
      </c>
      <c r="X33" s="57">
        <f>IF($A33="","",IFERROR($V33+$W33,0))</f>
        <v/>
      </c>
      <c r="Y33" s="57">
        <f>IF($A33="","",IFERROR($T33-$X33,0))</f>
        <v/>
      </c>
      <c r="Z33" s="58">
        <f>IF(OR($A33="",$Q33=""),"",IFERROR($T33/$Q33,""))</f>
        <v/>
      </c>
      <c r="AA33" s="58">
        <f>IF(OR($A33="",$Q33=""),"",IFERROR($X33/$Q33,""))</f>
        <v/>
      </c>
      <c r="AB33" s="26">
        <f>IF(OR($A33="",$Q33="",$U33=""),"",IFERROR($Q33/$U33,""))</f>
        <v/>
      </c>
      <c r="AC33" s="34" t="n"/>
      <c r="AD33" s="35">
        <f>IF($A33="","",IFERROR(IF(COUNTIF($A$5:$A$504,$A33)&gt;1,"Duplicate Trip ID",IF(OR($B33="",$C33="",$D33="",$F33="",$I33="",$J33="",$K33="",$L33=""),"Missing required field",IF(AND(OR($B33="Delivered",$B33="Closed"),OR($G33="",$H33="",$O33="",$P33="",$R33="",$T33="")),"Completed trip missing details",IF(OR($O33&lt;0,$P33&lt;0,$R33&lt;0,$T33&lt;0),"Negative value",IF(AND($O33&lt;&gt;"",$P33&lt;&gt;"",$P33&lt;$O33),"End odometer below start",IF(AND($Q33&lt;&gt;"",$R33&lt;&gt;"",$R33&gt;$Q33),"Loaded miles exceed total",IF(AND($G33&lt;&gt;"",$H33&lt;&gt;"",$H33&lt;$G33),"Delivery before pickup","OK"))))))),"Check inputs"))</f>
        <v/>
      </c>
    </row>
    <row r="34">
      <c r="A34" s="28" t="n"/>
      <c r="B34" s="28" t="n"/>
      <c r="C34" s="28" t="n"/>
      <c r="D34" s="28" t="n"/>
      <c r="E34" s="28" t="n"/>
      <c r="F34" s="59" t="n"/>
      <c r="G34" s="60" t="n"/>
      <c r="H34" s="60" t="n"/>
      <c r="I34" s="28" t="n"/>
      <c r="J34" s="28" t="n"/>
      <c r="K34" s="28" t="n"/>
      <c r="L34" s="28" t="n"/>
      <c r="M34" s="28" t="n"/>
      <c r="N34" s="28" t="n"/>
      <c r="O34" s="31" t="n"/>
      <c r="P34" s="31" t="n"/>
      <c r="Q34" s="24">
        <f>IF(OR($A34="",$O34="",$P34=""),"",IFERROR($P34-$O34,""))</f>
        <v/>
      </c>
      <c r="R34" s="31" t="n"/>
      <c r="S34" s="24">
        <f>IF(OR($A34="",$Q34="",$R34=""),"",IFERROR($Q34-$R34,""))</f>
        <v/>
      </c>
      <c r="T34" s="61" t="n"/>
      <c r="U34" s="62">
        <f>IF($A34="","",IFERROR(SUMIFS('Expenses'!$H$5:$H$504,'Expenses'!$B$5:$B$504,$A34,'Expenses'!$D$5:$D$504,"Diesel Fuel"),0))</f>
        <v/>
      </c>
      <c r="V34" s="57">
        <f>IF($A34="","",IFERROR(SUMIFS('Expenses'!$I$5:$I$504,'Expenses'!$B$5:$B$504,$A34,'Expenses'!$D$5:$D$504,"Diesel Fuel"),0))</f>
        <v/>
      </c>
      <c r="W34" s="57">
        <f>IF($A34="","",IFERROR(SUMIFS('Expenses'!$I$5:$I$504,'Expenses'!$B$5:$B$504,$A34)-$V34,0))</f>
        <v/>
      </c>
      <c r="X34" s="57">
        <f>IF($A34="","",IFERROR($V34+$W34,0))</f>
        <v/>
      </c>
      <c r="Y34" s="57">
        <f>IF($A34="","",IFERROR($T34-$X34,0))</f>
        <v/>
      </c>
      <c r="Z34" s="58">
        <f>IF(OR($A34="",$Q34=""),"",IFERROR($T34/$Q34,""))</f>
        <v/>
      </c>
      <c r="AA34" s="58">
        <f>IF(OR($A34="",$Q34=""),"",IFERROR($X34/$Q34,""))</f>
        <v/>
      </c>
      <c r="AB34" s="26">
        <f>IF(OR($A34="",$Q34="",$U34=""),"",IFERROR($Q34/$U34,""))</f>
        <v/>
      </c>
      <c r="AC34" s="34" t="n"/>
      <c r="AD34" s="35">
        <f>IF($A34="","",IFERROR(IF(COUNTIF($A$5:$A$504,$A34)&gt;1,"Duplicate Trip ID",IF(OR($B34="",$C34="",$D34="",$F34="",$I34="",$J34="",$K34="",$L34=""),"Missing required field",IF(AND(OR($B34="Delivered",$B34="Closed"),OR($G34="",$H34="",$O34="",$P34="",$R34="",$T34="")),"Completed trip missing details",IF(OR($O34&lt;0,$P34&lt;0,$R34&lt;0,$T34&lt;0),"Negative value",IF(AND($O34&lt;&gt;"",$P34&lt;&gt;"",$P34&lt;$O34),"End odometer below start",IF(AND($Q34&lt;&gt;"",$R34&lt;&gt;"",$R34&gt;$Q34),"Loaded miles exceed total",IF(AND($G34&lt;&gt;"",$H34&lt;&gt;"",$H34&lt;$G34),"Delivery before pickup","OK"))))))),"Check inputs"))</f>
        <v/>
      </c>
    </row>
    <row r="35">
      <c r="A35" s="28" t="n"/>
      <c r="B35" s="28" t="n"/>
      <c r="C35" s="28" t="n"/>
      <c r="D35" s="28" t="n"/>
      <c r="E35" s="28" t="n"/>
      <c r="F35" s="59" t="n"/>
      <c r="G35" s="60" t="n"/>
      <c r="H35" s="60" t="n"/>
      <c r="I35" s="28" t="n"/>
      <c r="J35" s="28" t="n"/>
      <c r="K35" s="28" t="n"/>
      <c r="L35" s="28" t="n"/>
      <c r="M35" s="28" t="n"/>
      <c r="N35" s="28" t="n"/>
      <c r="O35" s="31" t="n"/>
      <c r="P35" s="31" t="n"/>
      <c r="Q35" s="24">
        <f>IF(OR($A35="",$O35="",$P35=""),"",IFERROR($P35-$O35,""))</f>
        <v/>
      </c>
      <c r="R35" s="31" t="n"/>
      <c r="S35" s="24">
        <f>IF(OR($A35="",$Q35="",$R35=""),"",IFERROR($Q35-$R35,""))</f>
        <v/>
      </c>
      <c r="T35" s="61" t="n"/>
      <c r="U35" s="62">
        <f>IF($A35="","",IFERROR(SUMIFS('Expenses'!$H$5:$H$504,'Expenses'!$B$5:$B$504,$A35,'Expenses'!$D$5:$D$504,"Diesel Fuel"),0))</f>
        <v/>
      </c>
      <c r="V35" s="57">
        <f>IF($A35="","",IFERROR(SUMIFS('Expenses'!$I$5:$I$504,'Expenses'!$B$5:$B$504,$A35,'Expenses'!$D$5:$D$504,"Diesel Fuel"),0))</f>
        <v/>
      </c>
      <c r="W35" s="57">
        <f>IF($A35="","",IFERROR(SUMIFS('Expenses'!$I$5:$I$504,'Expenses'!$B$5:$B$504,$A35)-$V35,0))</f>
        <v/>
      </c>
      <c r="X35" s="57">
        <f>IF($A35="","",IFERROR($V35+$W35,0))</f>
        <v/>
      </c>
      <c r="Y35" s="57">
        <f>IF($A35="","",IFERROR($T35-$X35,0))</f>
        <v/>
      </c>
      <c r="Z35" s="58">
        <f>IF(OR($A35="",$Q35=""),"",IFERROR($T35/$Q35,""))</f>
        <v/>
      </c>
      <c r="AA35" s="58">
        <f>IF(OR($A35="",$Q35=""),"",IFERROR($X35/$Q35,""))</f>
        <v/>
      </c>
      <c r="AB35" s="26">
        <f>IF(OR($A35="",$Q35="",$U35=""),"",IFERROR($Q35/$U35,""))</f>
        <v/>
      </c>
      <c r="AC35" s="34" t="n"/>
      <c r="AD35" s="35">
        <f>IF($A35="","",IFERROR(IF(COUNTIF($A$5:$A$504,$A35)&gt;1,"Duplicate Trip ID",IF(OR($B35="",$C35="",$D35="",$F35="",$I35="",$J35="",$K35="",$L35=""),"Missing required field",IF(AND(OR($B35="Delivered",$B35="Closed"),OR($G35="",$H35="",$O35="",$P35="",$R35="",$T35="")),"Completed trip missing details",IF(OR($O35&lt;0,$P35&lt;0,$R35&lt;0,$T35&lt;0),"Negative value",IF(AND($O35&lt;&gt;"",$P35&lt;&gt;"",$P35&lt;$O35),"End odometer below start",IF(AND($Q35&lt;&gt;"",$R35&lt;&gt;"",$R35&gt;$Q35),"Loaded miles exceed total",IF(AND($G35&lt;&gt;"",$H35&lt;&gt;"",$H35&lt;$G35),"Delivery before pickup","OK"))))))),"Check inputs"))</f>
        <v/>
      </c>
    </row>
    <row r="36">
      <c r="A36" s="28" t="n"/>
      <c r="B36" s="28" t="n"/>
      <c r="C36" s="28" t="n"/>
      <c r="D36" s="28" t="n"/>
      <c r="E36" s="28" t="n"/>
      <c r="F36" s="59" t="n"/>
      <c r="G36" s="60" t="n"/>
      <c r="H36" s="60" t="n"/>
      <c r="I36" s="28" t="n"/>
      <c r="J36" s="28" t="n"/>
      <c r="K36" s="28" t="n"/>
      <c r="L36" s="28" t="n"/>
      <c r="M36" s="28" t="n"/>
      <c r="N36" s="28" t="n"/>
      <c r="O36" s="31" t="n"/>
      <c r="P36" s="31" t="n"/>
      <c r="Q36" s="24">
        <f>IF(OR($A36="",$O36="",$P36=""),"",IFERROR($P36-$O36,""))</f>
        <v/>
      </c>
      <c r="R36" s="31" t="n"/>
      <c r="S36" s="24">
        <f>IF(OR($A36="",$Q36="",$R36=""),"",IFERROR($Q36-$R36,""))</f>
        <v/>
      </c>
      <c r="T36" s="61" t="n"/>
      <c r="U36" s="62">
        <f>IF($A36="","",IFERROR(SUMIFS('Expenses'!$H$5:$H$504,'Expenses'!$B$5:$B$504,$A36,'Expenses'!$D$5:$D$504,"Diesel Fuel"),0))</f>
        <v/>
      </c>
      <c r="V36" s="57">
        <f>IF($A36="","",IFERROR(SUMIFS('Expenses'!$I$5:$I$504,'Expenses'!$B$5:$B$504,$A36,'Expenses'!$D$5:$D$504,"Diesel Fuel"),0))</f>
        <v/>
      </c>
      <c r="W36" s="57">
        <f>IF($A36="","",IFERROR(SUMIFS('Expenses'!$I$5:$I$504,'Expenses'!$B$5:$B$504,$A36)-$V36,0))</f>
        <v/>
      </c>
      <c r="X36" s="57">
        <f>IF($A36="","",IFERROR($V36+$W36,0))</f>
        <v/>
      </c>
      <c r="Y36" s="57">
        <f>IF($A36="","",IFERROR($T36-$X36,0))</f>
        <v/>
      </c>
      <c r="Z36" s="58">
        <f>IF(OR($A36="",$Q36=""),"",IFERROR($T36/$Q36,""))</f>
        <v/>
      </c>
      <c r="AA36" s="58">
        <f>IF(OR($A36="",$Q36=""),"",IFERROR($X36/$Q36,""))</f>
        <v/>
      </c>
      <c r="AB36" s="26">
        <f>IF(OR($A36="",$Q36="",$U36=""),"",IFERROR($Q36/$U36,""))</f>
        <v/>
      </c>
      <c r="AC36" s="34" t="n"/>
      <c r="AD36" s="35">
        <f>IF($A36="","",IFERROR(IF(COUNTIF($A$5:$A$504,$A36)&gt;1,"Duplicate Trip ID",IF(OR($B36="",$C36="",$D36="",$F36="",$I36="",$J36="",$K36="",$L36=""),"Missing required field",IF(AND(OR($B36="Delivered",$B36="Closed"),OR($G36="",$H36="",$O36="",$P36="",$R36="",$T36="")),"Completed trip missing details",IF(OR($O36&lt;0,$P36&lt;0,$R36&lt;0,$T36&lt;0),"Negative value",IF(AND($O36&lt;&gt;"",$P36&lt;&gt;"",$P36&lt;$O36),"End odometer below start",IF(AND($Q36&lt;&gt;"",$R36&lt;&gt;"",$R36&gt;$Q36),"Loaded miles exceed total",IF(AND($G36&lt;&gt;"",$H36&lt;&gt;"",$H36&lt;$G36),"Delivery before pickup","OK"))))))),"Check inputs"))</f>
        <v/>
      </c>
    </row>
    <row r="37">
      <c r="A37" s="28" t="n"/>
      <c r="B37" s="28" t="n"/>
      <c r="C37" s="28" t="n"/>
      <c r="D37" s="28" t="n"/>
      <c r="E37" s="28" t="n"/>
      <c r="F37" s="59" t="n"/>
      <c r="G37" s="60" t="n"/>
      <c r="H37" s="60" t="n"/>
      <c r="I37" s="28" t="n"/>
      <c r="J37" s="28" t="n"/>
      <c r="K37" s="28" t="n"/>
      <c r="L37" s="28" t="n"/>
      <c r="M37" s="28" t="n"/>
      <c r="N37" s="28" t="n"/>
      <c r="O37" s="31" t="n"/>
      <c r="P37" s="31" t="n"/>
      <c r="Q37" s="24">
        <f>IF(OR($A37="",$O37="",$P37=""),"",IFERROR($P37-$O37,""))</f>
        <v/>
      </c>
      <c r="R37" s="31" t="n"/>
      <c r="S37" s="24">
        <f>IF(OR($A37="",$Q37="",$R37=""),"",IFERROR($Q37-$R37,""))</f>
        <v/>
      </c>
      <c r="T37" s="61" t="n"/>
      <c r="U37" s="62">
        <f>IF($A37="","",IFERROR(SUMIFS('Expenses'!$H$5:$H$504,'Expenses'!$B$5:$B$504,$A37,'Expenses'!$D$5:$D$504,"Diesel Fuel"),0))</f>
        <v/>
      </c>
      <c r="V37" s="57">
        <f>IF($A37="","",IFERROR(SUMIFS('Expenses'!$I$5:$I$504,'Expenses'!$B$5:$B$504,$A37,'Expenses'!$D$5:$D$504,"Diesel Fuel"),0))</f>
        <v/>
      </c>
      <c r="W37" s="57">
        <f>IF($A37="","",IFERROR(SUMIFS('Expenses'!$I$5:$I$504,'Expenses'!$B$5:$B$504,$A37)-$V37,0))</f>
        <v/>
      </c>
      <c r="X37" s="57">
        <f>IF($A37="","",IFERROR($V37+$W37,0))</f>
        <v/>
      </c>
      <c r="Y37" s="57">
        <f>IF($A37="","",IFERROR($T37-$X37,0))</f>
        <v/>
      </c>
      <c r="Z37" s="58">
        <f>IF(OR($A37="",$Q37=""),"",IFERROR($T37/$Q37,""))</f>
        <v/>
      </c>
      <c r="AA37" s="58">
        <f>IF(OR($A37="",$Q37=""),"",IFERROR($X37/$Q37,""))</f>
        <v/>
      </c>
      <c r="AB37" s="26">
        <f>IF(OR($A37="",$Q37="",$U37=""),"",IFERROR($Q37/$U37,""))</f>
        <v/>
      </c>
      <c r="AC37" s="34" t="n"/>
      <c r="AD37" s="35">
        <f>IF($A37="","",IFERROR(IF(COUNTIF($A$5:$A$504,$A37)&gt;1,"Duplicate Trip ID",IF(OR($B37="",$C37="",$D37="",$F37="",$I37="",$J37="",$K37="",$L37=""),"Missing required field",IF(AND(OR($B37="Delivered",$B37="Closed"),OR($G37="",$H37="",$O37="",$P37="",$R37="",$T37="")),"Completed trip missing details",IF(OR($O37&lt;0,$P37&lt;0,$R37&lt;0,$T37&lt;0),"Negative value",IF(AND($O37&lt;&gt;"",$P37&lt;&gt;"",$P37&lt;$O37),"End odometer below start",IF(AND($Q37&lt;&gt;"",$R37&lt;&gt;"",$R37&gt;$Q37),"Loaded miles exceed total",IF(AND($G37&lt;&gt;"",$H37&lt;&gt;"",$H37&lt;$G37),"Delivery before pickup","OK"))))))),"Check inputs"))</f>
        <v/>
      </c>
    </row>
    <row r="38">
      <c r="A38" s="28" t="n"/>
      <c r="B38" s="28" t="n"/>
      <c r="C38" s="28" t="n"/>
      <c r="D38" s="28" t="n"/>
      <c r="E38" s="28" t="n"/>
      <c r="F38" s="59" t="n"/>
      <c r="G38" s="60" t="n"/>
      <c r="H38" s="60" t="n"/>
      <c r="I38" s="28" t="n"/>
      <c r="J38" s="28" t="n"/>
      <c r="K38" s="28" t="n"/>
      <c r="L38" s="28" t="n"/>
      <c r="M38" s="28" t="n"/>
      <c r="N38" s="28" t="n"/>
      <c r="O38" s="31" t="n"/>
      <c r="P38" s="31" t="n"/>
      <c r="Q38" s="24">
        <f>IF(OR($A38="",$O38="",$P38=""),"",IFERROR($P38-$O38,""))</f>
        <v/>
      </c>
      <c r="R38" s="31" t="n"/>
      <c r="S38" s="24">
        <f>IF(OR($A38="",$Q38="",$R38=""),"",IFERROR($Q38-$R38,""))</f>
        <v/>
      </c>
      <c r="T38" s="61" t="n"/>
      <c r="U38" s="62">
        <f>IF($A38="","",IFERROR(SUMIFS('Expenses'!$H$5:$H$504,'Expenses'!$B$5:$B$504,$A38,'Expenses'!$D$5:$D$504,"Diesel Fuel"),0))</f>
        <v/>
      </c>
      <c r="V38" s="57">
        <f>IF($A38="","",IFERROR(SUMIFS('Expenses'!$I$5:$I$504,'Expenses'!$B$5:$B$504,$A38,'Expenses'!$D$5:$D$504,"Diesel Fuel"),0))</f>
        <v/>
      </c>
      <c r="W38" s="57">
        <f>IF($A38="","",IFERROR(SUMIFS('Expenses'!$I$5:$I$504,'Expenses'!$B$5:$B$504,$A38)-$V38,0))</f>
        <v/>
      </c>
      <c r="X38" s="57">
        <f>IF($A38="","",IFERROR($V38+$W38,0))</f>
        <v/>
      </c>
      <c r="Y38" s="57">
        <f>IF($A38="","",IFERROR($T38-$X38,0))</f>
        <v/>
      </c>
      <c r="Z38" s="58">
        <f>IF(OR($A38="",$Q38=""),"",IFERROR($T38/$Q38,""))</f>
        <v/>
      </c>
      <c r="AA38" s="58">
        <f>IF(OR($A38="",$Q38=""),"",IFERROR($X38/$Q38,""))</f>
        <v/>
      </c>
      <c r="AB38" s="26">
        <f>IF(OR($A38="",$Q38="",$U38=""),"",IFERROR($Q38/$U38,""))</f>
        <v/>
      </c>
      <c r="AC38" s="34" t="n"/>
      <c r="AD38" s="35">
        <f>IF($A38="","",IFERROR(IF(COUNTIF($A$5:$A$504,$A38)&gt;1,"Duplicate Trip ID",IF(OR($B38="",$C38="",$D38="",$F38="",$I38="",$J38="",$K38="",$L38=""),"Missing required field",IF(AND(OR($B38="Delivered",$B38="Closed"),OR($G38="",$H38="",$O38="",$P38="",$R38="",$T38="")),"Completed trip missing details",IF(OR($O38&lt;0,$P38&lt;0,$R38&lt;0,$T38&lt;0),"Negative value",IF(AND($O38&lt;&gt;"",$P38&lt;&gt;"",$P38&lt;$O38),"End odometer below start",IF(AND($Q38&lt;&gt;"",$R38&lt;&gt;"",$R38&gt;$Q38),"Loaded miles exceed total",IF(AND($G38&lt;&gt;"",$H38&lt;&gt;"",$H38&lt;$G38),"Delivery before pickup","OK"))))))),"Check inputs"))</f>
        <v/>
      </c>
    </row>
    <row r="39">
      <c r="A39" s="28" t="n"/>
      <c r="B39" s="28" t="n"/>
      <c r="C39" s="28" t="n"/>
      <c r="D39" s="28" t="n"/>
      <c r="E39" s="28" t="n"/>
      <c r="F39" s="59" t="n"/>
      <c r="G39" s="60" t="n"/>
      <c r="H39" s="60" t="n"/>
      <c r="I39" s="28" t="n"/>
      <c r="J39" s="28" t="n"/>
      <c r="K39" s="28" t="n"/>
      <c r="L39" s="28" t="n"/>
      <c r="M39" s="28" t="n"/>
      <c r="N39" s="28" t="n"/>
      <c r="O39" s="31" t="n"/>
      <c r="P39" s="31" t="n"/>
      <c r="Q39" s="24">
        <f>IF(OR($A39="",$O39="",$P39=""),"",IFERROR($P39-$O39,""))</f>
        <v/>
      </c>
      <c r="R39" s="31" t="n"/>
      <c r="S39" s="24">
        <f>IF(OR($A39="",$Q39="",$R39=""),"",IFERROR($Q39-$R39,""))</f>
        <v/>
      </c>
      <c r="T39" s="61" t="n"/>
      <c r="U39" s="62">
        <f>IF($A39="","",IFERROR(SUMIFS('Expenses'!$H$5:$H$504,'Expenses'!$B$5:$B$504,$A39,'Expenses'!$D$5:$D$504,"Diesel Fuel"),0))</f>
        <v/>
      </c>
      <c r="V39" s="57">
        <f>IF($A39="","",IFERROR(SUMIFS('Expenses'!$I$5:$I$504,'Expenses'!$B$5:$B$504,$A39,'Expenses'!$D$5:$D$504,"Diesel Fuel"),0))</f>
        <v/>
      </c>
      <c r="W39" s="57">
        <f>IF($A39="","",IFERROR(SUMIFS('Expenses'!$I$5:$I$504,'Expenses'!$B$5:$B$504,$A39)-$V39,0))</f>
        <v/>
      </c>
      <c r="X39" s="57">
        <f>IF($A39="","",IFERROR($V39+$W39,0))</f>
        <v/>
      </c>
      <c r="Y39" s="57">
        <f>IF($A39="","",IFERROR($T39-$X39,0))</f>
        <v/>
      </c>
      <c r="Z39" s="58">
        <f>IF(OR($A39="",$Q39=""),"",IFERROR($T39/$Q39,""))</f>
        <v/>
      </c>
      <c r="AA39" s="58">
        <f>IF(OR($A39="",$Q39=""),"",IFERROR($X39/$Q39,""))</f>
        <v/>
      </c>
      <c r="AB39" s="26">
        <f>IF(OR($A39="",$Q39="",$U39=""),"",IFERROR($Q39/$U39,""))</f>
        <v/>
      </c>
      <c r="AC39" s="34" t="n"/>
      <c r="AD39" s="35">
        <f>IF($A39="","",IFERROR(IF(COUNTIF($A$5:$A$504,$A39)&gt;1,"Duplicate Trip ID",IF(OR($B39="",$C39="",$D39="",$F39="",$I39="",$J39="",$K39="",$L39=""),"Missing required field",IF(AND(OR($B39="Delivered",$B39="Closed"),OR($G39="",$H39="",$O39="",$P39="",$R39="",$T39="")),"Completed trip missing details",IF(OR($O39&lt;0,$P39&lt;0,$R39&lt;0,$T39&lt;0),"Negative value",IF(AND($O39&lt;&gt;"",$P39&lt;&gt;"",$P39&lt;$O39),"End odometer below start",IF(AND($Q39&lt;&gt;"",$R39&lt;&gt;"",$R39&gt;$Q39),"Loaded miles exceed total",IF(AND($G39&lt;&gt;"",$H39&lt;&gt;"",$H39&lt;$G39),"Delivery before pickup","OK"))))))),"Check inputs"))</f>
        <v/>
      </c>
    </row>
    <row r="40">
      <c r="A40" s="28" t="n"/>
      <c r="B40" s="28" t="n"/>
      <c r="C40" s="28" t="n"/>
      <c r="D40" s="28" t="n"/>
      <c r="E40" s="28" t="n"/>
      <c r="F40" s="59" t="n"/>
      <c r="G40" s="60" t="n"/>
      <c r="H40" s="60" t="n"/>
      <c r="I40" s="28" t="n"/>
      <c r="J40" s="28" t="n"/>
      <c r="K40" s="28" t="n"/>
      <c r="L40" s="28" t="n"/>
      <c r="M40" s="28" t="n"/>
      <c r="N40" s="28" t="n"/>
      <c r="O40" s="31" t="n"/>
      <c r="P40" s="31" t="n"/>
      <c r="Q40" s="24">
        <f>IF(OR($A40="",$O40="",$P40=""),"",IFERROR($P40-$O40,""))</f>
        <v/>
      </c>
      <c r="R40" s="31" t="n"/>
      <c r="S40" s="24">
        <f>IF(OR($A40="",$Q40="",$R40=""),"",IFERROR($Q40-$R40,""))</f>
        <v/>
      </c>
      <c r="T40" s="61" t="n"/>
      <c r="U40" s="62">
        <f>IF($A40="","",IFERROR(SUMIFS('Expenses'!$H$5:$H$504,'Expenses'!$B$5:$B$504,$A40,'Expenses'!$D$5:$D$504,"Diesel Fuel"),0))</f>
        <v/>
      </c>
      <c r="V40" s="57">
        <f>IF($A40="","",IFERROR(SUMIFS('Expenses'!$I$5:$I$504,'Expenses'!$B$5:$B$504,$A40,'Expenses'!$D$5:$D$504,"Diesel Fuel"),0))</f>
        <v/>
      </c>
      <c r="W40" s="57">
        <f>IF($A40="","",IFERROR(SUMIFS('Expenses'!$I$5:$I$504,'Expenses'!$B$5:$B$504,$A40)-$V40,0))</f>
        <v/>
      </c>
      <c r="X40" s="57">
        <f>IF($A40="","",IFERROR($V40+$W40,0))</f>
        <v/>
      </c>
      <c r="Y40" s="57">
        <f>IF($A40="","",IFERROR($T40-$X40,0))</f>
        <v/>
      </c>
      <c r="Z40" s="58">
        <f>IF(OR($A40="",$Q40=""),"",IFERROR($T40/$Q40,""))</f>
        <v/>
      </c>
      <c r="AA40" s="58">
        <f>IF(OR($A40="",$Q40=""),"",IFERROR($X40/$Q40,""))</f>
        <v/>
      </c>
      <c r="AB40" s="26">
        <f>IF(OR($A40="",$Q40="",$U40=""),"",IFERROR($Q40/$U40,""))</f>
        <v/>
      </c>
      <c r="AC40" s="34" t="n"/>
      <c r="AD40" s="35">
        <f>IF($A40="","",IFERROR(IF(COUNTIF($A$5:$A$504,$A40)&gt;1,"Duplicate Trip ID",IF(OR($B40="",$C40="",$D40="",$F40="",$I40="",$J40="",$K40="",$L40=""),"Missing required field",IF(AND(OR($B40="Delivered",$B40="Closed"),OR($G40="",$H40="",$O40="",$P40="",$R40="",$T40="")),"Completed trip missing details",IF(OR($O40&lt;0,$P40&lt;0,$R40&lt;0,$T40&lt;0),"Negative value",IF(AND($O40&lt;&gt;"",$P40&lt;&gt;"",$P40&lt;$O40),"End odometer below start",IF(AND($Q40&lt;&gt;"",$R40&lt;&gt;"",$R40&gt;$Q40),"Loaded miles exceed total",IF(AND($G40&lt;&gt;"",$H40&lt;&gt;"",$H40&lt;$G40),"Delivery before pickup","OK"))))))),"Check inputs"))</f>
        <v/>
      </c>
    </row>
    <row r="41">
      <c r="A41" s="28" t="n"/>
      <c r="B41" s="28" t="n"/>
      <c r="C41" s="28" t="n"/>
      <c r="D41" s="28" t="n"/>
      <c r="E41" s="28" t="n"/>
      <c r="F41" s="59" t="n"/>
      <c r="G41" s="60" t="n"/>
      <c r="H41" s="60" t="n"/>
      <c r="I41" s="28" t="n"/>
      <c r="J41" s="28" t="n"/>
      <c r="K41" s="28" t="n"/>
      <c r="L41" s="28" t="n"/>
      <c r="M41" s="28" t="n"/>
      <c r="N41" s="28" t="n"/>
      <c r="O41" s="31" t="n"/>
      <c r="P41" s="31" t="n"/>
      <c r="Q41" s="24">
        <f>IF(OR($A41="",$O41="",$P41=""),"",IFERROR($P41-$O41,""))</f>
        <v/>
      </c>
      <c r="R41" s="31" t="n"/>
      <c r="S41" s="24">
        <f>IF(OR($A41="",$Q41="",$R41=""),"",IFERROR($Q41-$R41,""))</f>
        <v/>
      </c>
      <c r="T41" s="61" t="n"/>
      <c r="U41" s="62">
        <f>IF($A41="","",IFERROR(SUMIFS('Expenses'!$H$5:$H$504,'Expenses'!$B$5:$B$504,$A41,'Expenses'!$D$5:$D$504,"Diesel Fuel"),0))</f>
        <v/>
      </c>
      <c r="V41" s="57">
        <f>IF($A41="","",IFERROR(SUMIFS('Expenses'!$I$5:$I$504,'Expenses'!$B$5:$B$504,$A41,'Expenses'!$D$5:$D$504,"Diesel Fuel"),0))</f>
        <v/>
      </c>
      <c r="W41" s="57">
        <f>IF($A41="","",IFERROR(SUMIFS('Expenses'!$I$5:$I$504,'Expenses'!$B$5:$B$504,$A41)-$V41,0))</f>
        <v/>
      </c>
      <c r="X41" s="57">
        <f>IF($A41="","",IFERROR($V41+$W41,0))</f>
        <v/>
      </c>
      <c r="Y41" s="57">
        <f>IF($A41="","",IFERROR($T41-$X41,0))</f>
        <v/>
      </c>
      <c r="Z41" s="58">
        <f>IF(OR($A41="",$Q41=""),"",IFERROR($T41/$Q41,""))</f>
        <v/>
      </c>
      <c r="AA41" s="58">
        <f>IF(OR($A41="",$Q41=""),"",IFERROR($X41/$Q41,""))</f>
        <v/>
      </c>
      <c r="AB41" s="26">
        <f>IF(OR($A41="",$Q41="",$U41=""),"",IFERROR($Q41/$U41,""))</f>
        <v/>
      </c>
      <c r="AC41" s="34" t="n"/>
      <c r="AD41" s="35">
        <f>IF($A41="","",IFERROR(IF(COUNTIF($A$5:$A$504,$A41)&gt;1,"Duplicate Trip ID",IF(OR($B41="",$C41="",$D41="",$F41="",$I41="",$J41="",$K41="",$L41=""),"Missing required field",IF(AND(OR($B41="Delivered",$B41="Closed"),OR($G41="",$H41="",$O41="",$P41="",$R41="",$T41="")),"Completed trip missing details",IF(OR($O41&lt;0,$P41&lt;0,$R41&lt;0,$T41&lt;0),"Negative value",IF(AND($O41&lt;&gt;"",$P41&lt;&gt;"",$P41&lt;$O41),"End odometer below start",IF(AND($Q41&lt;&gt;"",$R41&lt;&gt;"",$R41&gt;$Q41),"Loaded miles exceed total",IF(AND($G41&lt;&gt;"",$H41&lt;&gt;"",$H41&lt;$G41),"Delivery before pickup","OK"))))))),"Check inputs"))</f>
        <v/>
      </c>
    </row>
    <row r="42">
      <c r="A42" s="28" t="n"/>
      <c r="B42" s="28" t="n"/>
      <c r="C42" s="28" t="n"/>
      <c r="D42" s="28" t="n"/>
      <c r="E42" s="28" t="n"/>
      <c r="F42" s="59" t="n"/>
      <c r="G42" s="60" t="n"/>
      <c r="H42" s="60" t="n"/>
      <c r="I42" s="28" t="n"/>
      <c r="J42" s="28" t="n"/>
      <c r="K42" s="28" t="n"/>
      <c r="L42" s="28" t="n"/>
      <c r="M42" s="28" t="n"/>
      <c r="N42" s="28" t="n"/>
      <c r="O42" s="31" t="n"/>
      <c r="P42" s="31" t="n"/>
      <c r="Q42" s="24">
        <f>IF(OR($A42="",$O42="",$P42=""),"",IFERROR($P42-$O42,""))</f>
        <v/>
      </c>
      <c r="R42" s="31" t="n"/>
      <c r="S42" s="24">
        <f>IF(OR($A42="",$Q42="",$R42=""),"",IFERROR($Q42-$R42,""))</f>
        <v/>
      </c>
      <c r="T42" s="61" t="n"/>
      <c r="U42" s="62">
        <f>IF($A42="","",IFERROR(SUMIFS('Expenses'!$H$5:$H$504,'Expenses'!$B$5:$B$504,$A42,'Expenses'!$D$5:$D$504,"Diesel Fuel"),0))</f>
        <v/>
      </c>
      <c r="V42" s="57">
        <f>IF($A42="","",IFERROR(SUMIFS('Expenses'!$I$5:$I$504,'Expenses'!$B$5:$B$504,$A42,'Expenses'!$D$5:$D$504,"Diesel Fuel"),0))</f>
        <v/>
      </c>
      <c r="W42" s="57">
        <f>IF($A42="","",IFERROR(SUMIFS('Expenses'!$I$5:$I$504,'Expenses'!$B$5:$B$504,$A42)-$V42,0))</f>
        <v/>
      </c>
      <c r="X42" s="57">
        <f>IF($A42="","",IFERROR($V42+$W42,0))</f>
        <v/>
      </c>
      <c r="Y42" s="57">
        <f>IF($A42="","",IFERROR($T42-$X42,0))</f>
        <v/>
      </c>
      <c r="Z42" s="58">
        <f>IF(OR($A42="",$Q42=""),"",IFERROR($T42/$Q42,""))</f>
        <v/>
      </c>
      <c r="AA42" s="58">
        <f>IF(OR($A42="",$Q42=""),"",IFERROR($X42/$Q42,""))</f>
        <v/>
      </c>
      <c r="AB42" s="26">
        <f>IF(OR($A42="",$Q42="",$U42=""),"",IFERROR($Q42/$U42,""))</f>
        <v/>
      </c>
      <c r="AC42" s="34" t="n"/>
      <c r="AD42" s="35">
        <f>IF($A42="","",IFERROR(IF(COUNTIF($A$5:$A$504,$A42)&gt;1,"Duplicate Trip ID",IF(OR($B42="",$C42="",$D42="",$F42="",$I42="",$J42="",$K42="",$L42=""),"Missing required field",IF(AND(OR($B42="Delivered",$B42="Closed"),OR($G42="",$H42="",$O42="",$P42="",$R42="",$T42="")),"Completed trip missing details",IF(OR($O42&lt;0,$P42&lt;0,$R42&lt;0,$T42&lt;0),"Negative value",IF(AND($O42&lt;&gt;"",$P42&lt;&gt;"",$P42&lt;$O42),"End odometer below start",IF(AND($Q42&lt;&gt;"",$R42&lt;&gt;"",$R42&gt;$Q42),"Loaded miles exceed total",IF(AND($G42&lt;&gt;"",$H42&lt;&gt;"",$H42&lt;$G42),"Delivery before pickup","OK"))))))),"Check inputs"))</f>
        <v/>
      </c>
    </row>
    <row r="43">
      <c r="A43" s="28" t="n"/>
      <c r="B43" s="28" t="n"/>
      <c r="C43" s="28" t="n"/>
      <c r="D43" s="28" t="n"/>
      <c r="E43" s="28" t="n"/>
      <c r="F43" s="59" t="n"/>
      <c r="G43" s="60" t="n"/>
      <c r="H43" s="60" t="n"/>
      <c r="I43" s="28" t="n"/>
      <c r="J43" s="28" t="n"/>
      <c r="K43" s="28" t="n"/>
      <c r="L43" s="28" t="n"/>
      <c r="M43" s="28" t="n"/>
      <c r="N43" s="28" t="n"/>
      <c r="O43" s="31" t="n"/>
      <c r="P43" s="31" t="n"/>
      <c r="Q43" s="24">
        <f>IF(OR($A43="",$O43="",$P43=""),"",IFERROR($P43-$O43,""))</f>
        <v/>
      </c>
      <c r="R43" s="31" t="n"/>
      <c r="S43" s="24">
        <f>IF(OR($A43="",$Q43="",$R43=""),"",IFERROR($Q43-$R43,""))</f>
        <v/>
      </c>
      <c r="T43" s="61" t="n"/>
      <c r="U43" s="62">
        <f>IF($A43="","",IFERROR(SUMIFS('Expenses'!$H$5:$H$504,'Expenses'!$B$5:$B$504,$A43,'Expenses'!$D$5:$D$504,"Diesel Fuel"),0))</f>
        <v/>
      </c>
      <c r="V43" s="57">
        <f>IF($A43="","",IFERROR(SUMIFS('Expenses'!$I$5:$I$504,'Expenses'!$B$5:$B$504,$A43,'Expenses'!$D$5:$D$504,"Diesel Fuel"),0))</f>
        <v/>
      </c>
      <c r="W43" s="57">
        <f>IF($A43="","",IFERROR(SUMIFS('Expenses'!$I$5:$I$504,'Expenses'!$B$5:$B$504,$A43)-$V43,0))</f>
        <v/>
      </c>
      <c r="X43" s="57">
        <f>IF($A43="","",IFERROR($V43+$W43,0))</f>
        <v/>
      </c>
      <c r="Y43" s="57">
        <f>IF($A43="","",IFERROR($T43-$X43,0))</f>
        <v/>
      </c>
      <c r="Z43" s="58">
        <f>IF(OR($A43="",$Q43=""),"",IFERROR($T43/$Q43,""))</f>
        <v/>
      </c>
      <c r="AA43" s="58">
        <f>IF(OR($A43="",$Q43=""),"",IFERROR($X43/$Q43,""))</f>
        <v/>
      </c>
      <c r="AB43" s="26">
        <f>IF(OR($A43="",$Q43="",$U43=""),"",IFERROR($Q43/$U43,""))</f>
        <v/>
      </c>
      <c r="AC43" s="34" t="n"/>
      <c r="AD43" s="35">
        <f>IF($A43="","",IFERROR(IF(COUNTIF($A$5:$A$504,$A43)&gt;1,"Duplicate Trip ID",IF(OR($B43="",$C43="",$D43="",$F43="",$I43="",$J43="",$K43="",$L43=""),"Missing required field",IF(AND(OR($B43="Delivered",$B43="Closed"),OR($G43="",$H43="",$O43="",$P43="",$R43="",$T43="")),"Completed trip missing details",IF(OR($O43&lt;0,$P43&lt;0,$R43&lt;0,$T43&lt;0),"Negative value",IF(AND($O43&lt;&gt;"",$P43&lt;&gt;"",$P43&lt;$O43),"End odometer below start",IF(AND($Q43&lt;&gt;"",$R43&lt;&gt;"",$R43&gt;$Q43),"Loaded miles exceed total",IF(AND($G43&lt;&gt;"",$H43&lt;&gt;"",$H43&lt;$G43),"Delivery before pickup","OK"))))))),"Check inputs"))</f>
        <v/>
      </c>
    </row>
    <row r="44">
      <c r="A44" s="28" t="n"/>
      <c r="B44" s="28" t="n"/>
      <c r="C44" s="28" t="n"/>
      <c r="D44" s="28" t="n"/>
      <c r="E44" s="28" t="n"/>
      <c r="F44" s="59" t="n"/>
      <c r="G44" s="60" t="n"/>
      <c r="H44" s="60" t="n"/>
      <c r="I44" s="28" t="n"/>
      <c r="J44" s="28" t="n"/>
      <c r="K44" s="28" t="n"/>
      <c r="L44" s="28" t="n"/>
      <c r="M44" s="28" t="n"/>
      <c r="N44" s="28" t="n"/>
      <c r="O44" s="31" t="n"/>
      <c r="P44" s="31" t="n"/>
      <c r="Q44" s="24">
        <f>IF(OR($A44="",$O44="",$P44=""),"",IFERROR($P44-$O44,""))</f>
        <v/>
      </c>
      <c r="R44" s="31" t="n"/>
      <c r="S44" s="24">
        <f>IF(OR($A44="",$Q44="",$R44=""),"",IFERROR($Q44-$R44,""))</f>
        <v/>
      </c>
      <c r="T44" s="61" t="n"/>
      <c r="U44" s="62">
        <f>IF($A44="","",IFERROR(SUMIFS('Expenses'!$H$5:$H$504,'Expenses'!$B$5:$B$504,$A44,'Expenses'!$D$5:$D$504,"Diesel Fuel"),0))</f>
        <v/>
      </c>
      <c r="V44" s="57">
        <f>IF($A44="","",IFERROR(SUMIFS('Expenses'!$I$5:$I$504,'Expenses'!$B$5:$B$504,$A44,'Expenses'!$D$5:$D$504,"Diesel Fuel"),0))</f>
        <v/>
      </c>
      <c r="W44" s="57">
        <f>IF($A44="","",IFERROR(SUMIFS('Expenses'!$I$5:$I$504,'Expenses'!$B$5:$B$504,$A44)-$V44,0))</f>
        <v/>
      </c>
      <c r="X44" s="57">
        <f>IF($A44="","",IFERROR($V44+$W44,0))</f>
        <v/>
      </c>
      <c r="Y44" s="57">
        <f>IF($A44="","",IFERROR($T44-$X44,0))</f>
        <v/>
      </c>
      <c r="Z44" s="58">
        <f>IF(OR($A44="",$Q44=""),"",IFERROR($T44/$Q44,""))</f>
        <v/>
      </c>
      <c r="AA44" s="58">
        <f>IF(OR($A44="",$Q44=""),"",IFERROR($X44/$Q44,""))</f>
        <v/>
      </c>
      <c r="AB44" s="26">
        <f>IF(OR($A44="",$Q44="",$U44=""),"",IFERROR($Q44/$U44,""))</f>
        <v/>
      </c>
      <c r="AC44" s="34" t="n"/>
      <c r="AD44" s="35">
        <f>IF($A44="","",IFERROR(IF(COUNTIF($A$5:$A$504,$A44)&gt;1,"Duplicate Trip ID",IF(OR($B44="",$C44="",$D44="",$F44="",$I44="",$J44="",$K44="",$L44=""),"Missing required field",IF(AND(OR($B44="Delivered",$B44="Closed"),OR($G44="",$H44="",$O44="",$P44="",$R44="",$T44="")),"Completed trip missing details",IF(OR($O44&lt;0,$P44&lt;0,$R44&lt;0,$T44&lt;0),"Negative value",IF(AND($O44&lt;&gt;"",$P44&lt;&gt;"",$P44&lt;$O44),"End odometer below start",IF(AND($Q44&lt;&gt;"",$R44&lt;&gt;"",$R44&gt;$Q44),"Loaded miles exceed total",IF(AND($G44&lt;&gt;"",$H44&lt;&gt;"",$H44&lt;$G44),"Delivery before pickup","OK"))))))),"Check inputs"))</f>
        <v/>
      </c>
    </row>
    <row r="45">
      <c r="A45" s="28" t="n"/>
      <c r="B45" s="28" t="n"/>
      <c r="C45" s="28" t="n"/>
      <c r="D45" s="28" t="n"/>
      <c r="E45" s="28" t="n"/>
      <c r="F45" s="59" t="n"/>
      <c r="G45" s="60" t="n"/>
      <c r="H45" s="60" t="n"/>
      <c r="I45" s="28" t="n"/>
      <c r="J45" s="28" t="n"/>
      <c r="K45" s="28" t="n"/>
      <c r="L45" s="28" t="n"/>
      <c r="M45" s="28" t="n"/>
      <c r="N45" s="28" t="n"/>
      <c r="O45" s="31" t="n"/>
      <c r="P45" s="31" t="n"/>
      <c r="Q45" s="24">
        <f>IF(OR($A45="",$O45="",$P45=""),"",IFERROR($P45-$O45,""))</f>
        <v/>
      </c>
      <c r="R45" s="31" t="n"/>
      <c r="S45" s="24">
        <f>IF(OR($A45="",$Q45="",$R45=""),"",IFERROR($Q45-$R45,""))</f>
        <v/>
      </c>
      <c r="T45" s="61" t="n"/>
      <c r="U45" s="62">
        <f>IF($A45="","",IFERROR(SUMIFS('Expenses'!$H$5:$H$504,'Expenses'!$B$5:$B$504,$A45,'Expenses'!$D$5:$D$504,"Diesel Fuel"),0))</f>
        <v/>
      </c>
      <c r="V45" s="57">
        <f>IF($A45="","",IFERROR(SUMIFS('Expenses'!$I$5:$I$504,'Expenses'!$B$5:$B$504,$A45,'Expenses'!$D$5:$D$504,"Diesel Fuel"),0))</f>
        <v/>
      </c>
      <c r="W45" s="57">
        <f>IF($A45="","",IFERROR(SUMIFS('Expenses'!$I$5:$I$504,'Expenses'!$B$5:$B$504,$A45)-$V45,0))</f>
        <v/>
      </c>
      <c r="X45" s="57">
        <f>IF($A45="","",IFERROR($V45+$W45,0))</f>
        <v/>
      </c>
      <c r="Y45" s="57">
        <f>IF($A45="","",IFERROR($T45-$X45,0))</f>
        <v/>
      </c>
      <c r="Z45" s="58">
        <f>IF(OR($A45="",$Q45=""),"",IFERROR($T45/$Q45,""))</f>
        <v/>
      </c>
      <c r="AA45" s="58">
        <f>IF(OR($A45="",$Q45=""),"",IFERROR($X45/$Q45,""))</f>
        <v/>
      </c>
      <c r="AB45" s="26">
        <f>IF(OR($A45="",$Q45="",$U45=""),"",IFERROR($Q45/$U45,""))</f>
        <v/>
      </c>
      <c r="AC45" s="34" t="n"/>
      <c r="AD45" s="35">
        <f>IF($A45="","",IFERROR(IF(COUNTIF($A$5:$A$504,$A45)&gt;1,"Duplicate Trip ID",IF(OR($B45="",$C45="",$D45="",$F45="",$I45="",$J45="",$K45="",$L45=""),"Missing required field",IF(AND(OR($B45="Delivered",$B45="Closed"),OR($G45="",$H45="",$O45="",$P45="",$R45="",$T45="")),"Completed trip missing details",IF(OR($O45&lt;0,$P45&lt;0,$R45&lt;0,$T45&lt;0),"Negative value",IF(AND($O45&lt;&gt;"",$P45&lt;&gt;"",$P45&lt;$O45),"End odometer below start",IF(AND($Q45&lt;&gt;"",$R45&lt;&gt;"",$R45&gt;$Q45),"Loaded miles exceed total",IF(AND($G45&lt;&gt;"",$H45&lt;&gt;"",$H45&lt;$G45),"Delivery before pickup","OK"))))))),"Check inputs"))</f>
        <v/>
      </c>
    </row>
    <row r="46">
      <c r="A46" s="28" t="n"/>
      <c r="B46" s="28" t="n"/>
      <c r="C46" s="28" t="n"/>
      <c r="D46" s="28" t="n"/>
      <c r="E46" s="28" t="n"/>
      <c r="F46" s="59" t="n"/>
      <c r="G46" s="60" t="n"/>
      <c r="H46" s="60" t="n"/>
      <c r="I46" s="28" t="n"/>
      <c r="J46" s="28" t="n"/>
      <c r="K46" s="28" t="n"/>
      <c r="L46" s="28" t="n"/>
      <c r="M46" s="28" t="n"/>
      <c r="N46" s="28" t="n"/>
      <c r="O46" s="31" t="n"/>
      <c r="P46" s="31" t="n"/>
      <c r="Q46" s="24">
        <f>IF(OR($A46="",$O46="",$P46=""),"",IFERROR($P46-$O46,""))</f>
        <v/>
      </c>
      <c r="R46" s="31" t="n"/>
      <c r="S46" s="24">
        <f>IF(OR($A46="",$Q46="",$R46=""),"",IFERROR($Q46-$R46,""))</f>
        <v/>
      </c>
      <c r="T46" s="61" t="n"/>
      <c r="U46" s="62">
        <f>IF($A46="","",IFERROR(SUMIFS('Expenses'!$H$5:$H$504,'Expenses'!$B$5:$B$504,$A46,'Expenses'!$D$5:$D$504,"Diesel Fuel"),0))</f>
        <v/>
      </c>
      <c r="V46" s="57">
        <f>IF($A46="","",IFERROR(SUMIFS('Expenses'!$I$5:$I$504,'Expenses'!$B$5:$B$504,$A46,'Expenses'!$D$5:$D$504,"Diesel Fuel"),0))</f>
        <v/>
      </c>
      <c r="W46" s="57">
        <f>IF($A46="","",IFERROR(SUMIFS('Expenses'!$I$5:$I$504,'Expenses'!$B$5:$B$504,$A46)-$V46,0))</f>
        <v/>
      </c>
      <c r="X46" s="57">
        <f>IF($A46="","",IFERROR($V46+$W46,0))</f>
        <v/>
      </c>
      <c r="Y46" s="57">
        <f>IF($A46="","",IFERROR($T46-$X46,0))</f>
        <v/>
      </c>
      <c r="Z46" s="58">
        <f>IF(OR($A46="",$Q46=""),"",IFERROR($T46/$Q46,""))</f>
        <v/>
      </c>
      <c r="AA46" s="58">
        <f>IF(OR($A46="",$Q46=""),"",IFERROR($X46/$Q46,""))</f>
        <v/>
      </c>
      <c r="AB46" s="26">
        <f>IF(OR($A46="",$Q46="",$U46=""),"",IFERROR($Q46/$U46,""))</f>
        <v/>
      </c>
      <c r="AC46" s="34" t="n"/>
      <c r="AD46" s="35">
        <f>IF($A46="","",IFERROR(IF(COUNTIF($A$5:$A$504,$A46)&gt;1,"Duplicate Trip ID",IF(OR($B46="",$C46="",$D46="",$F46="",$I46="",$J46="",$K46="",$L46=""),"Missing required field",IF(AND(OR($B46="Delivered",$B46="Closed"),OR($G46="",$H46="",$O46="",$P46="",$R46="",$T46="")),"Completed trip missing details",IF(OR($O46&lt;0,$P46&lt;0,$R46&lt;0,$T46&lt;0),"Negative value",IF(AND($O46&lt;&gt;"",$P46&lt;&gt;"",$P46&lt;$O46),"End odometer below start",IF(AND($Q46&lt;&gt;"",$R46&lt;&gt;"",$R46&gt;$Q46),"Loaded miles exceed total",IF(AND($G46&lt;&gt;"",$H46&lt;&gt;"",$H46&lt;$G46),"Delivery before pickup","OK"))))))),"Check inputs"))</f>
        <v/>
      </c>
    </row>
    <row r="47">
      <c r="A47" s="28" t="n"/>
      <c r="B47" s="28" t="n"/>
      <c r="C47" s="28" t="n"/>
      <c r="D47" s="28" t="n"/>
      <c r="E47" s="28" t="n"/>
      <c r="F47" s="59" t="n"/>
      <c r="G47" s="60" t="n"/>
      <c r="H47" s="60" t="n"/>
      <c r="I47" s="28" t="n"/>
      <c r="J47" s="28" t="n"/>
      <c r="K47" s="28" t="n"/>
      <c r="L47" s="28" t="n"/>
      <c r="M47" s="28" t="n"/>
      <c r="N47" s="28" t="n"/>
      <c r="O47" s="31" t="n"/>
      <c r="P47" s="31" t="n"/>
      <c r="Q47" s="24">
        <f>IF(OR($A47="",$O47="",$P47=""),"",IFERROR($P47-$O47,""))</f>
        <v/>
      </c>
      <c r="R47" s="31" t="n"/>
      <c r="S47" s="24">
        <f>IF(OR($A47="",$Q47="",$R47=""),"",IFERROR($Q47-$R47,""))</f>
        <v/>
      </c>
      <c r="T47" s="61" t="n"/>
      <c r="U47" s="62">
        <f>IF($A47="","",IFERROR(SUMIFS('Expenses'!$H$5:$H$504,'Expenses'!$B$5:$B$504,$A47,'Expenses'!$D$5:$D$504,"Diesel Fuel"),0))</f>
        <v/>
      </c>
      <c r="V47" s="57">
        <f>IF($A47="","",IFERROR(SUMIFS('Expenses'!$I$5:$I$504,'Expenses'!$B$5:$B$504,$A47,'Expenses'!$D$5:$D$504,"Diesel Fuel"),0))</f>
        <v/>
      </c>
      <c r="W47" s="57">
        <f>IF($A47="","",IFERROR(SUMIFS('Expenses'!$I$5:$I$504,'Expenses'!$B$5:$B$504,$A47)-$V47,0))</f>
        <v/>
      </c>
      <c r="X47" s="57">
        <f>IF($A47="","",IFERROR($V47+$W47,0))</f>
        <v/>
      </c>
      <c r="Y47" s="57">
        <f>IF($A47="","",IFERROR($T47-$X47,0))</f>
        <v/>
      </c>
      <c r="Z47" s="58">
        <f>IF(OR($A47="",$Q47=""),"",IFERROR($T47/$Q47,""))</f>
        <v/>
      </c>
      <c r="AA47" s="58">
        <f>IF(OR($A47="",$Q47=""),"",IFERROR($X47/$Q47,""))</f>
        <v/>
      </c>
      <c r="AB47" s="26">
        <f>IF(OR($A47="",$Q47="",$U47=""),"",IFERROR($Q47/$U47,""))</f>
        <v/>
      </c>
      <c r="AC47" s="34" t="n"/>
      <c r="AD47" s="35">
        <f>IF($A47="","",IFERROR(IF(COUNTIF($A$5:$A$504,$A47)&gt;1,"Duplicate Trip ID",IF(OR($B47="",$C47="",$D47="",$F47="",$I47="",$J47="",$K47="",$L47=""),"Missing required field",IF(AND(OR($B47="Delivered",$B47="Closed"),OR($G47="",$H47="",$O47="",$P47="",$R47="",$T47="")),"Completed trip missing details",IF(OR($O47&lt;0,$P47&lt;0,$R47&lt;0,$T47&lt;0),"Negative value",IF(AND($O47&lt;&gt;"",$P47&lt;&gt;"",$P47&lt;$O47),"End odometer below start",IF(AND($Q47&lt;&gt;"",$R47&lt;&gt;"",$R47&gt;$Q47),"Loaded miles exceed total",IF(AND($G47&lt;&gt;"",$H47&lt;&gt;"",$H47&lt;$G47),"Delivery before pickup","OK"))))))),"Check inputs"))</f>
        <v/>
      </c>
    </row>
    <row r="48">
      <c r="A48" s="28" t="n"/>
      <c r="B48" s="28" t="n"/>
      <c r="C48" s="28" t="n"/>
      <c r="D48" s="28" t="n"/>
      <c r="E48" s="28" t="n"/>
      <c r="F48" s="59" t="n"/>
      <c r="G48" s="60" t="n"/>
      <c r="H48" s="60" t="n"/>
      <c r="I48" s="28" t="n"/>
      <c r="J48" s="28" t="n"/>
      <c r="K48" s="28" t="n"/>
      <c r="L48" s="28" t="n"/>
      <c r="M48" s="28" t="n"/>
      <c r="N48" s="28" t="n"/>
      <c r="O48" s="31" t="n"/>
      <c r="P48" s="31" t="n"/>
      <c r="Q48" s="24">
        <f>IF(OR($A48="",$O48="",$P48=""),"",IFERROR($P48-$O48,""))</f>
        <v/>
      </c>
      <c r="R48" s="31" t="n"/>
      <c r="S48" s="24">
        <f>IF(OR($A48="",$Q48="",$R48=""),"",IFERROR($Q48-$R48,""))</f>
        <v/>
      </c>
      <c r="T48" s="61" t="n"/>
      <c r="U48" s="62">
        <f>IF($A48="","",IFERROR(SUMIFS('Expenses'!$H$5:$H$504,'Expenses'!$B$5:$B$504,$A48,'Expenses'!$D$5:$D$504,"Diesel Fuel"),0))</f>
        <v/>
      </c>
      <c r="V48" s="57">
        <f>IF($A48="","",IFERROR(SUMIFS('Expenses'!$I$5:$I$504,'Expenses'!$B$5:$B$504,$A48,'Expenses'!$D$5:$D$504,"Diesel Fuel"),0))</f>
        <v/>
      </c>
      <c r="W48" s="57">
        <f>IF($A48="","",IFERROR(SUMIFS('Expenses'!$I$5:$I$504,'Expenses'!$B$5:$B$504,$A48)-$V48,0))</f>
        <v/>
      </c>
      <c r="X48" s="57">
        <f>IF($A48="","",IFERROR($V48+$W48,0))</f>
        <v/>
      </c>
      <c r="Y48" s="57">
        <f>IF($A48="","",IFERROR($T48-$X48,0))</f>
        <v/>
      </c>
      <c r="Z48" s="58">
        <f>IF(OR($A48="",$Q48=""),"",IFERROR($T48/$Q48,""))</f>
        <v/>
      </c>
      <c r="AA48" s="58">
        <f>IF(OR($A48="",$Q48=""),"",IFERROR($X48/$Q48,""))</f>
        <v/>
      </c>
      <c r="AB48" s="26">
        <f>IF(OR($A48="",$Q48="",$U48=""),"",IFERROR($Q48/$U48,""))</f>
        <v/>
      </c>
      <c r="AC48" s="34" t="n"/>
      <c r="AD48" s="35">
        <f>IF($A48="","",IFERROR(IF(COUNTIF($A$5:$A$504,$A48)&gt;1,"Duplicate Trip ID",IF(OR($B48="",$C48="",$D48="",$F48="",$I48="",$J48="",$K48="",$L48=""),"Missing required field",IF(AND(OR($B48="Delivered",$B48="Closed"),OR($G48="",$H48="",$O48="",$P48="",$R48="",$T48="")),"Completed trip missing details",IF(OR($O48&lt;0,$P48&lt;0,$R48&lt;0,$T48&lt;0),"Negative value",IF(AND($O48&lt;&gt;"",$P48&lt;&gt;"",$P48&lt;$O48),"End odometer below start",IF(AND($Q48&lt;&gt;"",$R48&lt;&gt;"",$R48&gt;$Q48),"Loaded miles exceed total",IF(AND($G48&lt;&gt;"",$H48&lt;&gt;"",$H48&lt;$G48),"Delivery before pickup","OK"))))))),"Check inputs"))</f>
        <v/>
      </c>
    </row>
    <row r="49">
      <c r="A49" s="28" t="n"/>
      <c r="B49" s="28" t="n"/>
      <c r="C49" s="28" t="n"/>
      <c r="D49" s="28" t="n"/>
      <c r="E49" s="28" t="n"/>
      <c r="F49" s="59" t="n"/>
      <c r="G49" s="60" t="n"/>
      <c r="H49" s="60" t="n"/>
      <c r="I49" s="28" t="n"/>
      <c r="J49" s="28" t="n"/>
      <c r="K49" s="28" t="n"/>
      <c r="L49" s="28" t="n"/>
      <c r="M49" s="28" t="n"/>
      <c r="N49" s="28" t="n"/>
      <c r="O49" s="31" t="n"/>
      <c r="P49" s="31" t="n"/>
      <c r="Q49" s="24">
        <f>IF(OR($A49="",$O49="",$P49=""),"",IFERROR($P49-$O49,""))</f>
        <v/>
      </c>
      <c r="R49" s="31" t="n"/>
      <c r="S49" s="24">
        <f>IF(OR($A49="",$Q49="",$R49=""),"",IFERROR($Q49-$R49,""))</f>
        <v/>
      </c>
      <c r="T49" s="61" t="n"/>
      <c r="U49" s="62">
        <f>IF($A49="","",IFERROR(SUMIFS('Expenses'!$H$5:$H$504,'Expenses'!$B$5:$B$504,$A49,'Expenses'!$D$5:$D$504,"Diesel Fuel"),0))</f>
        <v/>
      </c>
      <c r="V49" s="57">
        <f>IF($A49="","",IFERROR(SUMIFS('Expenses'!$I$5:$I$504,'Expenses'!$B$5:$B$504,$A49,'Expenses'!$D$5:$D$504,"Diesel Fuel"),0))</f>
        <v/>
      </c>
      <c r="W49" s="57">
        <f>IF($A49="","",IFERROR(SUMIFS('Expenses'!$I$5:$I$504,'Expenses'!$B$5:$B$504,$A49)-$V49,0))</f>
        <v/>
      </c>
      <c r="X49" s="57">
        <f>IF($A49="","",IFERROR($V49+$W49,0))</f>
        <v/>
      </c>
      <c r="Y49" s="57">
        <f>IF($A49="","",IFERROR($T49-$X49,0))</f>
        <v/>
      </c>
      <c r="Z49" s="58">
        <f>IF(OR($A49="",$Q49=""),"",IFERROR($T49/$Q49,""))</f>
        <v/>
      </c>
      <c r="AA49" s="58">
        <f>IF(OR($A49="",$Q49=""),"",IFERROR($X49/$Q49,""))</f>
        <v/>
      </c>
      <c r="AB49" s="26">
        <f>IF(OR($A49="",$Q49="",$U49=""),"",IFERROR($Q49/$U49,""))</f>
        <v/>
      </c>
      <c r="AC49" s="34" t="n"/>
      <c r="AD49" s="35">
        <f>IF($A49="","",IFERROR(IF(COUNTIF($A$5:$A$504,$A49)&gt;1,"Duplicate Trip ID",IF(OR($B49="",$C49="",$D49="",$F49="",$I49="",$J49="",$K49="",$L49=""),"Missing required field",IF(AND(OR($B49="Delivered",$B49="Closed"),OR($G49="",$H49="",$O49="",$P49="",$R49="",$T49="")),"Completed trip missing details",IF(OR($O49&lt;0,$P49&lt;0,$R49&lt;0,$T49&lt;0),"Negative value",IF(AND($O49&lt;&gt;"",$P49&lt;&gt;"",$P49&lt;$O49),"End odometer below start",IF(AND($Q49&lt;&gt;"",$R49&lt;&gt;"",$R49&gt;$Q49),"Loaded miles exceed total",IF(AND($G49&lt;&gt;"",$H49&lt;&gt;"",$H49&lt;$G49),"Delivery before pickup","OK"))))))),"Check inputs"))</f>
        <v/>
      </c>
    </row>
    <row r="50">
      <c r="A50" s="28" t="n"/>
      <c r="B50" s="28" t="n"/>
      <c r="C50" s="28" t="n"/>
      <c r="D50" s="28" t="n"/>
      <c r="E50" s="28" t="n"/>
      <c r="F50" s="59" t="n"/>
      <c r="G50" s="60" t="n"/>
      <c r="H50" s="60" t="n"/>
      <c r="I50" s="28" t="n"/>
      <c r="J50" s="28" t="n"/>
      <c r="K50" s="28" t="n"/>
      <c r="L50" s="28" t="n"/>
      <c r="M50" s="28" t="n"/>
      <c r="N50" s="28" t="n"/>
      <c r="O50" s="31" t="n"/>
      <c r="P50" s="31" t="n"/>
      <c r="Q50" s="24">
        <f>IF(OR($A50="",$O50="",$P50=""),"",IFERROR($P50-$O50,""))</f>
        <v/>
      </c>
      <c r="R50" s="31" t="n"/>
      <c r="S50" s="24">
        <f>IF(OR($A50="",$Q50="",$R50=""),"",IFERROR($Q50-$R50,""))</f>
        <v/>
      </c>
      <c r="T50" s="61" t="n"/>
      <c r="U50" s="62">
        <f>IF($A50="","",IFERROR(SUMIFS('Expenses'!$H$5:$H$504,'Expenses'!$B$5:$B$504,$A50,'Expenses'!$D$5:$D$504,"Diesel Fuel"),0))</f>
        <v/>
      </c>
      <c r="V50" s="57">
        <f>IF($A50="","",IFERROR(SUMIFS('Expenses'!$I$5:$I$504,'Expenses'!$B$5:$B$504,$A50,'Expenses'!$D$5:$D$504,"Diesel Fuel"),0))</f>
        <v/>
      </c>
      <c r="W50" s="57">
        <f>IF($A50="","",IFERROR(SUMIFS('Expenses'!$I$5:$I$504,'Expenses'!$B$5:$B$504,$A50)-$V50,0))</f>
        <v/>
      </c>
      <c r="X50" s="57">
        <f>IF($A50="","",IFERROR($V50+$W50,0))</f>
        <v/>
      </c>
      <c r="Y50" s="57">
        <f>IF($A50="","",IFERROR($T50-$X50,0))</f>
        <v/>
      </c>
      <c r="Z50" s="58">
        <f>IF(OR($A50="",$Q50=""),"",IFERROR($T50/$Q50,""))</f>
        <v/>
      </c>
      <c r="AA50" s="58">
        <f>IF(OR($A50="",$Q50=""),"",IFERROR($X50/$Q50,""))</f>
        <v/>
      </c>
      <c r="AB50" s="26">
        <f>IF(OR($A50="",$Q50="",$U50=""),"",IFERROR($Q50/$U50,""))</f>
        <v/>
      </c>
      <c r="AC50" s="34" t="n"/>
      <c r="AD50" s="35">
        <f>IF($A50="","",IFERROR(IF(COUNTIF($A$5:$A$504,$A50)&gt;1,"Duplicate Trip ID",IF(OR($B50="",$C50="",$D50="",$F50="",$I50="",$J50="",$K50="",$L50=""),"Missing required field",IF(AND(OR($B50="Delivered",$B50="Closed"),OR($G50="",$H50="",$O50="",$P50="",$R50="",$T50="")),"Completed trip missing details",IF(OR($O50&lt;0,$P50&lt;0,$R50&lt;0,$T50&lt;0),"Negative value",IF(AND($O50&lt;&gt;"",$P50&lt;&gt;"",$P50&lt;$O50),"End odometer below start",IF(AND($Q50&lt;&gt;"",$R50&lt;&gt;"",$R50&gt;$Q50),"Loaded miles exceed total",IF(AND($G50&lt;&gt;"",$H50&lt;&gt;"",$H50&lt;$G50),"Delivery before pickup","OK"))))))),"Check inputs"))</f>
        <v/>
      </c>
    </row>
    <row r="51">
      <c r="A51" s="28" t="n"/>
      <c r="B51" s="28" t="n"/>
      <c r="C51" s="28" t="n"/>
      <c r="D51" s="28" t="n"/>
      <c r="E51" s="28" t="n"/>
      <c r="F51" s="59" t="n"/>
      <c r="G51" s="60" t="n"/>
      <c r="H51" s="60" t="n"/>
      <c r="I51" s="28" t="n"/>
      <c r="J51" s="28" t="n"/>
      <c r="K51" s="28" t="n"/>
      <c r="L51" s="28" t="n"/>
      <c r="M51" s="28" t="n"/>
      <c r="N51" s="28" t="n"/>
      <c r="O51" s="31" t="n"/>
      <c r="P51" s="31" t="n"/>
      <c r="Q51" s="24">
        <f>IF(OR($A51="",$O51="",$P51=""),"",IFERROR($P51-$O51,""))</f>
        <v/>
      </c>
      <c r="R51" s="31" t="n"/>
      <c r="S51" s="24">
        <f>IF(OR($A51="",$Q51="",$R51=""),"",IFERROR($Q51-$R51,""))</f>
        <v/>
      </c>
      <c r="T51" s="61" t="n"/>
      <c r="U51" s="62">
        <f>IF($A51="","",IFERROR(SUMIFS('Expenses'!$H$5:$H$504,'Expenses'!$B$5:$B$504,$A51,'Expenses'!$D$5:$D$504,"Diesel Fuel"),0))</f>
        <v/>
      </c>
      <c r="V51" s="57">
        <f>IF($A51="","",IFERROR(SUMIFS('Expenses'!$I$5:$I$504,'Expenses'!$B$5:$B$504,$A51,'Expenses'!$D$5:$D$504,"Diesel Fuel"),0))</f>
        <v/>
      </c>
      <c r="W51" s="57">
        <f>IF($A51="","",IFERROR(SUMIFS('Expenses'!$I$5:$I$504,'Expenses'!$B$5:$B$504,$A51)-$V51,0))</f>
        <v/>
      </c>
      <c r="X51" s="57">
        <f>IF($A51="","",IFERROR($V51+$W51,0))</f>
        <v/>
      </c>
      <c r="Y51" s="57">
        <f>IF($A51="","",IFERROR($T51-$X51,0))</f>
        <v/>
      </c>
      <c r="Z51" s="58">
        <f>IF(OR($A51="",$Q51=""),"",IFERROR($T51/$Q51,""))</f>
        <v/>
      </c>
      <c r="AA51" s="58">
        <f>IF(OR($A51="",$Q51=""),"",IFERROR($X51/$Q51,""))</f>
        <v/>
      </c>
      <c r="AB51" s="26">
        <f>IF(OR($A51="",$Q51="",$U51=""),"",IFERROR($Q51/$U51,""))</f>
        <v/>
      </c>
      <c r="AC51" s="34" t="n"/>
      <c r="AD51" s="35">
        <f>IF($A51="","",IFERROR(IF(COUNTIF($A$5:$A$504,$A51)&gt;1,"Duplicate Trip ID",IF(OR($B51="",$C51="",$D51="",$F51="",$I51="",$J51="",$K51="",$L51=""),"Missing required field",IF(AND(OR($B51="Delivered",$B51="Closed"),OR($G51="",$H51="",$O51="",$P51="",$R51="",$T51="")),"Completed trip missing details",IF(OR($O51&lt;0,$P51&lt;0,$R51&lt;0,$T51&lt;0),"Negative value",IF(AND($O51&lt;&gt;"",$P51&lt;&gt;"",$P51&lt;$O51),"End odometer below start",IF(AND($Q51&lt;&gt;"",$R51&lt;&gt;"",$R51&gt;$Q51),"Loaded miles exceed total",IF(AND($G51&lt;&gt;"",$H51&lt;&gt;"",$H51&lt;$G51),"Delivery before pickup","OK"))))))),"Check inputs"))</f>
        <v/>
      </c>
    </row>
    <row r="52">
      <c r="A52" s="28" t="n"/>
      <c r="B52" s="28" t="n"/>
      <c r="C52" s="28" t="n"/>
      <c r="D52" s="28" t="n"/>
      <c r="E52" s="28" t="n"/>
      <c r="F52" s="59" t="n"/>
      <c r="G52" s="60" t="n"/>
      <c r="H52" s="60" t="n"/>
      <c r="I52" s="28" t="n"/>
      <c r="J52" s="28" t="n"/>
      <c r="K52" s="28" t="n"/>
      <c r="L52" s="28" t="n"/>
      <c r="M52" s="28" t="n"/>
      <c r="N52" s="28" t="n"/>
      <c r="O52" s="31" t="n"/>
      <c r="P52" s="31" t="n"/>
      <c r="Q52" s="24">
        <f>IF(OR($A52="",$O52="",$P52=""),"",IFERROR($P52-$O52,""))</f>
        <v/>
      </c>
      <c r="R52" s="31" t="n"/>
      <c r="S52" s="24">
        <f>IF(OR($A52="",$Q52="",$R52=""),"",IFERROR($Q52-$R52,""))</f>
        <v/>
      </c>
      <c r="T52" s="61" t="n"/>
      <c r="U52" s="62">
        <f>IF($A52="","",IFERROR(SUMIFS('Expenses'!$H$5:$H$504,'Expenses'!$B$5:$B$504,$A52,'Expenses'!$D$5:$D$504,"Diesel Fuel"),0))</f>
        <v/>
      </c>
      <c r="V52" s="57">
        <f>IF($A52="","",IFERROR(SUMIFS('Expenses'!$I$5:$I$504,'Expenses'!$B$5:$B$504,$A52,'Expenses'!$D$5:$D$504,"Diesel Fuel"),0))</f>
        <v/>
      </c>
      <c r="W52" s="57">
        <f>IF($A52="","",IFERROR(SUMIFS('Expenses'!$I$5:$I$504,'Expenses'!$B$5:$B$504,$A52)-$V52,0))</f>
        <v/>
      </c>
      <c r="X52" s="57">
        <f>IF($A52="","",IFERROR($V52+$W52,0))</f>
        <v/>
      </c>
      <c r="Y52" s="57">
        <f>IF($A52="","",IFERROR($T52-$X52,0))</f>
        <v/>
      </c>
      <c r="Z52" s="58">
        <f>IF(OR($A52="",$Q52=""),"",IFERROR($T52/$Q52,""))</f>
        <v/>
      </c>
      <c r="AA52" s="58">
        <f>IF(OR($A52="",$Q52=""),"",IFERROR($X52/$Q52,""))</f>
        <v/>
      </c>
      <c r="AB52" s="26">
        <f>IF(OR($A52="",$Q52="",$U52=""),"",IFERROR($Q52/$U52,""))</f>
        <v/>
      </c>
      <c r="AC52" s="34" t="n"/>
      <c r="AD52" s="35">
        <f>IF($A52="","",IFERROR(IF(COUNTIF($A$5:$A$504,$A52)&gt;1,"Duplicate Trip ID",IF(OR($B52="",$C52="",$D52="",$F52="",$I52="",$J52="",$K52="",$L52=""),"Missing required field",IF(AND(OR($B52="Delivered",$B52="Closed"),OR($G52="",$H52="",$O52="",$P52="",$R52="",$T52="")),"Completed trip missing details",IF(OR($O52&lt;0,$P52&lt;0,$R52&lt;0,$T52&lt;0),"Negative value",IF(AND($O52&lt;&gt;"",$P52&lt;&gt;"",$P52&lt;$O52),"End odometer below start",IF(AND($Q52&lt;&gt;"",$R52&lt;&gt;"",$R52&gt;$Q52),"Loaded miles exceed total",IF(AND($G52&lt;&gt;"",$H52&lt;&gt;"",$H52&lt;$G52),"Delivery before pickup","OK"))))))),"Check inputs"))</f>
        <v/>
      </c>
    </row>
    <row r="53">
      <c r="A53" s="28" t="n"/>
      <c r="B53" s="28" t="n"/>
      <c r="C53" s="28" t="n"/>
      <c r="D53" s="28" t="n"/>
      <c r="E53" s="28" t="n"/>
      <c r="F53" s="59" t="n"/>
      <c r="G53" s="60" t="n"/>
      <c r="H53" s="60" t="n"/>
      <c r="I53" s="28" t="n"/>
      <c r="J53" s="28" t="n"/>
      <c r="K53" s="28" t="n"/>
      <c r="L53" s="28" t="n"/>
      <c r="M53" s="28" t="n"/>
      <c r="N53" s="28" t="n"/>
      <c r="O53" s="31" t="n"/>
      <c r="P53" s="31" t="n"/>
      <c r="Q53" s="24">
        <f>IF(OR($A53="",$O53="",$P53=""),"",IFERROR($P53-$O53,""))</f>
        <v/>
      </c>
      <c r="R53" s="31" t="n"/>
      <c r="S53" s="24">
        <f>IF(OR($A53="",$Q53="",$R53=""),"",IFERROR($Q53-$R53,""))</f>
        <v/>
      </c>
      <c r="T53" s="61" t="n"/>
      <c r="U53" s="62">
        <f>IF($A53="","",IFERROR(SUMIFS('Expenses'!$H$5:$H$504,'Expenses'!$B$5:$B$504,$A53,'Expenses'!$D$5:$D$504,"Diesel Fuel"),0))</f>
        <v/>
      </c>
      <c r="V53" s="57">
        <f>IF($A53="","",IFERROR(SUMIFS('Expenses'!$I$5:$I$504,'Expenses'!$B$5:$B$504,$A53,'Expenses'!$D$5:$D$504,"Diesel Fuel"),0))</f>
        <v/>
      </c>
      <c r="W53" s="57">
        <f>IF($A53="","",IFERROR(SUMIFS('Expenses'!$I$5:$I$504,'Expenses'!$B$5:$B$504,$A53)-$V53,0))</f>
        <v/>
      </c>
      <c r="X53" s="57">
        <f>IF($A53="","",IFERROR($V53+$W53,0))</f>
        <v/>
      </c>
      <c r="Y53" s="57">
        <f>IF($A53="","",IFERROR($T53-$X53,0))</f>
        <v/>
      </c>
      <c r="Z53" s="58">
        <f>IF(OR($A53="",$Q53=""),"",IFERROR($T53/$Q53,""))</f>
        <v/>
      </c>
      <c r="AA53" s="58">
        <f>IF(OR($A53="",$Q53=""),"",IFERROR($X53/$Q53,""))</f>
        <v/>
      </c>
      <c r="AB53" s="26">
        <f>IF(OR($A53="",$Q53="",$U53=""),"",IFERROR($Q53/$U53,""))</f>
        <v/>
      </c>
      <c r="AC53" s="34" t="n"/>
      <c r="AD53" s="35">
        <f>IF($A53="","",IFERROR(IF(COUNTIF($A$5:$A$504,$A53)&gt;1,"Duplicate Trip ID",IF(OR($B53="",$C53="",$D53="",$F53="",$I53="",$J53="",$K53="",$L53=""),"Missing required field",IF(AND(OR($B53="Delivered",$B53="Closed"),OR($G53="",$H53="",$O53="",$P53="",$R53="",$T53="")),"Completed trip missing details",IF(OR($O53&lt;0,$P53&lt;0,$R53&lt;0,$T53&lt;0),"Negative value",IF(AND($O53&lt;&gt;"",$P53&lt;&gt;"",$P53&lt;$O53),"End odometer below start",IF(AND($Q53&lt;&gt;"",$R53&lt;&gt;"",$R53&gt;$Q53),"Loaded miles exceed total",IF(AND($G53&lt;&gt;"",$H53&lt;&gt;"",$H53&lt;$G53),"Delivery before pickup","OK"))))))),"Check inputs"))</f>
        <v/>
      </c>
    </row>
    <row r="54">
      <c r="A54" s="28" t="n"/>
      <c r="B54" s="28" t="n"/>
      <c r="C54" s="28" t="n"/>
      <c r="D54" s="28" t="n"/>
      <c r="E54" s="28" t="n"/>
      <c r="F54" s="59" t="n"/>
      <c r="G54" s="60" t="n"/>
      <c r="H54" s="60" t="n"/>
      <c r="I54" s="28" t="n"/>
      <c r="J54" s="28" t="n"/>
      <c r="K54" s="28" t="n"/>
      <c r="L54" s="28" t="n"/>
      <c r="M54" s="28" t="n"/>
      <c r="N54" s="28" t="n"/>
      <c r="O54" s="31" t="n"/>
      <c r="P54" s="31" t="n"/>
      <c r="Q54" s="24">
        <f>IF(OR($A54="",$O54="",$P54=""),"",IFERROR($P54-$O54,""))</f>
        <v/>
      </c>
      <c r="R54" s="31" t="n"/>
      <c r="S54" s="24">
        <f>IF(OR($A54="",$Q54="",$R54=""),"",IFERROR($Q54-$R54,""))</f>
        <v/>
      </c>
      <c r="T54" s="61" t="n"/>
      <c r="U54" s="62">
        <f>IF($A54="","",IFERROR(SUMIFS('Expenses'!$H$5:$H$504,'Expenses'!$B$5:$B$504,$A54,'Expenses'!$D$5:$D$504,"Diesel Fuel"),0))</f>
        <v/>
      </c>
      <c r="V54" s="57">
        <f>IF($A54="","",IFERROR(SUMIFS('Expenses'!$I$5:$I$504,'Expenses'!$B$5:$B$504,$A54,'Expenses'!$D$5:$D$504,"Diesel Fuel"),0))</f>
        <v/>
      </c>
      <c r="W54" s="57">
        <f>IF($A54="","",IFERROR(SUMIFS('Expenses'!$I$5:$I$504,'Expenses'!$B$5:$B$504,$A54)-$V54,0))</f>
        <v/>
      </c>
      <c r="X54" s="57">
        <f>IF($A54="","",IFERROR($V54+$W54,0))</f>
        <v/>
      </c>
      <c r="Y54" s="57">
        <f>IF($A54="","",IFERROR($T54-$X54,0))</f>
        <v/>
      </c>
      <c r="Z54" s="58">
        <f>IF(OR($A54="",$Q54=""),"",IFERROR($T54/$Q54,""))</f>
        <v/>
      </c>
      <c r="AA54" s="58">
        <f>IF(OR($A54="",$Q54=""),"",IFERROR($X54/$Q54,""))</f>
        <v/>
      </c>
      <c r="AB54" s="26">
        <f>IF(OR($A54="",$Q54="",$U54=""),"",IFERROR($Q54/$U54,""))</f>
        <v/>
      </c>
      <c r="AC54" s="34" t="n"/>
      <c r="AD54" s="35">
        <f>IF($A54="","",IFERROR(IF(COUNTIF($A$5:$A$504,$A54)&gt;1,"Duplicate Trip ID",IF(OR($B54="",$C54="",$D54="",$F54="",$I54="",$J54="",$K54="",$L54=""),"Missing required field",IF(AND(OR($B54="Delivered",$B54="Closed"),OR($G54="",$H54="",$O54="",$P54="",$R54="",$T54="")),"Completed trip missing details",IF(OR($O54&lt;0,$P54&lt;0,$R54&lt;0,$T54&lt;0),"Negative value",IF(AND($O54&lt;&gt;"",$P54&lt;&gt;"",$P54&lt;$O54),"End odometer below start",IF(AND($Q54&lt;&gt;"",$R54&lt;&gt;"",$R54&gt;$Q54),"Loaded miles exceed total",IF(AND($G54&lt;&gt;"",$H54&lt;&gt;"",$H54&lt;$G54),"Delivery before pickup","OK"))))))),"Check inputs"))</f>
        <v/>
      </c>
    </row>
    <row r="55">
      <c r="A55" s="28" t="n"/>
      <c r="B55" s="28" t="n"/>
      <c r="C55" s="28" t="n"/>
      <c r="D55" s="28" t="n"/>
      <c r="E55" s="28" t="n"/>
      <c r="F55" s="59" t="n"/>
      <c r="G55" s="60" t="n"/>
      <c r="H55" s="60" t="n"/>
      <c r="I55" s="28" t="n"/>
      <c r="J55" s="28" t="n"/>
      <c r="K55" s="28" t="n"/>
      <c r="L55" s="28" t="n"/>
      <c r="M55" s="28" t="n"/>
      <c r="N55" s="28" t="n"/>
      <c r="O55" s="31" t="n"/>
      <c r="P55" s="31" t="n"/>
      <c r="Q55" s="24">
        <f>IF(OR($A55="",$O55="",$P55=""),"",IFERROR($P55-$O55,""))</f>
        <v/>
      </c>
      <c r="R55" s="31" t="n"/>
      <c r="S55" s="24">
        <f>IF(OR($A55="",$Q55="",$R55=""),"",IFERROR($Q55-$R55,""))</f>
        <v/>
      </c>
      <c r="T55" s="61" t="n"/>
      <c r="U55" s="62">
        <f>IF($A55="","",IFERROR(SUMIFS('Expenses'!$H$5:$H$504,'Expenses'!$B$5:$B$504,$A55,'Expenses'!$D$5:$D$504,"Diesel Fuel"),0))</f>
        <v/>
      </c>
      <c r="V55" s="57">
        <f>IF($A55="","",IFERROR(SUMIFS('Expenses'!$I$5:$I$504,'Expenses'!$B$5:$B$504,$A55,'Expenses'!$D$5:$D$504,"Diesel Fuel"),0))</f>
        <v/>
      </c>
      <c r="W55" s="57">
        <f>IF($A55="","",IFERROR(SUMIFS('Expenses'!$I$5:$I$504,'Expenses'!$B$5:$B$504,$A55)-$V55,0))</f>
        <v/>
      </c>
      <c r="X55" s="57">
        <f>IF($A55="","",IFERROR($V55+$W55,0))</f>
        <v/>
      </c>
      <c r="Y55" s="57">
        <f>IF($A55="","",IFERROR($T55-$X55,0))</f>
        <v/>
      </c>
      <c r="Z55" s="58">
        <f>IF(OR($A55="",$Q55=""),"",IFERROR($T55/$Q55,""))</f>
        <v/>
      </c>
      <c r="AA55" s="58">
        <f>IF(OR($A55="",$Q55=""),"",IFERROR($X55/$Q55,""))</f>
        <v/>
      </c>
      <c r="AB55" s="26">
        <f>IF(OR($A55="",$Q55="",$U55=""),"",IFERROR($Q55/$U55,""))</f>
        <v/>
      </c>
      <c r="AC55" s="34" t="n"/>
      <c r="AD55" s="35">
        <f>IF($A55="","",IFERROR(IF(COUNTIF($A$5:$A$504,$A55)&gt;1,"Duplicate Trip ID",IF(OR($B55="",$C55="",$D55="",$F55="",$I55="",$J55="",$K55="",$L55=""),"Missing required field",IF(AND(OR($B55="Delivered",$B55="Closed"),OR($G55="",$H55="",$O55="",$P55="",$R55="",$T55="")),"Completed trip missing details",IF(OR($O55&lt;0,$P55&lt;0,$R55&lt;0,$T55&lt;0),"Negative value",IF(AND($O55&lt;&gt;"",$P55&lt;&gt;"",$P55&lt;$O55),"End odometer below start",IF(AND($Q55&lt;&gt;"",$R55&lt;&gt;"",$R55&gt;$Q55),"Loaded miles exceed total",IF(AND($G55&lt;&gt;"",$H55&lt;&gt;"",$H55&lt;$G55),"Delivery before pickup","OK"))))))),"Check inputs"))</f>
        <v/>
      </c>
    </row>
    <row r="56">
      <c r="A56" s="28" t="n"/>
      <c r="B56" s="28" t="n"/>
      <c r="C56" s="28" t="n"/>
      <c r="D56" s="28" t="n"/>
      <c r="E56" s="28" t="n"/>
      <c r="F56" s="59" t="n"/>
      <c r="G56" s="60" t="n"/>
      <c r="H56" s="60" t="n"/>
      <c r="I56" s="28" t="n"/>
      <c r="J56" s="28" t="n"/>
      <c r="K56" s="28" t="n"/>
      <c r="L56" s="28" t="n"/>
      <c r="M56" s="28" t="n"/>
      <c r="N56" s="28" t="n"/>
      <c r="O56" s="31" t="n"/>
      <c r="P56" s="31" t="n"/>
      <c r="Q56" s="24">
        <f>IF(OR($A56="",$O56="",$P56=""),"",IFERROR($P56-$O56,""))</f>
        <v/>
      </c>
      <c r="R56" s="31" t="n"/>
      <c r="S56" s="24">
        <f>IF(OR($A56="",$Q56="",$R56=""),"",IFERROR($Q56-$R56,""))</f>
        <v/>
      </c>
      <c r="T56" s="61" t="n"/>
      <c r="U56" s="62">
        <f>IF($A56="","",IFERROR(SUMIFS('Expenses'!$H$5:$H$504,'Expenses'!$B$5:$B$504,$A56,'Expenses'!$D$5:$D$504,"Diesel Fuel"),0))</f>
        <v/>
      </c>
      <c r="V56" s="57">
        <f>IF($A56="","",IFERROR(SUMIFS('Expenses'!$I$5:$I$504,'Expenses'!$B$5:$B$504,$A56,'Expenses'!$D$5:$D$504,"Diesel Fuel"),0))</f>
        <v/>
      </c>
      <c r="W56" s="57">
        <f>IF($A56="","",IFERROR(SUMIFS('Expenses'!$I$5:$I$504,'Expenses'!$B$5:$B$504,$A56)-$V56,0))</f>
        <v/>
      </c>
      <c r="X56" s="57">
        <f>IF($A56="","",IFERROR($V56+$W56,0))</f>
        <v/>
      </c>
      <c r="Y56" s="57">
        <f>IF($A56="","",IFERROR($T56-$X56,0))</f>
        <v/>
      </c>
      <c r="Z56" s="58">
        <f>IF(OR($A56="",$Q56=""),"",IFERROR($T56/$Q56,""))</f>
        <v/>
      </c>
      <c r="AA56" s="58">
        <f>IF(OR($A56="",$Q56=""),"",IFERROR($X56/$Q56,""))</f>
        <v/>
      </c>
      <c r="AB56" s="26">
        <f>IF(OR($A56="",$Q56="",$U56=""),"",IFERROR($Q56/$U56,""))</f>
        <v/>
      </c>
      <c r="AC56" s="34" t="n"/>
      <c r="AD56" s="35">
        <f>IF($A56="","",IFERROR(IF(COUNTIF($A$5:$A$504,$A56)&gt;1,"Duplicate Trip ID",IF(OR($B56="",$C56="",$D56="",$F56="",$I56="",$J56="",$K56="",$L56=""),"Missing required field",IF(AND(OR($B56="Delivered",$B56="Closed"),OR($G56="",$H56="",$O56="",$P56="",$R56="",$T56="")),"Completed trip missing details",IF(OR($O56&lt;0,$P56&lt;0,$R56&lt;0,$T56&lt;0),"Negative value",IF(AND($O56&lt;&gt;"",$P56&lt;&gt;"",$P56&lt;$O56),"End odometer below start",IF(AND($Q56&lt;&gt;"",$R56&lt;&gt;"",$R56&gt;$Q56),"Loaded miles exceed total",IF(AND($G56&lt;&gt;"",$H56&lt;&gt;"",$H56&lt;$G56),"Delivery before pickup","OK"))))))),"Check inputs"))</f>
        <v/>
      </c>
    </row>
    <row r="57">
      <c r="A57" s="28" t="n"/>
      <c r="B57" s="28" t="n"/>
      <c r="C57" s="28" t="n"/>
      <c r="D57" s="28" t="n"/>
      <c r="E57" s="28" t="n"/>
      <c r="F57" s="59" t="n"/>
      <c r="G57" s="60" t="n"/>
      <c r="H57" s="60" t="n"/>
      <c r="I57" s="28" t="n"/>
      <c r="J57" s="28" t="n"/>
      <c r="K57" s="28" t="n"/>
      <c r="L57" s="28" t="n"/>
      <c r="M57" s="28" t="n"/>
      <c r="N57" s="28" t="n"/>
      <c r="O57" s="31" t="n"/>
      <c r="P57" s="31" t="n"/>
      <c r="Q57" s="24">
        <f>IF(OR($A57="",$O57="",$P57=""),"",IFERROR($P57-$O57,""))</f>
        <v/>
      </c>
      <c r="R57" s="31" t="n"/>
      <c r="S57" s="24">
        <f>IF(OR($A57="",$Q57="",$R57=""),"",IFERROR($Q57-$R57,""))</f>
        <v/>
      </c>
      <c r="T57" s="61" t="n"/>
      <c r="U57" s="62">
        <f>IF($A57="","",IFERROR(SUMIFS('Expenses'!$H$5:$H$504,'Expenses'!$B$5:$B$504,$A57,'Expenses'!$D$5:$D$504,"Diesel Fuel"),0))</f>
        <v/>
      </c>
      <c r="V57" s="57">
        <f>IF($A57="","",IFERROR(SUMIFS('Expenses'!$I$5:$I$504,'Expenses'!$B$5:$B$504,$A57,'Expenses'!$D$5:$D$504,"Diesel Fuel"),0))</f>
        <v/>
      </c>
      <c r="W57" s="57">
        <f>IF($A57="","",IFERROR(SUMIFS('Expenses'!$I$5:$I$504,'Expenses'!$B$5:$B$504,$A57)-$V57,0))</f>
        <v/>
      </c>
      <c r="X57" s="57">
        <f>IF($A57="","",IFERROR($V57+$W57,0))</f>
        <v/>
      </c>
      <c r="Y57" s="57">
        <f>IF($A57="","",IFERROR($T57-$X57,0))</f>
        <v/>
      </c>
      <c r="Z57" s="58">
        <f>IF(OR($A57="",$Q57=""),"",IFERROR($T57/$Q57,""))</f>
        <v/>
      </c>
      <c r="AA57" s="58">
        <f>IF(OR($A57="",$Q57=""),"",IFERROR($X57/$Q57,""))</f>
        <v/>
      </c>
      <c r="AB57" s="26">
        <f>IF(OR($A57="",$Q57="",$U57=""),"",IFERROR($Q57/$U57,""))</f>
        <v/>
      </c>
      <c r="AC57" s="34" t="n"/>
      <c r="AD57" s="35">
        <f>IF($A57="","",IFERROR(IF(COUNTIF($A$5:$A$504,$A57)&gt;1,"Duplicate Trip ID",IF(OR($B57="",$C57="",$D57="",$F57="",$I57="",$J57="",$K57="",$L57=""),"Missing required field",IF(AND(OR($B57="Delivered",$B57="Closed"),OR($G57="",$H57="",$O57="",$P57="",$R57="",$T57="")),"Completed trip missing details",IF(OR($O57&lt;0,$P57&lt;0,$R57&lt;0,$T57&lt;0),"Negative value",IF(AND($O57&lt;&gt;"",$P57&lt;&gt;"",$P57&lt;$O57),"End odometer below start",IF(AND($Q57&lt;&gt;"",$R57&lt;&gt;"",$R57&gt;$Q57),"Loaded miles exceed total",IF(AND($G57&lt;&gt;"",$H57&lt;&gt;"",$H57&lt;$G57),"Delivery before pickup","OK"))))))),"Check inputs"))</f>
        <v/>
      </c>
    </row>
    <row r="58">
      <c r="A58" s="28" t="n"/>
      <c r="B58" s="28" t="n"/>
      <c r="C58" s="28" t="n"/>
      <c r="D58" s="28" t="n"/>
      <c r="E58" s="28" t="n"/>
      <c r="F58" s="59" t="n"/>
      <c r="G58" s="60" t="n"/>
      <c r="H58" s="60" t="n"/>
      <c r="I58" s="28" t="n"/>
      <c r="J58" s="28" t="n"/>
      <c r="K58" s="28" t="n"/>
      <c r="L58" s="28" t="n"/>
      <c r="M58" s="28" t="n"/>
      <c r="N58" s="28" t="n"/>
      <c r="O58" s="31" t="n"/>
      <c r="P58" s="31" t="n"/>
      <c r="Q58" s="24">
        <f>IF(OR($A58="",$O58="",$P58=""),"",IFERROR($P58-$O58,""))</f>
        <v/>
      </c>
      <c r="R58" s="31" t="n"/>
      <c r="S58" s="24">
        <f>IF(OR($A58="",$Q58="",$R58=""),"",IFERROR($Q58-$R58,""))</f>
        <v/>
      </c>
      <c r="T58" s="61" t="n"/>
      <c r="U58" s="62">
        <f>IF($A58="","",IFERROR(SUMIFS('Expenses'!$H$5:$H$504,'Expenses'!$B$5:$B$504,$A58,'Expenses'!$D$5:$D$504,"Diesel Fuel"),0))</f>
        <v/>
      </c>
      <c r="V58" s="57">
        <f>IF($A58="","",IFERROR(SUMIFS('Expenses'!$I$5:$I$504,'Expenses'!$B$5:$B$504,$A58,'Expenses'!$D$5:$D$504,"Diesel Fuel"),0))</f>
        <v/>
      </c>
      <c r="W58" s="57">
        <f>IF($A58="","",IFERROR(SUMIFS('Expenses'!$I$5:$I$504,'Expenses'!$B$5:$B$504,$A58)-$V58,0))</f>
        <v/>
      </c>
      <c r="X58" s="57">
        <f>IF($A58="","",IFERROR($V58+$W58,0))</f>
        <v/>
      </c>
      <c r="Y58" s="57">
        <f>IF($A58="","",IFERROR($T58-$X58,0))</f>
        <v/>
      </c>
      <c r="Z58" s="58">
        <f>IF(OR($A58="",$Q58=""),"",IFERROR($T58/$Q58,""))</f>
        <v/>
      </c>
      <c r="AA58" s="58">
        <f>IF(OR($A58="",$Q58=""),"",IFERROR($X58/$Q58,""))</f>
        <v/>
      </c>
      <c r="AB58" s="26">
        <f>IF(OR($A58="",$Q58="",$U58=""),"",IFERROR($Q58/$U58,""))</f>
        <v/>
      </c>
      <c r="AC58" s="34" t="n"/>
      <c r="AD58" s="35">
        <f>IF($A58="","",IFERROR(IF(COUNTIF($A$5:$A$504,$A58)&gt;1,"Duplicate Trip ID",IF(OR($B58="",$C58="",$D58="",$F58="",$I58="",$J58="",$K58="",$L58=""),"Missing required field",IF(AND(OR($B58="Delivered",$B58="Closed"),OR($G58="",$H58="",$O58="",$P58="",$R58="",$T58="")),"Completed trip missing details",IF(OR($O58&lt;0,$P58&lt;0,$R58&lt;0,$T58&lt;0),"Negative value",IF(AND($O58&lt;&gt;"",$P58&lt;&gt;"",$P58&lt;$O58),"End odometer below start",IF(AND($Q58&lt;&gt;"",$R58&lt;&gt;"",$R58&gt;$Q58),"Loaded miles exceed total",IF(AND($G58&lt;&gt;"",$H58&lt;&gt;"",$H58&lt;$G58),"Delivery before pickup","OK"))))))),"Check inputs"))</f>
        <v/>
      </c>
    </row>
    <row r="59">
      <c r="A59" s="28" t="n"/>
      <c r="B59" s="28" t="n"/>
      <c r="C59" s="28" t="n"/>
      <c r="D59" s="28" t="n"/>
      <c r="E59" s="28" t="n"/>
      <c r="F59" s="59" t="n"/>
      <c r="G59" s="60" t="n"/>
      <c r="H59" s="60" t="n"/>
      <c r="I59" s="28" t="n"/>
      <c r="J59" s="28" t="n"/>
      <c r="K59" s="28" t="n"/>
      <c r="L59" s="28" t="n"/>
      <c r="M59" s="28" t="n"/>
      <c r="N59" s="28" t="n"/>
      <c r="O59" s="31" t="n"/>
      <c r="P59" s="31" t="n"/>
      <c r="Q59" s="24">
        <f>IF(OR($A59="",$O59="",$P59=""),"",IFERROR($P59-$O59,""))</f>
        <v/>
      </c>
      <c r="R59" s="31" t="n"/>
      <c r="S59" s="24">
        <f>IF(OR($A59="",$Q59="",$R59=""),"",IFERROR($Q59-$R59,""))</f>
        <v/>
      </c>
      <c r="T59" s="61" t="n"/>
      <c r="U59" s="62">
        <f>IF($A59="","",IFERROR(SUMIFS('Expenses'!$H$5:$H$504,'Expenses'!$B$5:$B$504,$A59,'Expenses'!$D$5:$D$504,"Diesel Fuel"),0))</f>
        <v/>
      </c>
      <c r="V59" s="57">
        <f>IF($A59="","",IFERROR(SUMIFS('Expenses'!$I$5:$I$504,'Expenses'!$B$5:$B$504,$A59,'Expenses'!$D$5:$D$504,"Diesel Fuel"),0))</f>
        <v/>
      </c>
      <c r="W59" s="57">
        <f>IF($A59="","",IFERROR(SUMIFS('Expenses'!$I$5:$I$504,'Expenses'!$B$5:$B$504,$A59)-$V59,0))</f>
        <v/>
      </c>
      <c r="X59" s="57">
        <f>IF($A59="","",IFERROR($V59+$W59,0))</f>
        <v/>
      </c>
      <c r="Y59" s="57">
        <f>IF($A59="","",IFERROR($T59-$X59,0))</f>
        <v/>
      </c>
      <c r="Z59" s="58">
        <f>IF(OR($A59="",$Q59=""),"",IFERROR($T59/$Q59,""))</f>
        <v/>
      </c>
      <c r="AA59" s="58">
        <f>IF(OR($A59="",$Q59=""),"",IFERROR($X59/$Q59,""))</f>
        <v/>
      </c>
      <c r="AB59" s="26">
        <f>IF(OR($A59="",$Q59="",$U59=""),"",IFERROR($Q59/$U59,""))</f>
        <v/>
      </c>
      <c r="AC59" s="34" t="n"/>
      <c r="AD59" s="35">
        <f>IF($A59="","",IFERROR(IF(COUNTIF($A$5:$A$504,$A59)&gt;1,"Duplicate Trip ID",IF(OR($B59="",$C59="",$D59="",$F59="",$I59="",$J59="",$K59="",$L59=""),"Missing required field",IF(AND(OR($B59="Delivered",$B59="Closed"),OR($G59="",$H59="",$O59="",$P59="",$R59="",$T59="")),"Completed trip missing details",IF(OR($O59&lt;0,$P59&lt;0,$R59&lt;0,$T59&lt;0),"Negative value",IF(AND($O59&lt;&gt;"",$P59&lt;&gt;"",$P59&lt;$O59),"End odometer below start",IF(AND($Q59&lt;&gt;"",$R59&lt;&gt;"",$R59&gt;$Q59),"Loaded miles exceed total",IF(AND($G59&lt;&gt;"",$H59&lt;&gt;"",$H59&lt;$G59),"Delivery before pickup","OK"))))))),"Check inputs"))</f>
        <v/>
      </c>
    </row>
    <row r="60">
      <c r="A60" s="28" t="n"/>
      <c r="B60" s="28" t="n"/>
      <c r="C60" s="28" t="n"/>
      <c r="D60" s="28" t="n"/>
      <c r="E60" s="28" t="n"/>
      <c r="F60" s="59" t="n"/>
      <c r="G60" s="60" t="n"/>
      <c r="H60" s="60" t="n"/>
      <c r="I60" s="28" t="n"/>
      <c r="J60" s="28" t="n"/>
      <c r="K60" s="28" t="n"/>
      <c r="L60" s="28" t="n"/>
      <c r="M60" s="28" t="n"/>
      <c r="N60" s="28" t="n"/>
      <c r="O60" s="31" t="n"/>
      <c r="P60" s="31" t="n"/>
      <c r="Q60" s="24">
        <f>IF(OR($A60="",$O60="",$P60=""),"",IFERROR($P60-$O60,""))</f>
        <v/>
      </c>
      <c r="R60" s="31" t="n"/>
      <c r="S60" s="24">
        <f>IF(OR($A60="",$Q60="",$R60=""),"",IFERROR($Q60-$R60,""))</f>
        <v/>
      </c>
      <c r="T60" s="61" t="n"/>
      <c r="U60" s="62">
        <f>IF($A60="","",IFERROR(SUMIFS('Expenses'!$H$5:$H$504,'Expenses'!$B$5:$B$504,$A60,'Expenses'!$D$5:$D$504,"Diesel Fuel"),0))</f>
        <v/>
      </c>
      <c r="V60" s="57">
        <f>IF($A60="","",IFERROR(SUMIFS('Expenses'!$I$5:$I$504,'Expenses'!$B$5:$B$504,$A60,'Expenses'!$D$5:$D$504,"Diesel Fuel"),0))</f>
        <v/>
      </c>
      <c r="W60" s="57">
        <f>IF($A60="","",IFERROR(SUMIFS('Expenses'!$I$5:$I$504,'Expenses'!$B$5:$B$504,$A60)-$V60,0))</f>
        <v/>
      </c>
      <c r="X60" s="57">
        <f>IF($A60="","",IFERROR($V60+$W60,0))</f>
        <v/>
      </c>
      <c r="Y60" s="57">
        <f>IF($A60="","",IFERROR($T60-$X60,0))</f>
        <v/>
      </c>
      <c r="Z60" s="58">
        <f>IF(OR($A60="",$Q60=""),"",IFERROR($T60/$Q60,""))</f>
        <v/>
      </c>
      <c r="AA60" s="58">
        <f>IF(OR($A60="",$Q60=""),"",IFERROR($X60/$Q60,""))</f>
        <v/>
      </c>
      <c r="AB60" s="26">
        <f>IF(OR($A60="",$Q60="",$U60=""),"",IFERROR($Q60/$U60,""))</f>
        <v/>
      </c>
      <c r="AC60" s="34" t="n"/>
      <c r="AD60" s="35">
        <f>IF($A60="","",IFERROR(IF(COUNTIF($A$5:$A$504,$A60)&gt;1,"Duplicate Trip ID",IF(OR($B60="",$C60="",$D60="",$F60="",$I60="",$J60="",$K60="",$L60=""),"Missing required field",IF(AND(OR($B60="Delivered",$B60="Closed"),OR($G60="",$H60="",$O60="",$P60="",$R60="",$T60="")),"Completed trip missing details",IF(OR($O60&lt;0,$P60&lt;0,$R60&lt;0,$T60&lt;0),"Negative value",IF(AND($O60&lt;&gt;"",$P60&lt;&gt;"",$P60&lt;$O60),"End odometer below start",IF(AND($Q60&lt;&gt;"",$R60&lt;&gt;"",$R60&gt;$Q60),"Loaded miles exceed total",IF(AND($G60&lt;&gt;"",$H60&lt;&gt;"",$H60&lt;$G60),"Delivery before pickup","OK"))))))),"Check inputs"))</f>
        <v/>
      </c>
    </row>
    <row r="61">
      <c r="A61" s="28" t="n"/>
      <c r="B61" s="28" t="n"/>
      <c r="C61" s="28" t="n"/>
      <c r="D61" s="28" t="n"/>
      <c r="E61" s="28" t="n"/>
      <c r="F61" s="59" t="n"/>
      <c r="G61" s="60" t="n"/>
      <c r="H61" s="60" t="n"/>
      <c r="I61" s="28" t="n"/>
      <c r="J61" s="28" t="n"/>
      <c r="K61" s="28" t="n"/>
      <c r="L61" s="28" t="n"/>
      <c r="M61" s="28" t="n"/>
      <c r="N61" s="28" t="n"/>
      <c r="O61" s="31" t="n"/>
      <c r="P61" s="31" t="n"/>
      <c r="Q61" s="24">
        <f>IF(OR($A61="",$O61="",$P61=""),"",IFERROR($P61-$O61,""))</f>
        <v/>
      </c>
      <c r="R61" s="31" t="n"/>
      <c r="S61" s="24">
        <f>IF(OR($A61="",$Q61="",$R61=""),"",IFERROR($Q61-$R61,""))</f>
        <v/>
      </c>
      <c r="T61" s="61" t="n"/>
      <c r="U61" s="62">
        <f>IF($A61="","",IFERROR(SUMIFS('Expenses'!$H$5:$H$504,'Expenses'!$B$5:$B$504,$A61,'Expenses'!$D$5:$D$504,"Diesel Fuel"),0))</f>
        <v/>
      </c>
      <c r="V61" s="57">
        <f>IF($A61="","",IFERROR(SUMIFS('Expenses'!$I$5:$I$504,'Expenses'!$B$5:$B$504,$A61,'Expenses'!$D$5:$D$504,"Diesel Fuel"),0))</f>
        <v/>
      </c>
      <c r="W61" s="57">
        <f>IF($A61="","",IFERROR(SUMIFS('Expenses'!$I$5:$I$504,'Expenses'!$B$5:$B$504,$A61)-$V61,0))</f>
        <v/>
      </c>
      <c r="X61" s="57">
        <f>IF($A61="","",IFERROR($V61+$W61,0))</f>
        <v/>
      </c>
      <c r="Y61" s="57">
        <f>IF($A61="","",IFERROR($T61-$X61,0))</f>
        <v/>
      </c>
      <c r="Z61" s="58">
        <f>IF(OR($A61="",$Q61=""),"",IFERROR($T61/$Q61,""))</f>
        <v/>
      </c>
      <c r="AA61" s="58">
        <f>IF(OR($A61="",$Q61=""),"",IFERROR($X61/$Q61,""))</f>
        <v/>
      </c>
      <c r="AB61" s="26">
        <f>IF(OR($A61="",$Q61="",$U61=""),"",IFERROR($Q61/$U61,""))</f>
        <v/>
      </c>
      <c r="AC61" s="34" t="n"/>
      <c r="AD61" s="35">
        <f>IF($A61="","",IFERROR(IF(COUNTIF($A$5:$A$504,$A61)&gt;1,"Duplicate Trip ID",IF(OR($B61="",$C61="",$D61="",$F61="",$I61="",$J61="",$K61="",$L61=""),"Missing required field",IF(AND(OR($B61="Delivered",$B61="Closed"),OR($G61="",$H61="",$O61="",$P61="",$R61="",$T61="")),"Completed trip missing details",IF(OR($O61&lt;0,$P61&lt;0,$R61&lt;0,$T61&lt;0),"Negative value",IF(AND($O61&lt;&gt;"",$P61&lt;&gt;"",$P61&lt;$O61),"End odometer below start",IF(AND($Q61&lt;&gt;"",$R61&lt;&gt;"",$R61&gt;$Q61),"Loaded miles exceed total",IF(AND($G61&lt;&gt;"",$H61&lt;&gt;"",$H61&lt;$G61),"Delivery before pickup","OK"))))))),"Check inputs"))</f>
        <v/>
      </c>
    </row>
    <row r="62">
      <c r="A62" s="28" t="n"/>
      <c r="B62" s="28" t="n"/>
      <c r="C62" s="28" t="n"/>
      <c r="D62" s="28" t="n"/>
      <c r="E62" s="28" t="n"/>
      <c r="F62" s="59" t="n"/>
      <c r="G62" s="60" t="n"/>
      <c r="H62" s="60" t="n"/>
      <c r="I62" s="28" t="n"/>
      <c r="J62" s="28" t="n"/>
      <c r="K62" s="28" t="n"/>
      <c r="L62" s="28" t="n"/>
      <c r="M62" s="28" t="n"/>
      <c r="N62" s="28" t="n"/>
      <c r="O62" s="31" t="n"/>
      <c r="P62" s="31" t="n"/>
      <c r="Q62" s="24">
        <f>IF(OR($A62="",$O62="",$P62=""),"",IFERROR($P62-$O62,""))</f>
        <v/>
      </c>
      <c r="R62" s="31" t="n"/>
      <c r="S62" s="24">
        <f>IF(OR($A62="",$Q62="",$R62=""),"",IFERROR($Q62-$R62,""))</f>
        <v/>
      </c>
      <c r="T62" s="61" t="n"/>
      <c r="U62" s="62">
        <f>IF($A62="","",IFERROR(SUMIFS('Expenses'!$H$5:$H$504,'Expenses'!$B$5:$B$504,$A62,'Expenses'!$D$5:$D$504,"Diesel Fuel"),0))</f>
        <v/>
      </c>
      <c r="V62" s="57">
        <f>IF($A62="","",IFERROR(SUMIFS('Expenses'!$I$5:$I$504,'Expenses'!$B$5:$B$504,$A62,'Expenses'!$D$5:$D$504,"Diesel Fuel"),0))</f>
        <v/>
      </c>
      <c r="W62" s="57">
        <f>IF($A62="","",IFERROR(SUMIFS('Expenses'!$I$5:$I$504,'Expenses'!$B$5:$B$504,$A62)-$V62,0))</f>
        <v/>
      </c>
      <c r="X62" s="57">
        <f>IF($A62="","",IFERROR($V62+$W62,0))</f>
        <v/>
      </c>
      <c r="Y62" s="57">
        <f>IF($A62="","",IFERROR($T62-$X62,0))</f>
        <v/>
      </c>
      <c r="Z62" s="58">
        <f>IF(OR($A62="",$Q62=""),"",IFERROR($T62/$Q62,""))</f>
        <v/>
      </c>
      <c r="AA62" s="58">
        <f>IF(OR($A62="",$Q62=""),"",IFERROR($X62/$Q62,""))</f>
        <v/>
      </c>
      <c r="AB62" s="26">
        <f>IF(OR($A62="",$Q62="",$U62=""),"",IFERROR($Q62/$U62,""))</f>
        <v/>
      </c>
      <c r="AC62" s="34" t="n"/>
      <c r="AD62" s="35">
        <f>IF($A62="","",IFERROR(IF(COUNTIF($A$5:$A$504,$A62)&gt;1,"Duplicate Trip ID",IF(OR($B62="",$C62="",$D62="",$F62="",$I62="",$J62="",$K62="",$L62=""),"Missing required field",IF(AND(OR($B62="Delivered",$B62="Closed"),OR($G62="",$H62="",$O62="",$P62="",$R62="",$T62="")),"Completed trip missing details",IF(OR($O62&lt;0,$P62&lt;0,$R62&lt;0,$T62&lt;0),"Negative value",IF(AND($O62&lt;&gt;"",$P62&lt;&gt;"",$P62&lt;$O62),"End odometer below start",IF(AND($Q62&lt;&gt;"",$R62&lt;&gt;"",$R62&gt;$Q62),"Loaded miles exceed total",IF(AND($G62&lt;&gt;"",$H62&lt;&gt;"",$H62&lt;$G62),"Delivery before pickup","OK"))))))),"Check inputs"))</f>
        <v/>
      </c>
    </row>
    <row r="63">
      <c r="A63" s="28" t="n"/>
      <c r="B63" s="28" t="n"/>
      <c r="C63" s="28" t="n"/>
      <c r="D63" s="28" t="n"/>
      <c r="E63" s="28" t="n"/>
      <c r="F63" s="59" t="n"/>
      <c r="G63" s="60" t="n"/>
      <c r="H63" s="60" t="n"/>
      <c r="I63" s="28" t="n"/>
      <c r="J63" s="28" t="n"/>
      <c r="K63" s="28" t="n"/>
      <c r="L63" s="28" t="n"/>
      <c r="M63" s="28" t="n"/>
      <c r="N63" s="28" t="n"/>
      <c r="O63" s="31" t="n"/>
      <c r="P63" s="31" t="n"/>
      <c r="Q63" s="24">
        <f>IF(OR($A63="",$O63="",$P63=""),"",IFERROR($P63-$O63,""))</f>
        <v/>
      </c>
      <c r="R63" s="31" t="n"/>
      <c r="S63" s="24">
        <f>IF(OR($A63="",$Q63="",$R63=""),"",IFERROR($Q63-$R63,""))</f>
        <v/>
      </c>
      <c r="T63" s="61" t="n"/>
      <c r="U63" s="62">
        <f>IF($A63="","",IFERROR(SUMIFS('Expenses'!$H$5:$H$504,'Expenses'!$B$5:$B$504,$A63,'Expenses'!$D$5:$D$504,"Diesel Fuel"),0))</f>
        <v/>
      </c>
      <c r="V63" s="57">
        <f>IF($A63="","",IFERROR(SUMIFS('Expenses'!$I$5:$I$504,'Expenses'!$B$5:$B$504,$A63,'Expenses'!$D$5:$D$504,"Diesel Fuel"),0))</f>
        <v/>
      </c>
      <c r="W63" s="57">
        <f>IF($A63="","",IFERROR(SUMIFS('Expenses'!$I$5:$I$504,'Expenses'!$B$5:$B$504,$A63)-$V63,0))</f>
        <v/>
      </c>
      <c r="X63" s="57">
        <f>IF($A63="","",IFERROR($V63+$W63,0))</f>
        <v/>
      </c>
      <c r="Y63" s="57">
        <f>IF($A63="","",IFERROR($T63-$X63,0))</f>
        <v/>
      </c>
      <c r="Z63" s="58">
        <f>IF(OR($A63="",$Q63=""),"",IFERROR($T63/$Q63,""))</f>
        <v/>
      </c>
      <c r="AA63" s="58">
        <f>IF(OR($A63="",$Q63=""),"",IFERROR($X63/$Q63,""))</f>
        <v/>
      </c>
      <c r="AB63" s="26">
        <f>IF(OR($A63="",$Q63="",$U63=""),"",IFERROR($Q63/$U63,""))</f>
        <v/>
      </c>
      <c r="AC63" s="34" t="n"/>
      <c r="AD63" s="35">
        <f>IF($A63="","",IFERROR(IF(COUNTIF($A$5:$A$504,$A63)&gt;1,"Duplicate Trip ID",IF(OR($B63="",$C63="",$D63="",$F63="",$I63="",$J63="",$K63="",$L63=""),"Missing required field",IF(AND(OR($B63="Delivered",$B63="Closed"),OR($G63="",$H63="",$O63="",$P63="",$R63="",$T63="")),"Completed trip missing details",IF(OR($O63&lt;0,$P63&lt;0,$R63&lt;0,$T63&lt;0),"Negative value",IF(AND($O63&lt;&gt;"",$P63&lt;&gt;"",$P63&lt;$O63),"End odometer below start",IF(AND($Q63&lt;&gt;"",$R63&lt;&gt;"",$R63&gt;$Q63),"Loaded miles exceed total",IF(AND($G63&lt;&gt;"",$H63&lt;&gt;"",$H63&lt;$G63),"Delivery before pickup","OK"))))))),"Check inputs"))</f>
        <v/>
      </c>
    </row>
    <row r="64">
      <c r="A64" s="28" t="n"/>
      <c r="B64" s="28" t="n"/>
      <c r="C64" s="28" t="n"/>
      <c r="D64" s="28" t="n"/>
      <c r="E64" s="28" t="n"/>
      <c r="F64" s="59" t="n"/>
      <c r="G64" s="60" t="n"/>
      <c r="H64" s="60" t="n"/>
      <c r="I64" s="28" t="n"/>
      <c r="J64" s="28" t="n"/>
      <c r="K64" s="28" t="n"/>
      <c r="L64" s="28" t="n"/>
      <c r="M64" s="28" t="n"/>
      <c r="N64" s="28" t="n"/>
      <c r="O64" s="31" t="n"/>
      <c r="P64" s="31" t="n"/>
      <c r="Q64" s="24">
        <f>IF(OR($A64="",$O64="",$P64=""),"",IFERROR($P64-$O64,""))</f>
        <v/>
      </c>
      <c r="R64" s="31" t="n"/>
      <c r="S64" s="24">
        <f>IF(OR($A64="",$Q64="",$R64=""),"",IFERROR($Q64-$R64,""))</f>
        <v/>
      </c>
      <c r="T64" s="61" t="n"/>
      <c r="U64" s="62">
        <f>IF($A64="","",IFERROR(SUMIFS('Expenses'!$H$5:$H$504,'Expenses'!$B$5:$B$504,$A64,'Expenses'!$D$5:$D$504,"Diesel Fuel"),0))</f>
        <v/>
      </c>
      <c r="V64" s="57">
        <f>IF($A64="","",IFERROR(SUMIFS('Expenses'!$I$5:$I$504,'Expenses'!$B$5:$B$504,$A64,'Expenses'!$D$5:$D$504,"Diesel Fuel"),0))</f>
        <v/>
      </c>
      <c r="W64" s="57">
        <f>IF($A64="","",IFERROR(SUMIFS('Expenses'!$I$5:$I$504,'Expenses'!$B$5:$B$504,$A64)-$V64,0))</f>
        <v/>
      </c>
      <c r="X64" s="57">
        <f>IF($A64="","",IFERROR($V64+$W64,0))</f>
        <v/>
      </c>
      <c r="Y64" s="57">
        <f>IF($A64="","",IFERROR($T64-$X64,0))</f>
        <v/>
      </c>
      <c r="Z64" s="58">
        <f>IF(OR($A64="",$Q64=""),"",IFERROR($T64/$Q64,""))</f>
        <v/>
      </c>
      <c r="AA64" s="58">
        <f>IF(OR($A64="",$Q64=""),"",IFERROR($X64/$Q64,""))</f>
        <v/>
      </c>
      <c r="AB64" s="26">
        <f>IF(OR($A64="",$Q64="",$U64=""),"",IFERROR($Q64/$U64,""))</f>
        <v/>
      </c>
      <c r="AC64" s="34" t="n"/>
      <c r="AD64" s="35">
        <f>IF($A64="","",IFERROR(IF(COUNTIF($A$5:$A$504,$A64)&gt;1,"Duplicate Trip ID",IF(OR($B64="",$C64="",$D64="",$F64="",$I64="",$J64="",$K64="",$L64=""),"Missing required field",IF(AND(OR($B64="Delivered",$B64="Closed"),OR($G64="",$H64="",$O64="",$P64="",$R64="",$T64="")),"Completed trip missing details",IF(OR($O64&lt;0,$P64&lt;0,$R64&lt;0,$T64&lt;0),"Negative value",IF(AND($O64&lt;&gt;"",$P64&lt;&gt;"",$P64&lt;$O64),"End odometer below start",IF(AND($Q64&lt;&gt;"",$R64&lt;&gt;"",$R64&gt;$Q64),"Loaded miles exceed total",IF(AND($G64&lt;&gt;"",$H64&lt;&gt;"",$H64&lt;$G64),"Delivery before pickup","OK"))))))),"Check inputs"))</f>
        <v/>
      </c>
    </row>
    <row r="65">
      <c r="A65" s="28" t="n"/>
      <c r="B65" s="28" t="n"/>
      <c r="C65" s="28" t="n"/>
      <c r="D65" s="28" t="n"/>
      <c r="E65" s="28" t="n"/>
      <c r="F65" s="59" t="n"/>
      <c r="G65" s="60" t="n"/>
      <c r="H65" s="60" t="n"/>
      <c r="I65" s="28" t="n"/>
      <c r="J65" s="28" t="n"/>
      <c r="K65" s="28" t="n"/>
      <c r="L65" s="28" t="n"/>
      <c r="M65" s="28" t="n"/>
      <c r="N65" s="28" t="n"/>
      <c r="O65" s="31" t="n"/>
      <c r="P65" s="31" t="n"/>
      <c r="Q65" s="24">
        <f>IF(OR($A65="",$O65="",$P65=""),"",IFERROR($P65-$O65,""))</f>
        <v/>
      </c>
      <c r="R65" s="31" t="n"/>
      <c r="S65" s="24">
        <f>IF(OR($A65="",$Q65="",$R65=""),"",IFERROR($Q65-$R65,""))</f>
        <v/>
      </c>
      <c r="T65" s="61" t="n"/>
      <c r="U65" s="62">
        <f>IF($A65="","",IFERROR(SUMIFS('Expenses'!$H$5:$H$504,'Expenses'!$B$5:$B$504,$A65,'Expenses'!$D$5:$D$504,"Diesel Fuel"),0))</f>
        <v/>
      </c>
      <c r="V65" s="57">
        <f>IF($A65="","",IFERROR(SUMIFS('Expenses'!$I$5:$I$504,'Expenses'!$B$5:$B$504,$A65,'Expenses'!$D$5:$D$504,"Diesel Fuel"),0))</f>
        <v/>
      </c>
      <c r="W65" s="57">
        <f>IF($A65="","",IFERROR(SUMIFS('Expenses'!$I$5:$I$504,'Expenses'!$B$5:$B$504,$A65)-$V65,0))</f>
        <v/>
      </c>
      <c r="X65" s="57">
        <f>IF($A65="","",IFERROR($V65+$W65,0))</f>
        <v/>
      </c>
      <c r="Y65" s="57">
        <f>IF($A65="","",IFERROR($T65-$X65,0))</f>
        <v/>
      </c>
      <c r="Z65" s="58">
        <f>IF(OR($A65="",$Q65=""),"",IFERROR($T65/$Q65,""))</f>
        <v/>
      </c>
      <c r="AA65" s="58">
        <f>IF(OR($A65="",$Q65=""),"",IFERROR($X65/$Q65,""))</f>
        <v/>
      </c>
      <c r="AB65" s="26">
        <f>IF(OR($A65="",$Q65="",$U65=""),"",IFERROR($Q65/$U65,""))</f>
        <v/>
      </c>
      <c r="AC65" s="34" t="n"/>
      <c r="AD65" s="35">
        <f>IF($A65="","",IFERROR(IF(COUNTIF($A$5:$A$504,$A65)&gt;1,"Duplicate Trip ID",IF(OR($B65="",$C65="",$D65="",$F65="",$I65="",$J65="",$K65="",$L65=""),"Missing required field",IF(AND(OR($B65="Delivered",$B65="Closed"),OR($G65="",$H65="",$O65="",$P65="",$R65="",$T65="")),"Completed trip missing details",IF(OR($O65&lt;0,$P65&lt;0,$R65&lt;0,$T65&lt;0),"Negative value",IF(AND($O65&lt;&gt;"",$P65&lt;&gt;"",$P65&lt;$O65),"End odometer below start",IF(AND($Q65&lt;&gt;"",$R65&lt;&gt;"",$R65&gt;$Q65),"Loaded miles exceed total",IF(AND($G65&lt;&gt;"",$H65&lt;&gt;"",$H65&lt;$G65),"Delivery before pickup","OK"))))))),"Check inputs"))</f>
        <v/>
      </c>
    </row>
    <row r="66">
      <c r="A66" s="28" t="n"/>
      <c r="B66" s="28" t="n"/>
      <c r="C66" s="28" t="n"/>
      <c r="D66" s="28" t="n"/>
      <c r="E66" s="28" t="n"/>
      <c r="F66" s="59" t="n"/>
      <c r="G66" s="60" t="n"/>
      <c r="H66" s="60" t="n"/>
      <c r="I66" s="28" t="n"/>
      <c r="J66" s="28" t="n"/>
      <c r="K66" s="28" t="n"/>
      <c r="L66" s="28" t="n"/>
      <c r="M66" s="28" t="n"/>
      <c r="N66" s="28" t="n"/>
      <c r="O66" s="31" t="n"/>
      <c r="P66" s="31" t="n"/>
      <c r="Q66" s="24">
        <f>IF(OR($A66="",$O66="",$P66=""),"",IFERROR($P66-$O66,""))</f>
        <v/>
      </c>
      <c r="R66" s="31" t="n"/>
      <c r="S66" s="24">
        <f>IF(OR($A66="",$Q66="",$R66=""),"",IFERROR($Q66-$R66,""))</f>
        <v/>
      </c>
      <c r="T66" s="61" t="n"/>
      <c r="U66" s="62">
        <f>IF($A66="","",IFERROR(SUMIFS('Expenses'!$H$5:$H$504,'Expenses'!$B$5:$B$504,$A66,'Expenses'!$D$5:$D$504,"Diesel Fuel"),0))</f>
        <v/>
      </c>
      <c r="V66" s="57">
        <f>IF($A66="","",IFERROR(SUMIFS('Expenses'!$I$5:$I$504,'Expenses'!$B$5:$B$504,$A66,'Expenses'!$D$5:$D$504,"Diesel Fuel"),0))</f>
        <v/>
      </c>
      <c r="W66" s="57">
        <f>IF($A66="","",IFERROR(SUMIFS('Expenses'!$I$5:$I$504,'Expenses'!$B$5:$B$504,$A66)-$V66,0))</f>
        <v/>
      </c>
      <c r="X66" s="57">
        <f>IF($A66="","",IFERROR($V66+$W66,0))</f>
        <v/>
      </c>
      <c r="Y66" s="57">
        <f>IF($A66="","",IFERROR($T66-$X66,0))</f>
        <v/>
      </c>
      <c r="Z66" s="58">
        <f>IF(OR($A66="",$Q66=""),"",IFERROR($T66/$Q66,""))</f>
        <v/>
      </c>
      <c r="AA66" s="58">
        <f>IF(OR($A66="",$Q66=""),"",IFERROR($X66/$Q66,""))</f>
        <v/>
      </c>
      <c r="AB66" s="26">
        <f>IF(OR($A66="",$Q66="",$U66=""),"",IFERROR($Q66/$U66,""))</f>
        <v/>
      </c>
      <c r="AC66" s="34" t="n"/>
      <c r="AD66" s="35">
        <f>IF($A66="","",IFERROR(IF(COUNTIF($A$5:$A$504,$A66)&gt;1,"Duplicate Trip ID",IF(OR($B66="",$C66="",$D66="",$F66="",$I66="",$J66="",$K66="",$L66=""),"Missing required field",IF(AND(OR($B66="Delivered",$B66="Closed"),OR($G66="",$H66="",$O66="",$P66="",$R66="",$T66="")),"Completed trip missing details",IF(OR($O66&lt;0,$P66&lt;0,$R66&lt;0,$T66&lt;0),"Negative value",IF(AND($O66&lt;&gt;"",$P66&lt;&gt;"",$P66&lt;$O66),"End odometer below start",IF(AND($Q66&lt;&gt;"",$R66&lt;&gt;"",$R66&gt;$Q66),"Loaded miles exceed total",IF(AND($G66&lt;&gt;"",$H66&lt;&gt;"",$H66&lt;$G66),"Delivery before pickup","OK"))))))),"Check inputs"))</f>
        <v/>
      </c>
    </row>
    <row r="67">
      <c r="A67" s="28" t="n"/>
      <c r="B67" s="28" t="n"/>
      <c r="C67" s="28" t="n"/>
      <c r="D67" s="28" t="n"/>
      <c r="E67" s="28" t="n"/>
      <c r="F67" s="59" t="n"/>
      <c r="G67" s="60" t="n"/>
      <c r="H67" s="60" t="n"/>
      <c r="I67" s="28" t="n"/>
      <c r="J67" s="28" t="n"/>
      <c r="K67" s="28" t="n"/>
      <c r="L67" s="28" t="n"/>
      <c r="M67" s="28" t="n"/>
      <c r="N67" s="28" t="n"/>
      <c r="O67" s="31" t="n"/>
      <c r="P67" s="31" t="n"/>
      <c r="Q67" s="24">
        <f>IF(OR($A67="",$O67="",$P67=""),"",IFERROR($P67-$O67,""))</f>
        <v/>
      </c>
      <c r="R67" s="31" t="n"/>
      <c r="S67" s="24">
        <f>IF(OR($A67="",$Q67="",$R67=""),"",IFERROR($Q67-$R67,""))</f>
        <v/>
      </c>
      <c r="T67" s="61" t="n"/>
      <c r="U67" s="62">
        <f>IF($A67="","",IFERROR(SUMIFS('Expenses'!$H$5:$H$504,'Expenses'!$B$5:$B$504,$A67,'Expenses'!$D$5:$D$504,"Diesel Fuel"),0))</f>
        <v/>
      </c>
      <c r="V67" s="57">
        <f>IF($A67="","",IFERROR(SUMIFS('Expenses'!$I$5:$I$504,'Expenses'!$B$5:$B$504,$A67,'Expenses'!$D$5:$D$504,"Diesel Fuel"),0))</f>
        <v/>
      </c>
      <c r="W67" s="57">
        <f>IF($A67="","",IFERROR(SUMIFS('Expenses'!$I$5:$I$504,'Expenses'!$B$5:$B$504,$A67)-$V67,0))</f>
        <v/>
      </c>
      <c r="X67" s="57">
        <f>IF($A67="","",IFERROR($V67+$W67,0))</f>
        <v/>
      </c>
      <c r="Y67" s="57">
        <f>IF($A67="","",IFERROR($T67-$X67,0))</f>
        <v/>
      </c>
      <c r="Z67" s="58">
        <f>IF(OR($A67="",$Q67=""),"",IFERROR($T67/$Q67,""))</f>
        <v/>
      </c>
      <c r="AA67" s="58">
        <f>IF(OR($A67="",$Q67=""),"",IFERROR($X67/$Q67,""))</f>
        <v/>
      </c>
      <c r="AB67" s="26">
        <f>IF(OR($A67="",$Q67="",$U67=""),"",IFERROR($Q67/$U67,""))</f>
        <v/>
      </c>
      <c r="AC67" s="34" t="n"/>
      <c r="AD67" s="35">
        <f>IF($A67="","",IFERROR(IF(COUNTIF($A$5:$A$504,$A67)&gt;1,"Duplicate Trip ID",IF(OR($B67="",$C67="",$D67="",$F67="",$I67="",$J67="",$K67="",$L67=""),"Missing required field",IF(AND(OR($B67="Delivered",$B67="Closed"),OR($G67="",$H67="",$O67="",$P67="",$R67="",$T67="")),"Completed trip missing details",IF(OR($O67&lt;0,$P67&lt;0,$R67&lt;0,$T67&lt;0),"Negative value",IF(AND($O67&lt;&gt;"",$P67&lt;&gt;"",$P67&lt;$O67),"End odometer below start",IF(AND($Q67&lt;&gt;"",$R67&lt;&gt;"",$R67&gt;$Q67),"Loaded miles exceed total",IF(AND($G67&lt;&gt;"",$H67&lt;&gt;"",$H67&lt;$G67),"Delivery before pickup","OK"))))))),"Check inputs"))</f>
        <v/>
      </c>
    </row>
    <row r="68">
      <c r="A68" s="28" t="n"/>
      <c r="B68" s="28" t="n"/>
      <c r="C68" s="28" t="n"/>
      <c r="D68" s="28" t="n"/>
      <c r="E68" s="28" t="n"/>
      <c r="F68" s="59" t="n"/>
      <c r="G68" s="60" t="n"/>
      <c r="H68" s="60" t="n"/>
      <c r="I68" s="28" t="n"/>
      <c r="J68" s="28" t="n"/>
      <c r="K68" s="28" t="n"/>
      <c r="L68" s="28" t="n"/>
      <c r="M68" s="28" t="n"/>
      <c r="N68" s="28" t="n"/>
      <c r="O68" s="31" t="n"/>
      <c r="P68" s="31" t="n"/>
      <c r="Q68" s="24">
        <f>IF(OR($A68="",$O68="",$P68=""),"",IFERROR($P68-$O68,""))</f>
        <v/>
      </c>
      <c r="R68" s="31" t="n"/>
      <c r="S68" s="24">
        <f>IF(OR($A68="",$Q68="",$R68=""),"",IFERROR($Q68-$R68,""))</f>
        <v/>
      </c>
      <c r="T68" s="61" t="n"/>
      <c r="U68" s="62">
        <f>IF($A68="","",IFERROR(SUMIFS('Expenses'!$H$5:$H$504,'Expenses'!$B$5:$B$504,$A68,'Expenses'!$D$5:$D$504,"Diesel Fuel"),0))</f>
        <v/>
      </c>
      <c r="V68" s="57">
        <f>IF($A68="","",IFERROR(SUMIFS('Expenses'!$I$5:$I$504,'Expenses'!$B$5:$B$504,$A68,'Expenses'!$D$5:$D$504,"Diesel Fuel"),0))</f>
        <v/>
      </c>
      <c r="W68" s="57">
        <f>IF($A68="","",IFERROR(SUMIFS('Expenses'!$I$5:$I$504,'Expenses'!$B$5:$B$504,$A68)-$V68,0))</f>
        <v/>
      </c>
      <c r="X68" s="57">
        <f>IF($A68="","",IFERROR($V68+$W68,0))</f>
        <v/>
      </c>
      <c r="Y68" s="57">
        <f>IF($A68="","",IFERROR($T68-$X68,0))</f>
        <v/>
      </c>
      <c r="Z68" s="58">
        <f>IF(OR($A68="",$Q68=""),"",IFERROR($T68/$Q68,""))</f>
        <v/>
      </c>
      <c r="AA68" s="58">
        <f>IF(OR($A68="",$Q68=""),"",IFERROR($X68/$Q68,""))</f>
        <v/>
      </c>
      <c r="AB68" s="26">
        <f>IF(OR($A68="",$Q68="",$U68=""),"",IFERROR($Q68/$U68,""))</f>
        <v/>
      </c>
      <c r="AC68" s="34" t="n"/>
      <c r="AD68" s="35">
        <f>IF($A68="","",IFERROR(IF(COUNTIF($A$5:$A$504,$A68)&gt;1,"Duplicate Trip ID",IF(OR($B68="",$C68="",$D68="",$F68="",$I68="",$J68="",$K68="",$L68=""),"Missing required field",IF(AND(OR($B68="Delivered",$B68="Closed"),OR($G68="",$H68="",$O68="",$P68="",$R68="",$T68="")),"Completed trip missing details",IF(OR($O68&lt;0,$P68&lt;0,$R68&lt;0,$T68&lt;0),"Negative value",IF(AND($O68&lt;&gt;"",$P68&lt;&gt;"",$P68&lt;$O68),"End odometer below start",IF(AND($Q68&lt;&gt;"",$R68&lt;&gt;"",$R68&gt;$Q68),"Loaded miles exceed total",IF(AND($G68&lt;&gt;"",$H68&lt;&gt;"",$H68&lt;$G68),"Delivery before pickup","OK"))))))),"Check inputs"))</f>
        <v/>
      </c>
    </row>
    <row r="69">
      <c r="A69" s="28" t="n"/>
      <c r="B69" s="28" t="n"/>
      <c r="C69" s="28" t="n"/>
      <c r="D69" s="28" t="n"/>
      <c r="E69" s="28" t="n"/>
      <c r="F69" s="59" t="n"/>
      <c r="G69" s="60" t="n"/>
      <c r="H69" s="60" t="n"/>
      <c r="I69" s="28" t="n"/>
      <c r="J69" s="28" t="n"/>
      <c r="K69" s="28" t="n"/>
      <c r="L69" s="28" t="n"/>
      <c r="M69" s="28" t="n"/>
      <c r="N69" s="28" t="n"/>
      <c r="O69" s="31" t="n"/>
      <c r="P69" s="31" t="n"/>
      <c r="Q69" s="24">
        <f>IF(OR($A69="",$O69="",$P69=""),"",IFERROR($P69-$O69,""))</f>
        <v/>
      </c>
      <c r="R69" s="31" t="n"/>
      <c r="S69" s="24">
        <f>IF(OR($A69="",$Q69="",$R69=""),"",IFERROR($Q69-$R69,""))</f>
        <v/>
      </c>
      <c r="T69" s="61" t="n"/>
      <c r="U69" s="62">
        <f>IF($A69="","",IFERROR(SUMIFS('Expenses'!$H$5:$H$504,'Expenses'!$B$5:$B$504,$A69,'Expenses'!$D$5:$D$504,"Diesel Fuel"),0))</f>
        <v/>
      </c>
      <c r="V69" s="57">
        <f>IF($A69="","",IFERROR(SUMIFS('Expenses'!$I$5:$I$504,'Expenses'!$B$5:$B$504,$A69,'Expenses'!$D$5:$D$504,"Diesel Fuel"),0))</f>
        <v/>
      </c>
      <c r="W69" s="57">
        <f>IF($A69="","",IFERROR(SUMIFS('Expenses'!$I$5:$I$504,'Expenses'!$B$5:$B$504,$A69)-$V69,0))</f>
        <v/>
      </c>
      <c r="X69" s="57">
        <f>IF($A69="","",IFERROR($V69+$W69,0))</f>
        <v/>
      </c>
      <c r="Y69" s="57">
        <f>IF($A69="","",IFERROR($T69-$X69,0))</f>
        <v/>
      </c>
      <c r="Z69" s="58">
        <f>IF(OR($A69="",$Q69=""),"",IFERROR($T69/$Q69,""))</f>
        <v/>
      </c>
      <c r="AA69" s="58">
        <f>IF(OR($A69="",$Q69=""),"",IFERROR($X69/$Q69,""))</f>
        <v/>
      </c>
      <c r="AB69" s="26">
        <f>IF(OR($A69="",$Q69="",$U69=""),"",IFERROR($Q69/$U69,""))</f>
        <v/>
      </c>
      <c r="AC69" s="34" t="n"/>
      <c r="AD69" s="35">
        <f>IF($A69="","",IFERROR(IF(COUNTIF($A$5:$A$504,$A69)&gt;1,"Duplicate Trip ID",IF(OR($B69="",$C69="",$D69="",$F69="",$I69="",$J69="",$K69="",$L69=""),"Missing required field",IF(AND(OR($B69="Delivered",$B69="Closed"),OR($G69="",$H69="",$O69="",$P69="",$R69="",$T69="")),"Completed trip missing details",IF(OR($O69&lt;0,$P69&lt;0,$R69&lt;0,$T69&lt;0),"Negative value",IF(AND($O69&lt;&gt;"",$P69&lt;&gt;"",$P69&lt;$O69),"End odometer below start",IF(AND($Q69&lt;&gt;"",$R69&lt;&gt;"",$R69&gt;$Q69),"Loaded miles exceed total",IF(AND($G69&lt;&gt;"",$H69&lt;&gt;"",$H69&lt;$G69),"Delivery before pickup","OK"))))))),"Check inputs"))</f>
        <v/>
      </c>
    </row>
    <row r="70">
      <c r="A70" s="28" t="n"/>
      <c r="B70" s="28" t="n"/>
      <c r="C70" s="28" t="n"/>
      <c r="D70" s="28" t="n"/>
      <c r="E70" s="28" t="n"/>
      <c r="F70" s="59" t="n"/>
      <c r="G70" s="60" t="n"/>
      <c r="H70" s="60" t="n"/>
      <c r="I70" s="28" t="n"/>
      <c r="J70" s="28" t="n"/>
      <c r="K70" s="28" t="n"/>
      <c r="L70" s="28" t="n"/>
      <c r="M70" s="28" t="n"/>
      <c r="N70" s="28" t="n"/>
      <c r="O70" s="31" t="n"/>
      <c r="P70" s="31" t="n"/>
      <c r="Q70" s="24">
        <f>IF(OR($A70="",$O70="",$P70=""),"",IFERROR($P70-$O70,""))</f>
        <v/>
      </c>
      <c r="R70" s="31" t="n"/>
      <c r="S70" s="24">
        <f>IF(OR($A70="",$Q70="",$R70=""),"",IFERROR($Q70-$R70,""))</f>
        <v/>
      </c>
      <c r="T70" s="61" t="n"/>
      <c r="U70" s="62">
        <f>IF($A70="","",IFERROR(SUMIFS('Expenses'!$H$5:$H$504,'Expenses'!$B$5:$B$504,$A70,'Expenses'!$D$5:$D$504,"Diesel Fuel"),0))</f>
        <v/>
      </c>
      <c r="V70" s="57">
        <f>IF($A70="","",IFERROR(SUMIFS('Expenses'!$I$5:$I$504,'Expenses'!$B$5:$B$504,$A70,'Expenses'!$D$5:$D$504,"Diesel Fuel"),0))</f>
        <v/>
      </c>
      <c r="W70" s="57">
        <f>IF($A70="","",IFERROR(SUMIFS('Expenses'!$I$5:$I$504,'Expenses'!$B$5:$B$504,$A70)-$V70,0))</f>
        <v/>
      </c>
      <c r="X70" s="57">
        <f>IF($A70="","",IFERROR($V70+$W70,0))</f>
        <v/>
      </c>
      <c r="Y70" s="57">
        <f>IF($A70="","",IFERROR($T70-$X70,0))</f>
        <v/>
      </c>
      <c r="Z70" s="58">
        <f>IF(OR($A70="",$Q70=""),"",IFERROR($T70/$Q70,""))</f>
        <v/>
      </c>
      <c r="AA70" s="58">
        <f>IF(OR($A70="",$Q70=""),"",IFERROR($X70/$Q70,""))</f>
        <v/>
      </c>
      <c r="AB70" s="26">
        <f>IF(OR($A70="",$Q70="",$U70=""),"",IFERROR($Q70/$U70,""))</f>
        <v/>
      </c>
      <c r="AC70" s="34" t="n"/>
      <c r="AD70" s="35">
        <f>IF($A70="","",IFERROR(IF(COUNTIF($A$5:$A$504,$A70)&gt;1,"Duplicate Trip ID",IF(OR($B70="",$C70="",$D70="",$F70="",$I70="",$J70="",$K70="",$L70=""),"Missing required field",IF(AND(OR($B70="Delivered",$B70="Closed"),OR($G70="",$H70="",$O70="",$P70="",$R70="",$T70="")),"Completed trip missing details",IF(OR($O70&lt;0,$P70&lt;0,$R70&lt;0,$T70&lt;0),"Negative value",IF(AND($O70&lt;&gt;"",$P70&lt;&gt;"",$P70&lt;$O70),"End odometer below start",IF(AND($Q70&lt;&gt;"",$R70&lt;&gt;"",$R70&gt;$Q70),"Loaded miles exceed total",IF(AND($G70&lt;&gt;"",$H70&lt;&gt;"",$H70&lt;$G70),"Delivery before pickup","OK"))))))),"Check inputs"))</f>
        <v/>
      </c>
    </row>
    <row r="71">
      <c r="A71" s="28" t="n"/>
      <c r="B71" s="28" t="n"/>
      <c r="C71" s="28" t="n"/>
      <c r="D71" s="28" t="n"/>
      <c r="E71" s="28" t="n"/>
      <c r="F71" s="59" t="n"/>
      <c r="G71" s="60" t="n"/>
      <c r="H71" s="60" t="n"/>
      <c r="I71" s="28" t="n"/>
      <c r="J71" s="28" t="n"/>
      <c r="K71" s="28" t="n"/>
      <c r="L71" s="28" t="n"/>
      <c r="M71" s="28" t="n"/>
      <c r="N71" s="28" t="n"/>
      <c r="O71" s="31" t="n"/>
      <c r="P71" s="31" t="n"/>
      <c r="Q71" s="24">
        <f>IF(OR($A71="",$O71="",$P71=""),"",IFERROR($P71-$O71,""))</f>
        <v/>
      </c>
      <c r="R71" s="31" t="n"/>
      <c r="S71" s="24">
        <f>IF(OR($A71="",$Q71="",$R71=""),"",IFERROR($Q71-$R71,""))</f>
        <v/>
      </c>
      <c r="T71" s="61" t="n"/>
      <c r="U71" s="62">
        <f>IF($A71="","",IFERROR(SUMIFS('Expenses'!$H$5:$H$504,'Expenses'!$B$5:$B$504,$A71,'Expenses'!$D$5:$D$504,"Diesel Fuel"),0))</f>
        <v/>
      </c>
      <c r="V71" s="57">
        <f>IF($A71="","",IFERROR(SUMIFS('Expenses'!$I$5:$I$504,'Expenses'!$B$5:$B$504,$A71,'Expenses'!$D$5:$D$504,"Diesel Fuel"),0))</f>
        <v/>
      </c>
      <c r="W71" s="57">
        <f>IF($A71="","",IFERROR(SUMIFS('Expenses'!$I$5:$I$504,'Expenses'!$B$5:$B$504,$A71)-$V71,0))</f>
        <v/>
      </c>
      <c r="X71" s="57">
        <f>IF($A71="","",IFERROR($V71+$W71,0))</f>
        <v/>
      </c>
      <c r="Y71" s="57">
        <f>IF($A71="","",IFERROR($T71-$X71,0))</f>
        <v/>
      </c>
      <c r="Z71" s="58">
        <f>IF(OR($A71="",$Q71=""),"",IFERROR($T71/$Q71,""))</f>
        <v/>
      </c>
      <c r="AA71" s="58">
        <f>IF(OR($A71="",$Q71=""),"",IFERROR($X71/$Q71,""))</f>
        <v/>
      </c>
      <c r="AB71" s="26">
        <f>IF(OR($A71="",$Q71="",$U71=""),"",IFERROR($Q71/$U71,""))</f>
        <v/>
      </c>
      <c r="AC71" s="34" t="n"/>
      <c r="AD71" s="35">
        <f>IF($A71="","",IFERROR(IF(COUNTIF($A$5:$A$504,$A71)&gt;1,"Duplicate Trip ID",IF(OR($B71="",$C71="",$D71="",$F71="",$I71="",$J71="",$K71="",$L71=""),"Missing required field",IF(AND(OR($B71="Delivered",$B71="Closed"),OR($G71="",$H71="",$O71="",$P71="",$R71="",$T71="")),"Completed trip missing details",IF(OR($O71&lt;0,$P71&lt;0,$R71&lt;0,$T71&lt;0),"Negative value",IF(AND($O71&lt;&gt;"",$P71&lt;&gt;"",$P71&lt;$O71),"End odometer below start",IF(AND($Q71&lt;&gt;"",$R71&lt;&gt;"",$R71&gt;$Q71),"Loaded miles exceed total",IF(AND($G71&lt;&gt;"",$H71&lt;&gt;"",$H71&lt;$G71),"Delivery before pickup","OK"))))))),"Check inputs"))</f>
        <v/>
      </c>
    </row>
    <row r="72">
      <c r="A72" s="28" t="n"/>
      <c r="B72" s="28" t="n"/>
      <c r="C72" s="28" t="n"/>
      <c r="D72" s="28" t="n"/>
      <c r="E72" s="28" t="n"/>
      <c r="F72" s="59" t="n"/>
      <c r="G72" s="60" t="n"/>
      <c r="H72" s="60" t="n"/>
      <c r="I72" s="28" t="n"/>
      <c r="J72" s="28" t="n"/>
      <c r="K72" s="28" t="n"/>
      <c r="L72" s="28" t="n"/>
      <c r="M72" s="28" t="n"/>
      <c r="N72" s="28" t="n"/>
      <c r="O72" s="31" t="n"/>
      <c r="P72" s="31" t="n"/>
      <c r="Q72" s="24">
        <f>IF(OR($A72="",$O72="",$P72=""),"",IFERROR($P72-$O72,""))</f>
        <v/>
      </c>
      <c r="R72" s="31" t="n"/>
      <c r="S72" s="24">
        <f>IF(OR($A72="",$Q72="",$R72=""),"",IFERROR($Q72-$R72,""))</f>
        <v/>
      </c>
      <c r="T72" s="61" t="n"/>
      <c r="U72" s="62">
        <f>IF($A72="","",IFERROR(SUMIFS('Expenses'!$H$5:$H$504,'Expenses'!$B$5:$B$504,$A72,'Expenses'!$D$5:$D$504,"Diesel Fuel"),0))</f>
        <v/>
      </c>
      <c r="V72" s="57">
        <f>IF($A72="","",IFERROR(SUMIFS('Expenses'!$I$5:$I$504,'Expenses'!$B$5:$B$504,$A72,'Expenses'!$D$5:$D$504,"Diesel Fuel"),0))</f>
        <v/>
      </c>
      <c r="W72" s="57">
        <f>IF($A72="","",IFERROR(SUMIFS('Expenses'!$I$5:$I$504,'Expenses'!$B$5:$B$504,$A72)-$V72,0))</f>
        <v/>
      </c>
      <c r="X72" s="57">
        <f>IF($A72="","",IFERROR($V72+$W72,0))</f>
        <v/>
      </c>
      <c r="Y72" s="57">
        <f>IF($A72="","",IFERROR($T72-$X72,0))</f>
        <v/>
      </c>
      <c r="Z72" s="58">
        <f>IF(OR($A72="",$Q72=""),"",IFERROR($T72/$Q72,""))</f>
        <v/>
      </c>
      <c r="AA72" s="58">
        <f>IF(OR($A72="",$Q72=""),"",IFERROR($X72/$Q72,""))</f>
        <v/>
      </c>
      <c r="AB72" s="26">
        <f>IF(OR($A72="",$Q72="",$U72=""),"",IFERROR($Q72/$U72,""))</f>
        <v/>
      </c>
      <c r="AC72" s="34" t="n"/>
      <c r="AD72" s="35">
        <f>IF($A72="","",IFERROR(IF(COUNTIF($A$5:$A$504,$A72)&gt;1,"Duplicate Trip ID",IF(OR($B72="",$C72="",$D72="",$F72="",$I72="",$J72="",$K72="",$L72=""),"Missing required field",IF(AND(OR($B72="Delivered",$B72="Closed"),OR($G72="",$H72="",$O72="",$P72="",$R72="",$T72="")),"Completed trip missing details",IF(OR($O72&lt;0,$P72&lt;0,$R72&lt;0,$T72&lt;0),"Negative value",IF(AND($O72&lt;&gt;"",$P72&lt;&gt;"",$P72&lt;$O72),"End odometer below start",IF(AND($Q72&lt;&gt;"",$R72&lt;&gt;"",$R72&gt;$Q72),"Loaded miles exceed total",IF(AND($G72&lt;&gt;"",$H72&lt;&gt;"",$H72&lt;$G72),"Delivery before pickup","OK"))))))),"Check inputs"))</f>
        <v/>
      </c>
    </row>
    <row r="73">
      <c r="A73" s="28" t="n"/>
      <c r="B73" s="28" t="n"/>
      <c r="C73" s="28" t="n"/>
      <c r="D73" s="28" t="n"/>
      <c r="E73" s="28" t="n"/>
      <c r="F73" s="59" t="n"/>
      <c r="G73" s="60" t="n"/>
      <c r="H73" s="60" t="n"/>
      <c r="I73" s="28" t="n"/>
      <c r="J73" s="28" t="n"/>
      <c r="K73" s="28" t="n"/>
      <c r="L73" s="28" t="n"/>
      <c r="M73" s="28" t="n"/>
      <c r="N73" s="28" t="n"/>
      <c r="O73" s="31" t="n"/>
      <c r="P73" s="31" t="n"/>
      <c r="Q73" s="24">
        <f>IF(OR($A73="",$O73="",$P73=""),"",IFERROR($P73-$O73,""))</f>
        <v/>
      </c>
      <c r="R73" s="31" t="n"/>
      <c r="S73" s="24">
        <f>IF(OR($A73="",$Q73="",$R73=""),"",IFERROR($Q73-$R73,""))</f>
        <v/>
      </c>
      <c r="T73" s="61" t="n"/>
      <c r="U73" s="62">
        <f>IF($A73="","",IFERROR(SUMIFS('Expenses'!$H$5:$H$504,'Expenses'!$B$5:$B$504,$A73,'Expenses'!$D$5:$D$504,"Diesel Fuel"),0))</f>
        <v/>
      </c>
      <c r="V73" s="57">
        <f>IF($A73="","",IFERROR(SUMIFS('Expenses'!$I$5:$I$504,'Expenses'!$B$5:$B$504,$A73,'Expenses'!$D$5:$D$504,"Diesel Fuel"),0))</f>
        <v/>
      </c>
      <c r="W73" s="57">
        <f>IF($A73="","",IFERROR(SUMIFS('Expenses'!$I$5:$I$504,'Expenses'!$B$5:$B$504,$A73)-$V73,0))</f>
        <v/>
      </c>
      <c r="X73" s="57">
        <f>IF($A73="","",IFERROR($V73+$W73,0))</f>
        <v/>
      </c>
      <c r="Y73" s="57">
        <f>IF($A73="","",IFERROR($T73-$X73,0))</f>
        <v/>
      </c>
      <c r="Z73" s="58">
        <f>IF(OR($A73="",$Q73=""),"",IFERROR($T73/$Q73,""))</f>
        <v/>
      </c>
      <c r="AA73" s="58">
        <f>IF(OR($A73="",$Q73=""),"",IFERROR($X73/$Q73,""))</f>
        <v/>
      </c>
      <c r="AB73" s="26">
        <f>IF(OR($A73="",$Q73="",$U73=""),"",IFERROR($Q73/$U73,""))</f>
        <v/>
      </c>
      <c r="AC73" s="34" t="n"/>
      <c r="AD73" s="35">
        <f>IF($A73="","",IFERROR(IF(COUNTIF($A$5:$A$504,$A73)&gt;1,"Duplicate Trip ID",IF(OR($B73="",$C73="",$D73="",$F73="",$I73="",$J73="",$K73="",$L73=""),"Missing required field",IF(AND(OR($B73="Delivered",$B73="Closed"),OR($G73="",$H73="",$O73="",$P73="",$R73="",$T73="")),"Completed trip missing details",IF(OR($O73&lt;0,$P73&lt;0,$R73&lt;0,$T73&lt;0),"Negative value",IF(AND($O73&lt;&gt;"",$P73&lt;&gt;"",$P73&lt;$O73),"End odometer below start",IF(AND($Q73&lt;&gt;"",$R73&lt;&gt;"",$R73&gt;$Q73),"Loaded miles exceed total",IF(AND($G73&lt;&gt;"",$H73&lt;&gt;"",$H73&lt;$G73),"Delivery before pickup","OK"))))))),"Check inputs"))</f>
        <v/>
      </c>
    </row>
    <row r="74">
      <c r="A74" s="28" t="n"/>
      <c r="B74" s="28" t="n"/>
      <c r="C74" s="28" t="n"/>
      <c r="D74" s="28" t="n"/>
      <c r="E74" s="28" t="n"/>
      <c r="F74" s="59" t="n"/>
      <c r="G74" s="60" t="n"/>
      <c r="H74" s="60" t="n"/>
      <c r="I74" s="28" t="n"/>
      <c r="J74" s="28" t="n"/>
      <c r="K74" s="28" t="n"/>
      <c r="L74" s="28" t="n"/>
      <c r="M74" s="28" t="n"/>
      <c r="N74" s="28" t="n"/>
      <c r="O74" s="31" t="n"/>
      <c r="P74" s="31" t="n"/>
      <c r="Q74" s="24">
        <f>IF(OR($A74="",$O74="",$P74=""),"",IFERROR($P74-$O74,""))</f>
        <v/>
      </c>
      <c r="R74" s="31" t="n"/>
      <c r="S74" s="24">
        <f>IF(OR($A74="",$Q74="",$R74=""),"",IFERROR($Q74-$R74,""))</f>
        <v/>
      </c>
      <c r="T74" s="61" t="n"/>
      <c r="U74" s="62">
        <f>IF($A74="","",IFERROR(SUMIFS('Expenses'!$H$5:$H$504,'Expenses'!$B$5:$B$504,$A74,'Expenses'!$D$5:$D$504,"Diesel Fuel"),0))</f>
        <v/>
      </c>
      <c r="V74" s="57">
        <f>IF($A74="","",IFERROR(SUMIFS('Expenses'!$I$5:$I$504,'Expenses'!$B$5:$B$504,$A74,'Expenses'!$D$5:$D$504,"Diesel Fuel"),0))</f>
        <v/>
      </c>
      <c r="W74" s="57">
        <f>IF($A74="","",IFERROR(SUMIFS('Expenses'!$I$5:$I$504,'Expenses'!$B$5:$B$504,$A74)-$V74,0))</f>
        <v/>
      </c>
      <c r="X74" s="57">
        <f>IF($A74="","",IFERROR($V74+$W74,0))</f>
        <v/>
      </c>
      <c r="Y74" s="57">
        <f>IF($A74="","",IFERROR($T74-$X74,0))</f>
        <v/>
      </c>
      <c r="Z74" s="58">
        <f>IF(OR($A74="",$Q74=""),"",IFERROR($T74/$Q74,""))</f>
        <v/>
      </c>
      <c r="AA74" s="58">
        <f>IF(OR($A74="",$Q74=""),"",IFERROR($X74/$Q74,""))</f>
        <v/>
      </c>
      <c r="AB74" s="26">
        <f>IF(OR($A74="",$Q74="",$U74=""),"",IFERROR($Q74/$U74,""))</f>
        <v/>
      </c>
      <c r="AC74" s="34" t="n"/>
      <c r="AD74" s="35">
        <f>IF($A74="","",IFERROR(IF(COUNTIF($A$5:$A$504,$A74)&gt;1,"Duplicate Trip ID",IF(OR($B74="",$C74="",$D74="",$F74="",$I74="",$J74="",$K74="",$L74=""),"Missing required field",IF(AND(OR($B74="Delivered",$B74="Closed"),OR($G74="",$H74="",$O74="",$P74="",$R74="",$T74="")),"Completed trip missing details",IF(OR($O74&lt;0,$P74&lt;0,$R74&lt;0,$T74&lt;0),"Negative value",IF(AND($O74&lt;&gt;"",$P74&lt;&gt;"",$P74&lt;$O74),"End odometer below start",IF(AND($Q74&lt;&gt;"",$R74&lt;&gt;"",$R74&gt;$Q74),"Loaded miles exceed total",IF(AND($G74&lt;&gt;"",$H74&lt;&gt;"",$H74&lt;$G74),"Delivery before pickup","OK"))))))),"Check inputs"))</f>
        <v/>
      </c>
    </row>
    <row r="75">
      <c r="A75" s="28" t="n"/>
      <c r="B75" s="28" t="n"/>
      <c r="C75" s="28" t="n"/>
      <c r="D75" s="28" t="n"/>
      <c r="E75" s="28" t="n"/>
      <c r="F75" s="59" t="n"/>
      <c r="G75" s="60" t="n"/>
      <c r="H75" s="60" t="n"/>
      <c r="I75" s="28" t="n"/>
      <c r="J75" s="28" t="n"/>
      <c r="K75" s="28" t="n"/>
      <c r="L75" s="28" t="n"/>
      <c r="M75" s="28" t="n"/>
      <c r="N75" s="28" t="n"/>
      <c r="O75" s="31" t="n"/>
      <c r="P75" s="31" t="n"/>
      <c r="Q75" s="24">
        <f>IF(OR($A75="",$O75="",$P75=""),"",IFERROR($P75-$O75,""))</f>
        <v/>
      </c>
      <c r="R75" s="31" t="n"/>
      <c r="S75" s="24">
        <f>IF(OR($A75="",$Q75="",$R75=""),"",IFERROR($Q75-$R75,""))</f>
        <v/>
      </c>
      <c r="T75" s="61" t="n"/>
      <c r="U75" s="62">
        <f>IF($A75="","",IFERROR(SUMIFS('Expenses'!$H$5:$H$504,'Expenses'!$B$5:$B$504,$A75,'Expenses'!$D$5:$D$504,"Diesel Fuel"),0))</f>
        <v/>
      </c>
      <c r="V75" s="57">
        <f>IF($A75="","",IFERROR(SUMIFS('Expenses'!$I$5:$I$504,'Expenses'!$B$5:$B$504,$A75,'Expenses'!$D$5:$D$504,"Diesel Fuel"),0))</f>
        <v/>
      </c>
      <c r="W75" s="57">
        <f>IF($A75="","",IFERROR(SUMIFS('Expenses'!$I$5:$I$504,'Expenses'!$B$5:$B$504,$A75)-$V75,0))</f>
        <v/>
      </c>
      <c r="X75" s="57">
        <f>IF($A75="","",IFERROR($V75+$W75,0))</f>
        <v/>
      </c>
      <c r="Y75" s="57">
        <f>IF($A75="","",IFERROR($T75-$X75,0))</f>
        <v/>
      </c>
      <c r="Z75" s="58">
        <f>IF(OR($A75="",$Q75=""),"",IFERROR($T75/$Q75,""))</f>
        <v/>
      </c>
      <c r="AA75" s="58">
        <f>IF(OR($A75="",$Q75=""),"",IFERROR($X75/$Q75,""))</f>
        <v/>
      </c>
      <c r="AB75" s="26">
        <f>IF(OR($A75="",$Q75="",$U75=""),"",IFERROR($Q75/$U75,""))</f>
        <v/>
      </c>
      <c r="AC75" s="34" t="n"/>
      <c r="AD75" s="35">
        <f>IF($A75="","",IFERROR(IF(COUNTIF($A$5:$A$504,$A75)&gt;1,"Duplicate Trip ID",IF(OR($B75="",$C75="",$D75="",$F75="",$I75="",$J75="",$K75="",$L75=""),"Missing required field",IF(AND(OR($B75="Delivered",$B75="Closed"),OR($G75="",$H75="",$O75="",$P75="",$R75="",$T75="")),"Completed trip missing details",IF(OR($O75&lt;0,$P75&lt;0,$R75&lt;0,$T75&lt;0),"Negative value",IF(AND($O75&lt;&gt;"",$P75&lt;&gt;"",$P75&lt;$O75),"End odometer below start",IF(AND($Q75&lt;&gt;"",$R75&lt;&gt;"",$R75&gt;$Q75),"Loaded miles exceed total",IF(AND($G75&lt;&gt;"",$H75&lt;&gt;"",$H75&lt;$G75),"Delivery before pickup","OK"))))))),"Check inputs"))</f>
        <v/>
      </c>
    </row>
    <row r="76">
      <c r="A76" s="28" t="n"/>
      <c r="B76" s="28" t="n"/>
      <c r="C76" s="28" t="n"/>
      <c r="D76" s="28" t="n"/>
      <c r="E76" s="28" t="n"/>
      <c r="F76" s="59" t="n"/>
      <c r="G76" s="60" t="n"/>
      <c r="H76" s="60" t="n"/>
      <c r="I76" s="28" t="n"/>
      <c r="J76" s="28" t="n"/>
      <c r="K76" s="28" t="n"/>
      <c r="L76" s="28" t="n"/>
      <c r="M76" s="28" t="n"/>
      <c r="N76" s="28" t="n"/>
      <c r="O76" s="31" t="n"/>
      <c r="P76" s="31" t="n"/>
      <c r="Q76" s="24">
        <f>IF(OR($A76="",$O76="",$P76=""),"",IFERROR($P76-$O76,""))</f>
        <v/>
      </c>
      <c r="R76" s="31" t="n"/>
      <c r="S76" s="24">
        <f>IF(OR($A76="",$Q76="",$R76=""),"",IFERROR($Q76-$R76,""))</f>
        <v/>
      </c>
      <c r="T76" s="61" t="n"/>
      <c r="U76" s="62">
        <f>IF($A76="","",IFERROR(SUMIFS('Expenses'!$H$5:$H$504,'Expenses'!$B$5:$B$504,$A76,'Expenses'!$D$5:$D$504,"Diesel Fuel"),0))</f>
        <v/>
      </c>
      <c r="V76" s="57">
        <f>IF($A76="","",IFERROR(SUMIFS('Expenses'!$I$5:$I$504,'Expenses'!$B$5:$B$504,$A76,'Expenses'!$D$5:$D$504,"Diesel Fuel"),0))</f>
        <v/>
      </c>
      <c r="W76" s="57">
        <f>IF($A76="","",IFERROR(SUMIFS('Expenses'!$I$5:$I$504,'Expenses'!$B$5:$B$504,$A76)-$V76,0))</f>
        <v/>
      </c>
      <c r="X76" s="57">
        <f>IF($A76="","",IFERROR($V76+$W76,0))</f>
        <v/>
      </c>
      <c r="Y76" s="57">
        <f>IF($A76="","",IFERROR($T76-$X76,0))</f>
        <v/>
      </c>
      <c r="Z76" s="58">
        <f>IF(OR($A76="",$Q76=""),"",IFERROR($T76/$Q76,""))</f>
        <v/>
      </c>
      <c r="AA76" s="58">
        <f>IF(OR($A76="",$Q76=""),"",IFERROR($X76/$Q76,""))</f>
        <v/>
      </c>
      <c r="AB76" s="26">
        <f>IF(OR($A76="",$Q76="",$U76=""),"",IFERROR($Q76/$U76,""))</f>
        <v/>
      </c>
      <c r="AC76" s="34" t="n"/>
      <c r="AD76" s="35">
        <f>IF($A76="","",IFERROR(IF(COUNTIF($A$5:$A$504,$A76)&gt;1,"Duplicate Trip ID",IF(OR($B76="",$C76="",$D76="",$F76="",$I76="",$J76="",$K76="",$L76=""),"Missing required field",IF(AND(OR($B76="Delivered",$B76="Closed"),OR($G76="",$H76="",$O76="",$P76="",$R76="",$T76="")),"Completed trip missing details",IF(OR($O76&lt;0,$P76&lt;0,$R76&lt;0,$T76&lt;0),"Negative value",IF(AND($O76&lt;&gt;"",$P76&lt;&gt;"",$P76&lt;$O76),"End odometer below start",IF(AND($Q76&lt;&gt;"",$R76&lt;&gt;"",$R76&gt;$Q76),"Loaded miles exceed total",IF(AND($G76&lt;&gt;"",$H76&lt;&gt;"",$H76&lt;$G76),"Delivery before pickup","OK"))))))),"Check inputs"))</f>
        <v/>
      </c>
    </row>
    <row r="77">
      <c r="A77" s="28" t="n"/>
      <c r="B77" s="28" t="n"/>
      <c r="C77" s="28" t="n"/>
      <c r="D77" s="28" t="n"/>
      <c r="E77" s="28" t="n"/>
      <c r="F77" s="59" t="n"/>
      <c r="G77" s="60" t="n"/>
      <c r="H77" s="60" t="n"/>
      <c r="I77" s="28" t="n"/>
      <c r="J77" s="28" t="n"/>
      <c r="K77" s="28" t="n"/>
      <c r="L77" s="28" t="n"/>
      <c r="M77" s="28" t="n"/>
      <c r="N77" s="28" t="n"/>
      <c r="O77" s="31" t="n"/>
      <c r="P77" s="31" t="n"/>
      <c r="Q77" s="24">
        <f>IF(OR($A77="",$O77="",$P77=""),"",IFERROR($P77-$O77,""))</f>
        <v/>
      </c>
      <c r="R77" s="31" t="n"/>
      <c r="S77" s="24">
        <f>IF(OR($A77="",$Q77="",$R77=""),"",IFERROR($Q77-$R77,""))</f>
        <v/>
      </c>
      <c r="T77" s="61" t="n"/>
      <c r="U77" s="62">
        <f>IF($A77="","",IFERROR(SUMIFS('Expenses'!$H$5:$H$504,'Expenses'!$B$5:$B$504,$A77,'Expenses'!$D$5:$D$504,"Diesel Fuel"),0))</f>
        <v/>
      </c>
      <c r="V77" s="57">
        <f>IF($A77="","",IFERROR(SUMIFS('Expenses'!$I$5:$I$504,'Expenses'!$B$5:$B$504,$A77,'Expenses'!$D$5:$D$504,"Diesel Fuel"),0))</f>
        <v/>
      </c>
      <c r="W77" s="57">
        <f>IF($A77="","",IFERROR(SUMIFS('Expenses'!$I$5:$I$504,'Expenses'!$B$5:$B$504,$A77)-$V77,0))</f>
        <v/>
      </c>
      <c r="X77" s="57">
        <f>IF($A77="","",IFERROR($V77+$W77,0))</f>
        <v/>
      </c>
      <c r="Y77" s="57">
        <f>IF($A77="","",IFERROR($T77-$X77,0))</f>
        <v/>
      </c>
      <c r="Z77" s="58">
        <f>IF(OR($A77="",$Q77=""),"",IFERROR($T77/$Q77,""))</f>
        <v/>
      </c>
      <c r="AA77" s="58">
        <f>IF(OR($A77="",$Q77=""),"",IFERROR($X77/$Q77,""))</f>
        <v/>
      </c>
      <c r="AB77" s="26">
        <f>IF(OR($A77="",$Q77="",$U77=""),"",IFERROR($Q77/$U77,""))</f>
        <v/>
      </c>
      <c r="AC77" s="34" t="n"/>
      <c r="AD77" s="35">
        <f>IF($A77="","",IFERROR(IF(COUNTIF($A$5:$A$504,$A77)&gt;1,"Duplicate Trip ID",IF(OR($B77="",$C77="",$D77="",$F77="",$I77="",$J77="",$K77="",$L77=""),"Missing required field",IF(AND(OR($B77="Delivered",$B77="Closed"),OR($G77="",$H77="",$O77="",$P77="",$R77="",$T77="")),"Completed trip missing details",IF(OR($O77&lt;0,$P77&lt;0,$R77&lt;0,$T77&lt;0),"Negative value",IF(AND($O77&lt;&gt;"",$P77&lt;&gt;"",$P77&lt;$O77),"End odometer below start",IF(AND($Q77&lt;&gt;"",$R77&lt;&gt;"",$R77&gt;$Q77),"Loaded miles exceed total",IF(AND($G77&lt;&gt;"",$H77&lt;&gt;"",$H77&lt;$G77),"Delivery before pickup","OK"))))))),"Check inputs"))</f>
        <v/>
      </c>
    </row>
    <row r="78">
      <c r="A78" s="28" t="n"/>
      <c r="B78" s="28" t="n"/>
      <c r="C78" s="28" t="n"/>
      <c r="D78" s="28" t="n"/>
      <c r="E78" s="28" t="n"/>
      <c r="F78" s="59" t="n"/>
      <c r="G78" s="60" t="n"/>
      <c r="H78" s="60" t="n"/>
      <c r="I78" s="28" t="n"/>
      <c r="J78" s="28" t="n"/>
      <c r="K78" s="28" t="n"/>
      <c r="L78" s="28" t="n"/>
      <c r="M78" s="28" t="n"/>
      <c r="N78" s="28" t="n"/>
      <c r="O78" s="31" t="n"/>
      <c r="P78" s="31" t="n"/>
      <c r="Q78" s="24">
        <f>IF(OR($A78="",$O78="",$P78=""),"",IFERROR($P78-$O78,""))</f>
        <v/>
      </c>
      <c r="R78" s="31" t="n"/>
      <c r="S78" s="24">
        <f>IF(OR($A78="",$Q78="",$R78=""),"",IFERROR($Q78-$R78,""))</f>
        <v/>
      </c>
      <c r="T78" s="61" t="n"/>
      <c r="U78" s="62">
        <f>IF($A78="","",IFERROR(SUMIFS('Expenses'!$H$5:$H$504,'Expenses'!$B$5:$B$504,$A78,'Expenses'!$D$5:$D$504,"Diesel Fuel"),0))</f>
        <v/>
      </c>
      <c r="V78" s="57">
        <f>IF($A78="","",IFERROR(SUMIFS('Expenses'!$I$5:$I$504,'Expenses'!$B$5:$B$504,$A78,'Expenses'!$D$5:$D$504,"Diesel Fuel"),0))</f>
        <v/>
      </c>
      <c r="W78" s="57">
        <f>IF($A78="","",IFERROR(SUMIFS('Expenses'!$I$5:$I$504,'Expenses'!$B$5:$B$504,$A78)-$V78,0))</f>
        <v/>
      </c>
      <c r="X78" s="57">
        <f>IF($A78="","",IFERROR($V78+$W78,0))</f>
        <v/>
      </c>
      <c r="Y78" s="57">
        <f>IF($A78="","",IFERROR($T78-$X78,0))</f>
        <v/>
      </c>
      <c r="Z78" s="58">
        <f>IF(OR($A78="",$Q78=""),"",IFERROR($T78/$Q78,""))</f>
        <v/>
      </c>
      <c r="AA78" s="58">
        <f>IF(OR($A78="",$Q78=""),"",IFERROR($X78/$Q78,""))</f>
        <v/>
      </c>
      <c r="AB78" s="26">
        <f>IF(OR($A78="",$Q78="",$U78=""),"",IFERROR($Q78/$U78,""))</f>
        <v/>
      </c>
      <c r="AC78" s="34" t="n"/>
      <c r="AD78" s="35">
        <f>IF($A78="","",IFERROR(IF(COUNTIF($A$5:$A$504,$A78)&gt;1,"Duplicate Trip ID",IF(OR($B78="",$C78="",$D78="",$F78="",$I78="",$J78="",$K78="",$L78=""),"Missing required field",IF(AND(OR($B78="Delivered",$B78="Closed"),OR($G78="",$H78="",$O78="",$P78="",$R78="",$T78="")),"Completed trip missing details",IF(OR($O78&lt;0,$P78&lt;0,$R78&lt;0,$T78&lt;0),"Negative value",IF(AND($O78&lt;&gt;"",$P78&lt;&gt;"",$P78&lt;$O78),"End odometer below start",IF(AND($Q78&lt;&gt;"",$R78&lt;&gt;"",$R78&gt;$Q78),"Loaded miles exceed total",IF(AND($G78&lt;&gt;"",$H78&lt;&gt;"",$H78&lt;$G78),"Delivery before pickup","OK"))))))),"Check inputs"))</f>
        <v/>
      </c>
    </row>
    <row r="79">
      <c r="A79" s="28" t="n"/>
      <c r="B79" s="28" t="n"/>
      <c r="C79" s="28" t="n"/>
      <c r="D79" s="28" t="n"/>
      <c r="E79" s="28" t="n"/>
      <c r="F79" s="59" t="n"/>
      <c r="G79" s="60" t="n"/>
      <c r="H79" s="60" t="n"/>
      <c r="I79" s="28" t="n"/>
      <c r="J79" s="28" t="n"/>
      <c r="K79" s="28" t="n"/>
      <c r="L79" s="28" t="n"/>
      <c r="M79" s="28" t="n"/>
      <c r="N79" s="28" t="n"/>
      <c r="O79" s="31" t="n"/>
      <c r="P79" s="31" t="n"/>
      <c r="Q79" s="24">
        <f>IF(OR($A79="",$O79="",$P79=""),"",IFERROR($P79-$O79,""))</f>
        <v/>
      </c>
      <c r="R79" s="31" t="n"/>
      <c r="S79" s="24">
        <f>IF(OR($A79="",$Q79="",$R79=""),"",IFERROR($Q79-$R79,""))</f>
        <v/>
      </c>
      <c r="T79" s="61" t="n"/>
      <c r="U79" s="62">
        <f>IF($A79="","",IFERROR(SUMIFS('Expenses'!$H$5:$H$504,'Expenses'!$B$5:$B$504,$A79,'Expenses'!$D$5:$D$504,"Diesel Fuel"),0))</f>
        <v/>
      </c>
      <c r="V79" s="57">
        <f>IF($A79="","",IFERROR(SUMIFS('Expenses'!$I$5:$I$504,'Expenses'!$B$5:$B$504,$A79,'Expenses'!$D$5:$D$504,"Diesel Fuel"),0))</f>
        <v/>
      </c>
      <c r="W79" s="57">
        <f>IF($A79="","",IFERROR(SUMIFS('Expenses'!$I$5:$I$504,'Expenses'!$B$5:$B$504,$A79)-$V79,0))</f>
        <v/>
      </c>
      <c r="X79" s="57">
        <f>IF($A79="","",IFERROR($V79+$W79,0))</f>
        <v/>
      </c>
      <c r="Y79" s="57">
        <f>IF($A79="","",IFERROR($T79-$X79,0))</f>
        <v/>
      </c>
      <c r="Z79" s="58">
        <f>IF(OR($A79="",$Q79=""),"",IFERROR($T79/$Q79,""))</f>
        <v/>
      </c>
      <c r="AA79" s="58">
        <f>IF(OR($A79="",$Q79=""),"",IFERROR($X79/$Q79,""))</f>
        <v/>
      </c>
      <c r="AB79" s="26">
        <f>IF(OR($A79="",$Q79="",$U79=""),"",IFERROR($Q79/$U79,""))</f>
        <v/>
      </c>
      <c r="AC79" s="34" t="n"/>
      <c r="AD79" s="35">
        <f>IF($A79="","",IFERROR(IF(COUNTIF($A$5:$A$504,$A79)&gt;1,"Duplicate Trip ID",IF(OR($B79="",$C79="",$D79="",$F79="",$I79="",$J79="",$K79="",$L79=""),"Missing required field",IF(AND(OR($B79="Delivered",$B79="Closed"),OR($G79="",$H79="",$O79="",$P79="",$R79="",$T79="")),"Completed trip missing details",IF(OR($O79&lt;0,$P79&lt;0,$R79&lt;0,$T79&lt;0),"Negative value",IF(AND($O79&lt;&gt;"",$P79&lt;&gt;"",$P79&lt;$O79),"End odometer below start",IF(AND($Q79&lt;&gt;"",$R79&lt;&gt;"",$R79&gt;$Q79),"Loaded miles exceed total",IF(AND($G79&lt;&gt;"",$H79&lt;&gt;"",$H79&lt;$G79),"Delivery before pickup","OK"))))))),"Check inputs"))</f>
        <v/>
      </c>
    </row>
    <row r="80">
      <c r="A80" s="28" t="n"/>
      <c r="B80" s="28" t="n"/>
      <c r="C80" s="28" t="n"/>
      <c r="D80" s="28" t="n"/>
      <c r="E80" s="28" t="n"/>
      <c r="F80" s="59" t="n"/>
      <c r="G80" s="60" t="n"/>
      <c r="H80" s="60" t="n"/>
      <c r="I80" s="28" t="n"/>
      <c r="J80" s="28" t="n"/>
      <c r="K80" s="28" t="n"/>
      <c r="L80" s="28" t="n"/>
      <c r="M80" s="28" t="n"/>
      <c r="N80" s="28" t="n"/>
      <c r="O80" s="31" t="n"/>
      <c r="P80" s="31" t="n"/>
      <c r="Q80" s="24">
        <f>IF(OR($A80="",$O80="",$P80=""),"",IFERROR($P80-$O80,""))</f>
        <v/>
      </c>
      <c r="R80" s="31" t="n"/>
      <c r="S80" s="24">
        <f>IF(OR($A80="",$Q80="",$R80=""),"",IFERROR($Q80-$R80,""))</f>
        <v/>
      </c>
      <c r="T80" s="61" t="n"/>
      <c r="U80" s="62">
        <f>IF($A80="","",IFERROR(SUMIFS('Expenses'!$H$5:$H$504,'Expenses'!$B$5:$B$504,$A80,'Expenses'!$D$5:$D$504,"Diesel Fuel"),0))</f>
        <v/>
      </c>
      <c r="V80" s="57">
        <f>IF($A80="","",IFERROR(SUMIFS('Expenses'!$I$5:$I$504,'Expenses'!$B$5:$B$504,$A80,'Expenses'!$D$5:$D$504,"Diesel Fuel"),0))</f>
        <v/>
      </c>
      <c r="W80" s="57">
        <f>IF($A80="","",IFERROR(SUMIFS('Expenses'!$I$5:$I$504,'Expenses'!$B$5:$B$504,$A80)-$V80,0))</f>
        <v/>
      </c>
      <c r="X80" s="57">
        <f>IF($A80="","",IFERROR($V80+$W80,0))</f>
        <v/>
      </c>
      <c r="Y80" s="57">
        <f>IF($A80="","",IFERROR($T80-$X80,0))</f>
        <v/>
      </c>
      <c r="Z80" s="58">
        <f>IF(OR($A80="",$Q80=""),"",IFERROR($T80/$Q80,""))</f>
        <v/>
      </c>
      <c r="AA80" s="58">
        <f>IF(OR($A80="",$Q80=""),"",IFERROR($X80/$Q80,""))</f>
        <v/>
      </c>
      <c r="AB80" s="26">
        <f>IF(OR($A80="",$Q80="",$U80=""),"",IFERROR($Q80/$U80,""))</f>
        <v/>
      </c>
      <c r="AC80" s="34" t="n"/>
      <c r="AD80" s="35">
        <f>IF($A80="","",IFERROR(IF(COUNTIF($A$5:$A$504,$A80)&gt;1,"Duplicate Trip ID",IF(OR($B80="",$C80="",$D80="",$F80="",$I80="",$J80="",$K80="",$L80=""),"Missing required field",IF(AND(OR($B80="Delivered",$B80="Closed"),OR($G80="",$H80="",$O80="",$P80="",$R80="",$T80="")),"Completed trip missing details",IF(OR($O80&lt;0,$P80&lt;0,$R80&lt;0,$T80&lt;0),"Negative value",IF(AND($O80&lt;&gt;"",$P80&lt;&gt;"",$P80&lt;$O80),"End odometer below start",IF(AND($Q80&lt;&gt;"",$R80&lt;&gt;"",$R80&gt;$Q80),"Loaded miles exceed total",IF(AND($G80&lt;&gt;"",$H80&lt;&gt;"",$H80&lt;$G80),"Delivery before pickup","OK"))))))),"Check inputs"))</f>
        <v/>
      </c>
    </row>
    <row r="81">
      <c r="A81" s="28" t="n"/>
      <c r="B81" s="28" t="n"/>
      <c r="C81" s="28" t="n"/>
      <c r="D81" s="28" t="n"/>
      <c r="E81" s="28" t="n"/>
      <c r="F81" s="59" t="n"/>
      <c r="G81" s="60" t="n"/>
      <c r="H81" s="60" t="n"/>
      <c r="I81" s="28" t="n"/>
      <c r="J81" s="28" t="n"/>
      <c r="K81" s="28" t="n"/>
      <c r="L81" s="28" t="n"/>
      <c r="M81" s="28" t="n"/>
      <c r="N81" s="28" t="n"/>
      <c r="O81" s="31" t="n"/>
      <c r="P81" s="31" t="n"/>
      <c r="Q81" s="24">
        <f>IF(OR($A81="",$O81="",$P81=""),"",IFERROR($P81-$O81,""))</f>
        <v/>
      </c>
      <c r="R81" s="31" t="n"/>
      <c r="S81" s="24">
        <f>IF(OR($A81="",$Q81="",$R81=""),"",IFERROR($Q81-$R81,""))</f>
        <v/>
      </c>
      <c r="T81" s="61" t="n"/>
      <c r="U81" s="62">
        <f>IF($A81="","",IFERROR(SUMIFS('Expenses'!$H$5:$H$504,'Expenses'!$B$5:$B$504,$A81,'Expenses'!$D$5:$D$504,"Diesel Fuel"),0))</f>
        <v/>
      </c>
      <c r="V81" s="57">
        <f>IF($A81="","",IFERROR(SUMIFS('Expenses'!$I$5:$I$504,'Expenses'!$B$5:$B$504,$A81,'Expenses'!$D$5:$D$504,"Diesel Fuel"),0))</f>
        <v/>
      </c>
      <c r="W81" s="57">
        <f>IF($A81="","",IFERROR(SUMIFS('Expenses'!$I$5:$I$504,'Expenses'!$B$5:$B$504,$A81)-$V81,0))</f>
        <v/>
      </c>
      <c r="X81" s="57">
        <f>IF($A81="","",IFERROR($V81+$W81,0))</f>
        <v/>
      </c>
      <c r="Y81" s="57">
        <f>IF($A81="","",IFERROR($T81-$X81,0))</f>
        <v/>
      </c>
      <c r="Z81" s="58">
        <f>IF(OR($A81="",$Q81=""),"",IFERROR($T81/$Q81,""))</f>
        <v/>
      </c>
      <c r="AA81" s="58">
        <f>IF(OR($A81="",$Q81=""),"",IFERROR($X81/$Q81,""))</f>
        <v/>
      </c>
      <c r="AB81" s="26">
        <f>IF(OR($A81="",$Q81="",$U81=""),"",IFERROR($Q81/$U81,""))</f>
        <v/>
      </c>
      <c r="AC81" s="34" t="n"/>
      <c r="AD81" s="35">
        <f>IF($A81="","",IFERROR(IF(COUNTIF($A$5:$A$504,$A81)&gt;1,"Duplicate Trip ID",IF(OR($B81="",$C81="",$D81="",$F81="",$I81="",$J81="",$K81="",$L81=""),"Missing required field",IF(AND(OR($B81="Delivered",$B81="Closed"),OR($G81="",$H81="",$O81="",$P81="",$R81="",$T81="")),"Completed trip missing details",IF(OR($O81&lt;0,$P81&lt;0,$R81&lt;0,$T81&lt;0),"Negative value",IF(AND($O81&lt;&gt;"",$P81&lt;&gt;"",$P81&lt;$O81),"End odometer below start",IF(AND($Q81&lt;&gt;"",$R81&lt;&gt;"",$R81&gt;$Q81),"Loaded miles exceed total",IF(AND($G81&lt;&gt;"",$H81&lt;&gt;"",$H81&lt;$G81),"Delivery before pickup","OK"))))))),"Check inputs"))</f>
        <v/>
      </c>
    </row>
    <row r="82">
      <c r="A82" s="28" t="n"/>
      <c r="B82" s="28" t="n"/>
      <c r="C82" s="28" t="n"/>
      <c r="D82" s="28" t="n"/>
      <c r="E82" s="28" t="n"/>
      <c r="F82" s="59" t="n"/>
      <c r="G82" s="60" t="n"/>
      <c r="H82" s="60" t="n"/>
      <c r="I82" s="28" t="n"/>
      <c r="J82" s="28" t="n"/>
      <c r="K82" s="28" t="n"/>
      <c r="L82" s="28" t="n"/>
      <c r="M82" s="28" t="n"/>
      <c r="N82" s="28" t="n"/>
      <c r="O82" s="31" t="n"/>
      <c r="P82" s="31" t="n"/>
      <c r="Q82" s="24">
        <f>IF(OR($A82="",$O82="",$P82=""),"",IFERROR($P82-$O82,""))</f>
        <v/>
      </c>
      <c r="R82" s="31" t="n"/>
      <c r="S82" s="24">
        <f>IF(OR($A82="",$Q82="",$R82=""),"",IFERROR($Q82-$R82,""))</f>
        <v/>
      </c>
      <c r="T82" s="61" t="n"/>
      <c r="U82" s="62">
        <f>IF($A82="","",IFERROR(SUMIFS('Expenses'!$H$5:$H$504,'Expenses'!$B$5:$B$504,$A82,'Expenses'!$D$5:$D$504,"Diesel Fuel"),0))</f>
        <v/>
      </c>
      <c r="V82" s="57">
        <f>IF($A82="","",IFERROR(SUMIFS('Expenses'!$I$5:$I$504,'Expenses'!$B$5:$B$504,$A82,'Expenses'!$D$5:$D$504,"Diesel Fuel"),0))</f>
        <v/>
      </c>
      <c r="W82" s="57">
        <f>IF($A82="","",IFERROR(SUMIFS('Expenses'!$I$5:$I$504,'Expenses'!$B$5:$B$504,$A82)-$V82,0))</f>
        <v/>
      </c>
      <c r="X82" s="57">
        <f>IF($A82="","",IFERROR($V82+$W82,0))</f>
        <v/>
      </c>
      <c r="Y82" s="57">
        <f>IF($A82="","",IFERROR($T82-$X82,0))</f>
        <v/>
      </c>
      <c r="Z82" s="58">
        <f>IF(OR($A82="",$Q82=""),"",IFERROR($T82/$Q82,""))</f>
        <v/>
      </c>
      <c r="AA82" s="58">
        <f>IF(OR($A82="",$Q82=""),"",IFERROR($X82/$Q82,""))</f>
        <v/>
      </c>
      <c r="AB82" s="26">
        <f>IF(OR($A82="",$Q82="",$U82=""),"",IFERROR($Q82/$U82,""))</f>
        <v/>
      </c>
      <c r="AC82" s="34" t="n"/>
      <c r="AD82" s="35">
        <f>IF($A82="","",IFERROR(IF(COUNTIF($A$5:$A$504,$A82)&gt;1,"Duplicate Trip ID",IF(OR($B82="",$C82="",$D82="",$F82="",$I82="",$J82="",$K82="",$L82=""),"Missing required field",IF(AND(OR($B82="Delivered",$B82="Closed"),OR($G82="",$H82="",$O82="",$P82="",$R82="",$T82="")),"Completed trip missing details",IF(OR($O82&lt;0,$P82&lt;0,$R82&lt;0,$T82&lt;0),"Negative value",IF(AND($O82&lt;&gt;"",$P82&lt;&gt;"",$P82&lt;$O82),"End odometer below start",IF(AND($Q82&lt;&gt;"",$R82&lt;&gt;"",$R82&gt;$Q82),"Loaded miles exceed total",IF(AND($G82&lt;&gt;"",$H82&lt;&gt;"",$H82&lt;$G82),"Delivery before pickup","OK"))))))),"Check inputs"))</f>
        <v/>
      </c>
    </row>
    <row r="83">
      <c r="A83" s="28" t="n"/>
      <c r="B83" s="28" t="n"/>
      <c r="C83" s="28" t="n"/>
      <c r="D83" s="28" t="n"/>
      <c r="E83" s="28" t="n"/>
      <c r="F83" s="59" t="n"/>
      <c r="G83" s="60" t="n"/>
      <c r="H83" s="60" t="n"/>
      <c r="I83" s="28" t="n"/>
      <c r="J83" s="28" t="n"/>
      <c r="K83" s="28" t="n"/>
      <c r="L83" s="28" t="n"/>
      <c r="M83" s="28" t="n"/>
      <c r="N83" s="28" t="n"/>
      <c r="O83" s="31" t="n"/>
      <c r="P83" s="31" t="n"/>
      <c r="Q83" s="24">
        <f>IF(OR($A83="",$O83="",$P83=""),"",IFERROR($P83-$O83,""))</f>
        <v/>
      </c>
      <c r="R83" s="31" t="n"/>
      <c r="S83" s="24">
        <f>IF(OR($A83="",$Q83="",$R83=""),"",IFERROR($Q83-$R83,""))</f>
        <v/>
      </c>
      <c r="T83" s="61" t="n"/>
      <c r="U83" s="62">
        <f>IF($A83="","",IFERROR(SUMIFS('Expenses'!$H$5:$H$504,'Expenses'!$B$5:$B$504,$A83,'Expenses'!$D$5:$D$504,"Diesel Fuel"),0))</f>
        <v/>
      </c>
      <c r="V83" s="57">
        <f>IF($A83="","",IFERROR(SUMIFS('Expenses'!$I$5:$I$504,'Expenses'!$B$5:$B$504,$A83,'Expenses'!$D$5:$D$504,"Diesel Fuel"),0))</f>
        <v/>
      </c>
      <c r="W83" s="57">
        <f>IF($A83="","",IFERROR(SUMIFS('Expenses'!$I$5:$I$504,'Expenses'!$B$5:$B$504,$A83)-$V83,0))</f>
        <v/>
      </c>
      <c r="X83" s="57">
        <f>IF($A83="","",IFERROR($V83+$W83,0))</f>
        <v/>
      </c>
      <c r="Y83" s="57">
        <f>IF($A83="","",IFERROR($T83-$X83,0))</f>
        <v/>
      </c>
      <c r="Z83" s="58">
        <f>IF(OR($A83="",$Q83=""),"",IFERROR($T83/$Q83,""))</f>
        <v/>
      </c>
      <c r="AA83" s="58">
        <f>IF(OR($A83="",$Q83=""),"",IFERROR($X83/$Q83,""))</f>
        <v/>
      </c>
      <c r="AB83" s="26">
        <f>IF(OR($A83="",$Q83="",$U83=""),"",IFERROR($Q83/$U83,""))</f>
        <v/>
      </c>
      <c r="AC83" s="34" t="n"/>
      <c r="AD83" s="35">
        <f>IF($A83="","",IFERROR(IF(COUNTIF($A$5:$A$504,$A83)&gt;1,"Duplicate Trip ID",IF(OR($B83="",$C83="",$D83="",$F83="",$I83="",$J83="",$K83="",$L83=""),"Missing required field",IF(AND(OR($B83="Delivered",$B83="Closed"),OR($G83="",$H83="",$O83="",$P83="",$R83="",$T83="")),"Completed trip missing details",IF(OR($O83&lt;0,$P83&lt;0,$R83&lt;0,$T83&lt;0),"Negative value",IF(AND($O83&lt;&gt;"",$P83&lt;&gt;"",$P83&lt;$O83),"End odometer below start",IF(AND($Q83&lt;&gt;"",$R83&lt;&gt;"",$R83&gt;$Q83),"Loaded miles exceed total",IF(AND($G83&lt;&gt;"",$H83&lt;&gt;"",$H83&lt;$G83),"Delivery before pickup","OK"))))))),"Check inputs"))</f>
        <v/>
      </c>
    </row>
    <row r="84">
      <c r="A84" s="28" t="n"/>
      <c r="B84" s="28" t="n"/>
      <c r="C84" s="28" t="n"/>
      <c r="D84" s="28" t="n"/>
      <c r="E84" s="28" t="n"/>
      <c r="F84" s="59" t="n"/>
      <c r="G84" s="60" t="n"/>
      <c r="H84" s="60" t="n"/>
      <c r="I84" s="28" t="n"/>
      <c r="J84" s="28" t="n"/>
      <c r="K84" s="28" t="n"/>
      <c r="L84" s="28" t="n"/>
      <c r="M84" s="28" t="n"/>
      <c r="N84" s="28" t="n"/>
      <c r="O84" s="31" t="n"/>
      <c r="P84" s="31" t="n"/>
      <c r="Q84" s="24">
        <f>IF(OR($A84="",$O84="",$P84=""),"",IFERROR($P84-$O84,""))</f>
        <v/>
      </c>
      <c r="R84" s="31" t="n"/>
      <c r="S84" s="24">
        <f>IF(OR($A84="",$Q84="",$R84=""),"",IFERROR($Q84-$R84,""))</f>
        <v/>
      </c>
      <c r="T84" s="61" t="n"/>
      <c r="U84" s="62">
        <f>IF($A84="","",IFERROR(SUMIFS('Expenses'!$H$5:$H$504,'Expenses'!$B$5:$B$504,$A84,'Expenses'!$D$5:$D$504,"Diesel Fuel"),0))</f>
        <v/>
      </c>
      <c r="V84" s="57">
        <f>IF($A84="","",IFERROR(SUMIFS('Expenses'!$I$5:$I$504,'Expenses'!$B$5:$B$504,$A84,'Expenses'!$D$5:$D$504,"Diesel Fuel"),0))</f>
        <v/>
      </c>
      <c r="W84" s="57">
        <f>IF($A84="","",IFERROR(SUMIFS('Expenses'!$I$5:$I$504,'Expenses'!$B$5:$B$504,$A84)-$V84,0))</f>
        <v/>
      </c>
      <c r="X84" s="57">
        <f>IF($A84="","",IFERROR($V84+$W84,0))</f>
        <v/>
      </c>
      <c r="Y84" s="57">
        <f>IF($A84="","",IFERROR($T84-$X84,0))</f>
        <v/>
      </c>
      <c r="Z84" s="58">
        <f>IF(OR($A84="",$Q84=""),"",IFERROR($T84/$Q84,""))</f>
        <v/>
      </c>
      <c r="AA84" s="58">
        <f>IF(OR($A84="",$Q84=""),"",IFERROR($X84/$Q84,""))</f>
        <v/>
      </c>
      <c r="AB84" s="26">
        <f>IF(OR($A84="",$Q84="",$U84=""),"",IFERROR($Q84/$U84,""))</f>
        <v/>
      </c>
      <c r="AC84" s="34" t="n"/>
      <c r="AD84" s="35">
        <f>IF($A84="","",IFERROR(IF(COUNTIF($A$5:$A$504,$A84)&gt;1,"Duplicate Trip ID",IF(OR($B84="",$C84="",$D84="",$F84="",$I84="",$J84="",$K84="",$L84=""),"Missing required field",IF(AND(OR($B84="Delivered",$B84="Closed"),OR($G84="",$H84="",$O84="",$P84="",$R84="",$T84="")),"Completed trip missing details",IF(OR($O84&lt;0,$P84&lt;0,$R84&lt;0,$T84&lt;0),"Negative value",IF(AND($O84&lt;&gt;"",$P84&lt;&gt;"",$P84&lt;$O84),"End odometer below start",IF(AND($Q84&lt;&gt;"",$R84&lt;&gt;"",$R84&gt;$Q84),"Loaded miles exceed total",IF(AND($G84&lt;&gt;"",$H84&lt;&gt;"",$H84&lt;$G84),"Delivery before pickup","OK"))))))),"Check inputs"))</f>
        <v/>
      </c>
    </row>
    <row r="85">
      <c r="A85" s="28" t="n"/>
      <c r="B85" s="28" t="n"/>
      <c r="C85" s="28" t="n"/>
      <c r="D85" s="28" t="n"/>
      <c r="E85" s="28" t="n"/>
      <c r="F85" s="59" t="n"/>
      <c r="G85" s="60" t="n"/>
      <c r="H85" s="60" t="n"/>
      <c r="I85" s="28" t="n"/>
      <c r="J85" s="28" t="n"/>
      <c r="K85" s="28" t="n"/>
      <c r="L85" s="28" t="n"/>
      <c r="M85" s="28" t="n"/>
      <c r="N85" s="28" t="n"/>
      <c r="O85" s="31" t="n"/>
      <c r="P85" s="31" t="n"/>
      <c r="Q85" s="24">
        <f>IF(OR($A85="",$O85="",$P85=""),"",IFERROR($P85-$O85,""))</f>
        <v/>
      </c>
      <c r="R85" s="31" t="n"/>
      <c r="S85" s="24">
        <f>IF(OR($A85="",$Q85="",$R85=""),"",IFERROR($Q85-$R85,""))</f>
        <v/>
      </c>
      <c r="T85" s="61" t="n"/>
      <c r="U85" s="62">
        <f>IF($A85="","",IFERROR(SUMIFS('Expenses'!$H$5:$H$504,'Expenses'!$B$5:$B$504,$A85,'Expenses'!$D$5:$D$504,"Diesel Fuel"),0))</f>
        <v/>
      </c>
      <c r="V85" s="57">
        <f>IF($A85="","",IFERROR(SUMIFS('Expenses'!$I$5:$I$504,'Expenses'!$B$5:$B$504,$A85,'Expenses'!$D$5:$D$504,"Diesel Fuel"),0))</f>
        <v/>
      </c>
      <c r="W85" s="57">
        <f>IF($A85="","",IFERROR(SUMIFS('Expenses'!$I$5:$I$504,'Expenses'!$B$5:$B$504,$A85)-$V85,0))</f>
        <v/>
      </c>
      <c r="X85" s="57">
        <f>IF($A85="","",IFERROR($V85+$W85,0))</f>
        <v/>
      </c>
      <c r="Y85" s="57">
        <f>IF($A85="","",IFERROR($T85-$X85,0))</f>
        <v/>
      </c>
      <c r="Z85" s="58">
        <f>IF(OR($A85="",$Q85=""),"",IFERROR($T85/$Q85,""))</f>
        <v/>
      </c>
      <c r="AA85" s="58">
        <f>IF(OR($A85="",$Q85=""),"",IFERROR($X85/$Q85,""))</f>
        <v/>
      </c>
      <c r="AB85" s="26">
        <f>IF(OR($A85="",$Q85="",$U85=""),"",IFERROR($Q85/$U85,""))</f>
        <v/>
      </c>
      <c r="AC85" s="34" t="n"/>
      <c r="AD85" s="35">
        <f>IF($A85="","",IFERROR(IF(COUNTIF($A$5:$A$504,$A85)&gt;1,"Duplicate Trip ID",IF(OR($B85="",$C85="",$D85="",$F85="",$I85="",$J85="",$K85="",$L85=""),"Missing required field",IF(AND(OR($B85="Delivered",$B85="Closed"),OR($G85="",$H85="",$O85="",$P85="",$R85="",$T85="")),"Completed trip missing details",IF(OR($O85&lt;0,$P85&lt;0,$R85&lt;0,$T85&lt;0),"Negative value",IF(AND($O85&lt;&gt;"",$P85&lt;&gt;"",$P85&lt;$O85),"End odometer below start",IF(AND($Q85&lt;&gt;"",$R85&lt;&gt;"",$R85&gt;$Q85),"Loaded miles exceed total",IF(AND($G85&lt;&gt;"",$H85&lt;&gt;"",$H85&lt;$G85),"Delivery before pickup","OK"))))))),"Check inputs"))</f>
        <v/>
      </c>
    </row>
    <row r="86">
      <c r="A86" s="28" t="n"/>
      <c r="B86" s="28" t="n"/>
      <c r="C86" s="28" t="n"/>
      <c r="D86" s="28" t="n"/>
      <c r="E86" s="28" t="n"/>
      <c r="F86" s="59" t="n"/>
      <c r="G86" s="60" t="n"/>
      <c r="H86" s="60" t="n"/>
      <c r="I86" s="28" t="n"/>
      <c r="J86" s="28" t="n"/>
      <c r="K86" s="28" t="n"/>
      <c r="L86" s="28" t="n"/>
      <c r="M86" s="28" t="n"/>
      <c r="N86" s="28" t="n"/>
      <c r="O86" s="31" t="n"/>
      <c r="P86" s="31" t="n"/>
      <c r="Q86" s="24">
        <f>IF(OR($A86="",$O86="",$P86=""),"",IFERROR($P86-$O86,""))</f>
        <v/>
      </c>
      <c r="R86" s="31" t="n"/>
      <c r="S86" s="24">
        <f>IF(OR($A86="",$Q86="",$R86=""),"",IFERROR($Q86-$R86,""))</f>
        <v/>
      </c>
      <c r="T86" s="61" t="n"/>
      <c r="U86" s="62">
        <f>IF($A86="","",IFERROR(SUMIFS('Expenses'!$H$5:$H$504,'Expenses'!$B$5:$B$504,$A86,'Expenses'!$D$5:$D$504,"Diesel Fuel"),0))</f>
        <v/>
      </c>
      <c r="V86" s="57">
        <f>IF($A86="","",IFERROR(SUMIFS('Expenses'!$I$5:$I$504,'Expenses'!$B$5:$B$504,$A86,'Expenses'!$D$5:$D$504,"Diesel Fuel"),0))</f>
        <v/>
      </c>
      <c r="W86" s="57">
        <f>IF($A86="","",IFERROR(SUMIFS('Expenses'!$I$5:$I$504,'Expenses'!$B$5:$B$504,$A86)-$V86,0))</f>
        <v/>
      </c>
      <c r="X86" s="57">
        <f>IF($A86="","",IFERROR($V86+$W86,0))</f>
        <v/>
      </c>
      <c r="Y86" s="57">
        <f>IF($A86="","",IFERROR($T86-$X86,0))</f>
        <v/>
      </c>
      <c r="Z86" s="58">
        <f>IF(OR($A86="",$Q86=""),"",IFERROR($T86/$Q86,""))</f>
        <v/>
      </c>
      <c r="AA86" s="58">
        <f>IF(OR($A86="",$Q86=""),"",IFERROR($X86/$Q86,""))</f>
        <v/>
      </c>
      <c r="AB86" s="26">
        <f>IF(OR($A86="",$Q86="",$U86=""),"",IFERROR($Q86/$U86,""))</f>
        <v/>
      </c>
      <c r="AC86" s="34" t="n"/>
      <c r="AD86" s="35">
        <f>IF($A86="","",IFERROR(IF(COUNTIF($A$5:$A$504,$A86)&gt;1,"Duplicate Trip ID",IF(OR($B86="",$C86="",$D86="",$F86="",$I86="",$J86="",$K86="",$L86=""),"Missing required field",IF(AND(OR($B86="Delivered",$B86="Closed"),OR($G86="",$H86="",$O86="",$P86="",$R86="",$T86="")),"Completed trip missing details",IF(OR($O86&lt;0,$P86&lt;0,$R86&lt;0,$T86&lt;0),"Negative value",IF(AND($O86&lt;&gt;"",$P86&lt;&gt;"",$P86&lt;$O86),"End odometer below start",IF(AND($Q86&lt;&gt;"",$R86&lt;&gt;"",$R86&gt;$Q86),"Loaded miles exceed total",IF(AND($G86&lt;&gt;"",$H86&lt;&gt;"",$H86&lt;$G86),"Delivery before pickup","OK"))))))),"Check inputs"))</f>
        <v/>
      </c>
    </row>
    <row r="87">
      <c r="A87" s="28" t="n"/>
      <c r="B87" s="28" t="n"/>
      <c r="C87" s="28" t="n"/>
      <c r="D87" s="28" t="n"/>
      <c r="E87" s="28" t="n"/>
      <c r="F87" s="59" t="n"/>
      <c r="G87" s="60" t="n"/>
      <c r="H87" s="60" t="n"/>
      <c r="I87" s="28" t="n"/>
      <c r="J87" s="28" t="n"/>
      <c r="K87" s="28" t="n"/>
      <c r="L87" s="28" t="n"/>
      <c r="M87" s="28" t="n"/>
      <c r="N87" s="28" t="n"/>
      <c r="O87" s="31" t="n"/>
      <c r="P87" s="31" t="n"/>
      <c r="Q87" s="24">
        <f>IF(OR($A87="",$O87="",$P87=""),"",IFERROR($P87-$O87,""))</f>
        <v/>
      </c>
      <c r="R87" s="31" t="n"/>
      <c r="S87" s="24">
        <f>IF(OR($A87="",$Q87="",$R87=""),"",IFERROR($Q87-$R87,""))</f>
        <v/>
      </c>
      <c r="T87" s="61" t="n"/>
      <c r="U87" s="62">
        <f>IF($A87="","",IFERROR(SUMIFS('Expenses'!$H$5:$H$504,'Expenses'!$B$5:$B$504,$A87,'Expenses'!$D$5:$D$504,"Diesel Fuel"),0))</f>
        <v/>
      </c>
      <c r="V87" s="57">
        <f>IF($A87="","",IFERROR(SUMIFS('Expenses'!$I$5:$I$504,'Expenses'!$B$5:$B$504,$A87,'Expenses'!$D$5:$D$504,"Diesel Fuel"),0))</f>
        <v/>
      </c>
      <c r="W87" s="57">
        <f>IF($A87="","",IFERROR(SUMIFS('Expenses'!$I$5:$I$504,'Expenses'!$B$5:$B$504,$A87)-$V87,0))</f>
        <v/>
      </c>
      <c r="X87" s="57">
        <f>IF($A87="","",IFERROR($V87+$W87,0))</f>
        <v/>
      </c>
      <c r="Y87" s="57">
        <f>IF($A87="","",IFERROR($T87-$X87,0))</f>
        <v/>
      </c>
      <c r="Z87" s="58">
        <f>IF(OR($A87="",$Q87=""),"",IFERROR($T87/$Q87,""))</f>
        <v/>
      </c>
      <c r="AA87" s="58">
        <f>IF(OR($A87="",$Q87=""),"",IFERROR($X87/$Q87,""))</f>
        <v/>
      </c>
      <c r="AB87" s="26">
        <f>IF(OR($A87="",$Q87="",$U87=""),"",IFERROR($Q87/$U87,""))</f>
        <v/>
      </c>
      <c r="AC87" s="34" t="n"/>
      <c r="AD87" s="35">
        <f>IF($A87="","",IFERROR(IF(COUNTIF($A$5:$A$504,$A87)&gt;1,"Duplicate Trip ID",IF(OR($B87="",$C87="",$D87="",$F87="",$I87="",$J87="",$K87="",$L87=""),"Missing required field",IF(AND(OR($B87="Delivered",$B87="Closed"),OR($G87="",$H87="",$O87="",$P87="",$R87="",$T87="")),"Completed trip missing details",IF(OR($O87&lt;0,$P87&lt;0,$R87&lt;0,$T87&lt;0),"Negative value",IF(AND($O87&lt;&gt;"",$P87&lt;&gt;"",$P87&lt;$O87),"End odometer below start",IF(AND($Q87&lt;&gt;"",$R87&lt;&gt;"",$R87&gt;$Q87),"Loaded miles exceed total",IF(AND($G87&lt;&gt;"",$H87&lt;&gt;"",$H87&lt;$G87),"Delivery before pickup","OK"))))))),"Check inputs"))</f>
        <v/>
      </c>
    </row>
    <row r="88">
      <c r="A88" s="28" t="n"/>
      <c r="B88" s="28" t="n"/>
      <c r="C88" s="28" t="n"/>
      <c r="D88" s="28" t="n"/>
      <c r="E88" s="28" t="n"/>
      <c r="F88" s="59" t="n"/>
      <c r="G88" s="60" t="n"/>
      <c r="H88" s="60" t="n"/>
      <c r="I88" s="28" t="n"/>
      <c r="J88" s="28" t="n"/>
      <c r="K88" s="28" t="n"/>
      <c r="L88" s="28" t="n"/>
      <c r="M88" s="28" t="n"/>
      <c r="N88" s="28" t="n"/>
      <c r="O88" s="31" t="n"/>
      <c r="P88" s="31" t="n"/>
      <c r="Q88" s="24">
        <f>IF(OR($A88="",$O88="",$P88=""),"",IFERROR($P88-$O88,""))</f>
        <v/>
      </c>
      <c r="R88" s="31" t="n"/>
      <c r="S88" s="24">
        <f>IF(OR($A88="",$Q88="",$R88=""),"",IFERROR($Q88-$R88,""))</f>
        <v/>
      </c>
      <c r="T88" s="61" t="n"/>
      <c r="U88" s="62">
        <f>IF($A88="","",IFERROR(SUMIFS('Expenses'!$H$5:$H$504,'Expenses'!$B$5:$B$504,$A88,'Expenses'!$D$5:$D$504,"Diesel Fuel"),0))</f>
        <v/>
      </c>
      <c r="V88" s="57">
        <f>IF($A88="","",IFERROR(SUMIFS('Expenses'!$I$5:$I$504,'Expenses'!$B$5:$B$504,$A88,'Expenses'!$D$5:$D$504,"Diesel Fuel"),0))</f>
        <v/>
      </c>
      <c r="W88" s="57">
        <f>IF($A88="","",IFERROR(SUMIFS('Expenses'!$I$5:$I$504,'Expenses'!$B$5:$B$504,$A88)-$V88,0))</f>
        <v/>
      </c>
      <c r="X88" s="57">
        <f>IF($A88="","",IFERROR($V88+$W88,0))</f>
        <v/>
      </c>
      <c r="Y88" s="57">
        <f>IF($A88="","",IFERROR($T88-$X88,0))</f>
        <v/>
      </c>
      <c r="Z88" s="58">
        <f>IF(OR($A88="",$Q88=""),"",IFERROR($T88/$Q88,""))</f>
        <v/>
      </c>
      <c r="AA88" s="58">
        <f>IF(OR($A88="",$Q88=""),"",IFERROR($X88/$Q88,""))</f>
        <v/>
      </c>
      <c r="AB88" s="26">
        <f>IF(OR($A88="",$Q88="",$U88=""),"",IFERROR($Q88/$U88,""))</f>
        <v/>
      </c>
      <c r="AC88" s="34" t="n"/>
      <c r="AD88" s="35">
        <f>IF($A88="","",IFERROR(IF(COUNTIF($A$5:$A$504,$A88)&gt;1,"Duplicate Trip ID",IF(OR($B88="",$C88="",$D88="",$F88="",$I88="",$J88="",$K88="",$L88=""),"Missing required field",IF(AND(OR($B88="Delivered",$B88="Closed"),OR($G88="",$H88="",$O88="",$P88="",$R88="",$T88="")),"Completed trip missing details",IF(OR($O88&lt;0,$P88&lt;0,$R88&lt;0,$T88&lt;0),"Negative value",IF(AND($O88&lt;&gt;"",$P88&lt;&gt;"",$P88&lt;$O88),"End odometer below start",IF(AND($Q88&lt;&gt;"",$R88&lt;&gt;"",$R88&gt;$Q88),"Loaded miles exceed total",IF(AND($G88&lt;&gt;"",$H88&lt;&gt;"",$H88&lt;$G88),"Delivery before pickup","OK"))))))),"Check inputs"))</f>
        <v/>
      </c>
    </row>
    <row r="89">
      <c r="A89" s="28" t="n"/>
      <c r="B89" s="28" t="n"/>
      <c r="C89" s="28" t="n"/>
      <c r="D89" s="28" t="n"/>
      <c r="E89" s="28" t="n"/>
      <c r="F89" s="59" t="n"/>
      <c r="G89" s="60" t="n"/>
      <c r="H89" s="60" t="n"/>
      <c r="I89" s="28" t="n"/>
      <c r="J89" s="28" t="n"/>
      <c r="K89" s="28" t="n"/>
      <c r="L89" s="28" t="n"/>
      <c r="M89" s="28" t="n"/>
      <c r="N89" s="28" t="n"/>
      <c r="O89" s="31" t="n"/>
      <c r="P89" s="31" t="n"/>
      <c r="Q89" s="24">
        <f>IF(OR($A89="",$O89="",$P89=""),"",IFERROR($P89-$O89,""))</f>
        <v/>
      </c>
      <c r="R89" s="31" t="n"/>
      <c r="S89" s="24">
        <f>IF(OR($A89="",$Q89="",$R89=""),"",IFERROR($Q89-$R89,""))</f>
        <v/>
      </c>
      <c r="T89" s="61" t="n"/>
      <c r="U89" s="62">
        <f>IF($A89="","",IFERROR(SUMIFS('Expenses'!$H$5:$H$504,'Expenses'!$B$5:$B$504,$A89,'Expenses'!$D$5:$D$504,"Diesel Fuel"),0))</f>
        <v/>
      </c>
      <c r="V89" s="57">
        <f>IF($A89="","",IFERROR(SUMIFS('Expenses'!$I$5:$I$504,'Expenses'!$B$5:$B$504,$A89,'Expenses'!$D$5:$D$504,"Diesel Fuel"),0))</f>
        <v/>
      </c>
      <c r="W89" s="57">
        <f>IF($A89="","",IFERROR(SUMIFS('Expenses'!$I$5:$I$504,'Expenses'!$B$5:$B$504,$A89)-$V89,0))</f>
        <v/>
      </c>
      <c r="X89" s="57">
        <f>IF($A89="","",IFERROR($V89+$W89,0))</f>
        <v/>
      </c>
      <c r="Y89" s="57">
        <f>IF($A89="","",IFERROR($T89-$X89,0))</f>
        <v/>
      </c>
      <c r="Z89" s="58">
        <f>IF(OR($A89="",$Q89=""),"",IFERROR($T89/$Q89,""))</f>
        <v/>
      </c>
      <c r="AA89" s="58">
        <f>IF(OR($A89="",$Q89=""),"",IFERROR($X89/$Q89,""))</f>
        <v/>
      </c>
      <c r="AB89" s="26">
        <f>IF(OR($A89="",$Q89="",$U89=""),"",IFERROR($Q89/$U89,""))</f>
        <v/>
      </c>
      <c r="AC89" s="34" t="n"/>
      <c r="AD89" s="35">
        <f>IF($A89="","",IFERROR(IF(COUNTIF($A$5:$A$504,$A89)&gt;1,"Duplicate Trip ID",IF(OR($B89="",$C89="",$D89="",$F89="",$I89="",$J89="",$K89="",$L89=""),"Missing required field",IF(AND(OR($B89="Delivered",$B89="Closed"),OR($G89="",$H89="",$O89="",$P89="",$R89="",$T89="")),"Completed trip missing details",IF(OR($O89&lt;0,$P89&lt;0,$R89&lt;0,$T89&lt;0),"Negative value",IF(AND($O89&lt;&gt;"",$P89&lt;&gt;"",$P89&lt;$O89),"End odometer below start",IF(AND($Q89&lt;&gt;"",$R89&lt;&gt;"",$R89&gt;$Q89),"Loaded miles exceed total",IF(AND($G89&lt;&gt;"",$H89&lt;&gt;"",$H89&lt;$G89),"Delivery before pickup","OK"))))))),"Check inputs"))</f>
        <v/>
      </c>
    </row>
    <row r="90">
      <c r="A90" s="28" t="n"/>
      <c r="B90" s="28" t="n"/>
      <c r="C90" s="28" t="n"/>
      <c r="D90" s="28" t="n"/>
      <c r="E90" s="28" t="n"/>
      <c r="F90" s="59" t="n"/>
      <c r="G90" s="60" t="n"/>
      <c r="H90" s="60" t="n"/>
      <c r="I90" s="28" t="n"/>
      <c r="J90" s="28" t="n"/>
      <c r="K90" s="28" t="n"/>
      <c r="L90" s="28" t="n"/>
      <c r="M90" s="28" t="n"/>
      <c r="N90" s="28" t="n"/>
      <c r="O90" s="31" t="n"/>
      <c r="P90" s="31" t="n"/>
      <c r="Q90" s="24">
        <f>IF(OR($A90="",$O90="",$P90=""),"",IFERROR($P90-$O90,""))</f>
        <v/>
      </c>
      <c r="R90" s="31" t="n"/>
      <c r="S90" s="24">
        <f>IF(OR($A90="",$Q90="",$R90=""),"",IFERROR($Q90-$R90,""))</f>
        <v/>
      </c>
      <c r="T90" s="61" t="n"/>
      <c r="U90" s="62">
        <f>IF($A90="","",IFERROR(SUMIFS('Expenses'!$H$5:$H$504,'Expenses'!$B$5:$B$504,$A90,'Expenses'!$D$5:$D$504,"Diesel Fuel"),0))</f>
        <v/>
      </c>
      <c r="V90" s="57">
        <f>IF($A90="","",IFERROR(SUMIFS('Expenses'!$I$5:$I$504,'Expenses'!$B$5:$B$504,$A90,'Expenses'!$D$5:$D$504,"Diesel Fuel"),0))</f>
        <v/>
      </c>
      <c r="W90" s="57">
        <f>IF($A90="","",IFERROR(SUMIFS('Expenses'!$I$5:$I$504,'Expenses'!$B$5:$B$504,$A90)-$V90,0))</f>
        <v/>
      </c>
      <c r="X90" s="57">
        <f>IF($A90="","",IFERROR($V90+$W90,0))</f>
        <v/>
      </c>
      <c r="Y90" s="57">
        <f>IF($A90="","",IFERROR($T90-$X90,0))</f>
        <v/>
      </c>
      <c r="Z90" s="58">
        <f>IF(OR($A90="",$Q90=""),"",IFERROR($T90/$Q90,""))</f>
        <v/>
      </c>
      <c r="AA90" s="58">
        <f>IF(OR($A90="",$Q90=""),"",IFERROR($X90/$Q90,""))</f>
        <v/>
      </c>
      <c r="AB90" s="26">
        <f>IF(OR($A90="",$Q90="",$U90=""),"",IFERROR($Q90/$U90,""))</f>
        <v/>
      </c>
      <c r="AC90" s="34" t="n"/>
      <c r="AD90" s="35">
        <f>IF($A90="","",IFERROR(IF(COUNTIF($A$5:$A$504,$A90)&gt;1,"Duplicate Trip ID",IF(OR($B90="",$C90="",$D90="",$F90="",$I90="",$J90="",$K90="",$L90=""),"Missing required field",IF(AND(OR($B90="Delivered",$B90="Closed"),OR($G90="",$H90="",$O90="",$P90="",$R90="",$T90="")),"Completed trip missing details",IF(OR($O90&lt;0,$P90&lt;0,$R90&lt;0,$T90&lt;0),"Negative value",IF(AND($O90&lt;&gt;"",$P90&lt;&gt;"",$P90&lt;$O90),"End odometer below start",IF(AND($Q90&lt;&gt;"",$R90&lt;&gt;"",$R90&gt;$Q90),"Loaded miles exceed total",IF(AND($G90&lt;&gt;"",$H90&lt;&gt;"",$H90&lt;$G90),"Delivery before pickup","OK"))))))),"Check inputs"))</f>
        <v/>
      </c>
    </row>
    <row r="91">
      <c r="A91" s="28" t="n"/>
      <c r="B91" s="28" t="n"/>
      <c r="C91" s="28" t="n"/>
      <c r="D91" s="28" t="n"/>
      <c r="E91" s="28" t="n"/>
      <c r="F91" s="59" t="n"/>
      <c r="G91" s="60" t="n"/>
      <c r="H91" s="60" t="n"/>
      <c r="I91" s="28" t="n"/>
      <c r="J91" s="28" t="n"/>
      <c r="K91" s="28" t="n"/>
      <c r="L91" s="28" t="n"/>
      <c r="M91" s="28" t="n"/>
      <c r="N91" s="28" t="n"/>
      <c r="O91" s="31" t="n"/>
      <c r="P91" s="31" t="n"/>
      <c r="Q91" s="24">
        <f>IF(OR($A91="",$O91="",$P91=""),"",IFERROR($P91-$O91,""))</f>
        <v/>
      </c>
      <c r="R91" s="31" t="n"/>
      <c r="S91" s="24">
        <f>IF(OR($A91="",$Q91="",$R91=""),"",IFERROR($Q91-$R91,""))</f>
        <v/>
      </c>
      <c r="T91" s="61" t="n"/>
      <c r="U91" s="62">
        <f>IF($A91="","",IFERROR(SUMIFS('Expenses'!$H$5:$H$504,'Expenses'!$B$5:$B$504,$A91,'Expenses'!$D$5:$D$504,"Diesel Fuel"),0))</f>
        <v/>
      </c>
      <c r="V91" s="57">
        <f>IF($A91="","",IFERROR(SUMIFS('Expenses'!$I$5:$I$504,'Expenses'!$B$5:$B$504,$A91,'Expenses'!$D$5:$D$504,"Diesel Fuel"),0))</f>
        <v/>
      </c>
      <c r="W91" s="57">
        <f>IF($A91="","",IFERROR(SUMIFS('Expenses'!$I$5:$I$504,'Expenses'!$B$5:$B$504,$A91)-$V91,0))</f>
        <v/>
      </c>
      <c r="X91" s="57">
        <f>IF($A91="","",IFERROR($V91+$W91,0))</f>
        <v/>
      </c>
      <c r="Y91" s="57">
        <f>IF($A91="","",IFERROR($T91-$X91,0))</f>
        <v/>
      </c>
      <c r="Z91" s="58">
        <f>IF(OR($A91="",$Q91=""),"",IFERROR($T91/$Q91,""))</f>
        <v/>
      </c>
      <c r="AA91" s="58">
        <f>IF(OR($A91="",$Q91=""),"",IFERROR($X91/$Q91,""))</f>
        <v/>
      </c>
      <c r="AB91" s="26">
        <f>IF(OR($A91="",$Q91="",$U91=""),"",IFERROR($Q91/$U91,""))</f>
        <v/>
      </c>
      <c r="AC91" s="34" t="n"/>
      <c r="AD91" s="35">
        <f>IF($A91="","",IFERROR(IF(COUNTIF($A$5:$A$504,$A91)&gt;1,"Duplicate Trip ID",IF(OR($B91="",$C91="",$D91="",$F91="",$I91="",$J91="",$K91="",$L91=""),"Missing required field",IF(AND(OR($B91="Delivered",$B91="Closed"),OR($G91="",$H91="",$O91="",$P91="",$R91="",$T91="")),"Completed trip missing details",IF(OR($O91&lt;0,$P91&lt;0,$R91&lt;0,$T91&lt;0),"Negative value",IF(AND($O91&lt;&gt;"",$P91&lt;&gt;"",$P91&lt;$O91),"End odometer below start",IF(AND($Q91&lt;&gt;"",$R91&lt;&gt;"",$R91&gt;$Q91),"Loaded miles exceed total",IF(AND($G91&lt;&gt;"",$H91&lt;&gt;"",$H91&lt;$G91),"Delivery before pickup","OK"))))))),"Check inputs"))</f>
        <v/>
      </c>
    </row>
    <row r="92">
      <c r="A92" s="28" t="n"/>
      <c r="B92" s="28" t="n"/>
      <c r="C92" s="28" t="n"/>
      <c r="D92" s="28" t="n"/>
      <c r="E92" s="28" t="n"/>
      <c r="F92" s="59" t="n"/>
      <c r="G92" s="60" t="n"/>
      <c r="H92" s="60" t="n"/>
      <c r="I92" s="28" t="n"/>
      <c r="J92" s="28" t="n"/>
      <c r="K92" s="28" t="n"/>
      <c r="L92" s="28" t="n"/>
      <c r="M92" s="28" t="n"/>
      <c r="N92" s="28" t="n"/>
      <c r="O92" s="31" t="n"/>
      <c r="P92" s="31" t="n"/>
      <c r="Q92" s="24">
        <f>IF(OR($A92="",$O92="",$P92=""),"",IFERROR($P92-$O92,""))</f>
        <v/>
      </c>
      <c r="R92" s="31" t="n"/>
      <c r="S92" s="24">
        <f>IF(OR($A92="",$Q92="",$R92=""),"",IFERROR($Q92-$R92,""))</f>
        <v/>
      </c>
      <c r="T92" s="61" t="n"/>
      <c r="U92" s="62">
        <f>IF($A92="","",IFERROR(SUMIFS('Expenses'!$H$5:$H$504,'Expenses'!$B$5:$B$504,$A92,'Expenses'!$D$5:$D$504,"Diesel Fuel"),0))</f>
        <v/>
      </c>
      <c r="V92" s="57">
        <f>IF($A92="","",IFERROR(SUMIFS('Expenses'!$I$5:$I$504,'Expenses'!$B$5:$B$504,$A92,'Expenses'!$D$5:$D$504,"Diesel Fuel"),0))</f>
        <v/>
      </c>
      <c r="W92" s="57">
        <f>IF($A92="","",IFERROR(SUMIFS('Expenses'!$I$5:$I$504,'Expenses'!$B$5:$B$504,$A92)-$V92,0))</f>
        <v/>
      </c>
      <c r="X92" s="57">
        <f>IF($A92="","",IFERROR($V92+$W92,0))</f>
        <v/>
      </c>
      <c r="Y92" s="57">
        <f>IF($A92="","",IFERROR($T92-$X92,0))</f>
        <v/>
      </c>
      <c r="Z92" s="58">
        <f>IF(OR($A92="",$Q92=""),"",IFERROR($T92/$Q92,""))</f>
        <v/>
      </c>
      <c r="AA92" s="58">
        <f>IF(OR($A92="",$Q92=""),"",IFERROR($X92/$Q92,""))</f>
        <v/>
      </c>
      <c r="AB92" s="26">
        <f>IF(OR($A92="",$Q92="",$U92=""),"",IFERROR($Q92/$U92,""))</f>
        <v/>
      </c>
      <c r="AC92" s="34" t="n"/>
      <c r="AD92" s="35">
        <f>IF($A92="","",IFERROR(IF(COUNTIF($A$5:$A$504,$A92)&gt;1,"Duplicate Trip ID",IF(OR($B92="",$C92="",$D92="",$F92="",$I92="",$J92="",$K92="",$L92=""),"Missing required field",IF(AND(OR($B92="Delivered",$B92="Closed"),OR($G92="",$H92="",$O92="",$P92="",$R92="",$T92="")),"Completed trip missing details",IF(OR($O92&lt;0,$P92&lt;0,$R92&lt;0,$T92&lt;0),"Negative value",IF(AND($O92&lt;&gt;"",$P92&lt;&gt;"",$P92&lt;$O92),"End odometer below start",IF(AND($Q92&lt;&gt;"",$R92&lt;&gt;"",$R92&gt;$Q92),"Loaded miles exceed total",IF(AND($G92&lt;&gt;"",$H92&lt;&gt;"",$H92&lt;$G92),"Delivery before pickup","OK"))))))),"Check inputs"))</f>
        <v/>
      </c>
    </row>
    <row r="93">
      <c r="A93" s="28" t="n"/>
      <c r="B93" s="28" t="n"/>
      <c r="C93" s="28" t="n"/>
      <c r="D93" s="28" t="n"/>
      <c r="E93" s="28" t="n"/>
      <c r="F93" s="59" t="n"/>
      <c r="G93" s="60" t="n"/>
      <c r="H93" s="60" t="n"/>
      <c r="I93" s="28" t="n"/>
      <c r="J93" s="28" t="n"/>
      <c r="K93" s="28" t="n"/>
      <c r="L93" s="28" t="n"/>
      <c r="M93" s="28" t="n"/>
      <c r="N93" s="28" t="n"/>
      <c r="O93" s="31" t="n"/>
      <c r="P93" s="31" t="n"/>
      <c r="Q93" s="24">
        <f>IF(OR($A93="",$O93="",$P93=""),"",IFERROR($P93-$O93,""))</f>
        <v/>
      </c>
      <c r="R93" s="31" t="n"/>
      <c r="S93" s="24">
        <f>IF(OR($A93="",$Q93="",$R93=""),"",IFERROR($Q93-$R93,""))</f>
        <v/>
      </c>
      <c r="T93" s="61" t="n"/>
      <c r="U93" s="62">
        <f>IF($A93="","",IFERROR(SUMIFS('Expenses'!$H$5:$H$504,'Expenses'!$B$5:$B$504,$A93,'Expenses'!$D$5:$D$504,"Diesel Fuel"),0))</f>
        <v/>
      </c>
      <c r="V93" s="57">
        <f>IF($A93="","",IFERROR(SUMIFS('Expenses'!$I$5:$I$504,'Expenses'!$B$5:$B$504,$A93,'Expenses'!$D$5:$D$504,"Diesel Fuel"),0))</f>
        <v/>
      </c>
      <c r="W93" s="57">
        <f>IF($A93="","",IFERROR(SUMIFS('Expenses'!$I$5:$I$504,'Expenses'!$B$5:$B$504,$A93)-$V93,0))</f>
        <v/>
      </c>
      <c r="X93" s="57">
        <f>IF($A93="","",IFERROR($V93+$W93,0))</f>
        <v/>
      </c>
      <c r="Y93" s="57">
        <f>IF($A93="","",IFERROR($T93-$X93,0))</f>
        <v/>
      </c>
      <c r="Z93" s="58">
        <f>IF(OR($A93="",$Q93=""),"",IFERROR($T93/$Q93,""))</f>
        <v/>
      </c>
      <c r="AA93" s="58">
        <f>IF(OR($A93="",$Q93=""),"",IFERROR($X93/$Q93,""))</f>
        <v/>
      </c>
      <c r="AB93" s="26">
        <f>IF(OR($A93="",$Q93="",$U93=""),"",IFERROR($Q93/$U93,""))</f>
        <v/>
      </c>
      <c r="AC93" s="34" t="n"/>
      <c r="AD93" s="35">
        <f>IF($A93="","",IFERROR(IF(COUNTIF($A$5:$A$504,$A93)&gt;1,"Duplicate Trip ID",IF(OR($B93="",$C93="",$D93="",$F93="",$I93="",$J93="",$K93="",$L93=""),"Missing required field",IF(AND(OR($B93="Delivered",$B93="Closed"),OR($G93="",$H93="",$O93="",$P93="",$R93="",$T93="")),"Completed trip missing details",IF(OR($O93&lt;0,$P93&lt;0,$R93&lt;0,$T93&lt;0),"Negative value",IF(AND($O93&lt;&gt;"",$P93&lt;&gt;"",$P93&lt;$O93),"End odometer below start",IF(AND($Q93&lt;&gt;"",$R93&lt;&gt;"",$R93&gt;$Q93),"Loaded miles exceed total",IF(AND($G93&lt;&gt;"",$H93&lt;&gt;"",$H93&lt;$G93),"Delivery before pickup","OK"))))))),"Check inputs"))</f>
        <v/>
      </c>
    </row>
    <row r="94">
      <c r="A94" s="28" t="n"/>
      <c r="B94" s="28" t="n"/>
      <c r="C94" s="28" t="n"/>
      <c r="D94" s="28" t="n"/>
      <c r="E94" s="28" t="n"/>
      <c r="F94" s="59" t="n"/>
      <c r="G94" s="60" t="n"/>
      <c r="H94" s="60" t="n"/>
      <c r="I94" s="28" t="n"/>
      <c r="J94" s="28" t="n"/>
      <c r="K94" s="28" t="n"/>
      <c r="L94" s="28" t="n"/>
      <c r="M94" s="28" t="n"/>
      <c r="N94" s="28" t="n"/>
      <c r="O94" s="31" t="n"/>
      <c r="P94" s="31" t="n"/>
      <c r="Q94" s="24">
        <f>IF(OR($A94="",$O94="",$P94=""),"",IFERROR($P94-$O94,""))</f>
        <v/>
      </c>
      <c r="R94" s="31" t="n"/>
      <c r="S94" s="24">
        <f>IF(OR($A94="",$Q94="",$R94=""),"",IFERROR($Q94-$R94,""))</f>
        <v/>
      </c>
      <c r="T94" s="61" t="n"/>
      <c r="U94" s="62">
        <f>IF($A94="","",IFERROR(SUMIFS('Expenses'!$H$5:$H$504,'Expenses'!$B$5:$B$504,$A94,'Expenses'!$D$5:$D$504,"Diesel Fuel"),0))</f>
        <v/>
      </c>
      <c r="V94" s="57">
        <f>IF($A94="","",IFERROR(SUMIFS('Expenses'!$I$5:$I$504,'Expenses'!$B$5:$B$504,$A94,'Expenses'!$D$5:$D$504,"Diesel Fuel"),0))</f>
        <v/>
      </c>
      <c r="W94" s="57">
        <f>IF($A94="","",IFERROR(SUMIFS('Expenses'!$I$5:$I$504,'Expenses'!$B$5:$B$504,$A94)-$V94,0))</f>
        <v/>
      </c>
      <c r="X94" s="57">
        <f>IF($A94="","",IFERROR($V94+$W94,0))</f>
        <v/>
      </c>
      <c r="Y94" s="57">
        <f>IF($A94="","",IFERROR($T94-$X94,0))</f>
        <v/>
      </c>
      <c r="Z94" s="58">
        <f>IF(OR($A94="",$Q94=""),"",IFERROR($T94/$Q94,""))</f>
        <v/>
      </c>
      <c r="AA94" s="58">
        <f>IF(OR($A94="",$Q94=""),"",IFERROR($X94/$Q94,""))</f>
        <v/>
      </c>
      <c r="AB94" s="26">
        <f>IF(OR($A94="",$Q94="",$U94=""),"",IFERROR($Q94/$U94,""))</f>
        <v/>
      </c>
      <c r="AC94" s="34" t="n"/>
      <c r="AD94" s="35">
        <f>IF($A94="","",IFERROR(IF(COUNTIF($A$5:$A$504,$A94)&gt;1,"Duplicate Trip ID",IF(OR($B94="",$C94="",$D94="",$F94="",$I94="",$J94="",$K94="",$L94=""),"Missing required field",IF(AND(OR($B94="Delivered",$B94="Closed"),OR($G94="",$H94="",$O94="",$P94="",$R94="",$T94="")),"Completed trip missing details",IF(OR($O94&lt;0,$P94&lt;0,$R94&lt;0,$T94&lt;0),"Negative value",IF(AND($O94&lt;&gt;"",$P94&lt;&gt;"",$P94&lt;$O94),"End odometer below start",IF(AND($Q94&lt;&gt;"",$R94&lt;&gt;"",$R94&gt;$Q94),"Loaded miles exceed total",IF(AND($G94&lt;&gt;"",$H94&lt;&gt;"",$H94&lt;$G94),"Delivery before pickup","OK"))))))),"Check inputs"))</f>
        <v/>
      </c>
    </row>
    <row r="95">
      <c r="A95" s="28" t="n"/>
      <c r="B95" s="28" t="n"/>
      <c r="C95" s="28" t="n"/>
      <c r="D95" s="28" t="n"/>
      <c r="E95" s="28" t="n"/>
      <c r="F95" s="59" t="n"/>
      <c r="G95" s="60" t="n"/>
      <c r="H95" s="60" t="n"/>
      <c r="I95" s="28" t="n"/>
      <c r="J95" s="28" t="n"/>
      <c r="K95" s="28" t="n"/>
      <c r="L95" s="28" t="n"/>
      <c r="M95" s="28" t="n"/>
      <c r="N95" s="28" t="n"/>
      <c r="O95" s="31" t="n"/>
      <c r="P95" s="31" t="n"/>
      <c r="Q95" s="24">
        <f>IF(OR($A95="",$O95="",$P95=""),"",IFERROR($P95-$O95,""))</f>
        <v/>
      </c>
      <c r="R95" s="31" t="n"/>
      <c r="S95" s="24">
        <f>IF(OR($A95="",$Q95="",$R95=""),"",IFERROR($Q95-$R95,""))</f>
        <v/>
      </c>
      <c r="T95" s="61" t="n"/>
      <c r="U95" s="62">
        <f>IF($A95="","",IFERROR(SUMIFS('Expenses'!$H$5:$H$504,'Expenses'!$B$5:$B$504,$A95,'Expenses'!$D$5:$D$504,"Diesel Fuel"),0))</f>
        <v/>
      </c>
      <c r="V95" s="57">
        <f>IF($A95="","",IFERROR(SUMIFS('Expenses'!$I$5:$I$504,'Expenses'!$B$5:$B$504,$A95,'Expenses'!$D$5:$D$504,"Diesel Fuel"),0))</f>
        <v/>
      </c>
      <c r="W95" s="57">
        <f>IF($A95="","",IFERROR(SUMIFS('Expenses'!$I$5:$I$504,'Expenses'!$B$5:$B$504,$A95)-$V95,0))</f>
        <v/>
      </c>
      <c r="X95" s="57">
        <f>IF($A95="","",IFERROR($V95+$W95,0))</f>
        <v/>
      </c>
      <c r="Y95" s="57">
        <f>IF($A95="","",IFERROR($T95-$X95,0))</f>
        <v/>
      </c>
      <c r="Z95" s="58">
        <f>IF(OR($A95="",$Q95=""),"",IFERROR($T95/$Q95,""))</f>
        <v/>
      </c>
      <c r="AA95" s="58">
        <f>IF(OR($A95="",$Q95=""),"",IFERROR($X95/$Q95,""))</f>
        <v/>
      </c>
      <c r="AB95" s="26">
        <f>IF(OR($A95="",$Q95="",$U95=""),"",IFERROR($Q95/$U95,""))</f>
        <v/>
      </c>
      <c r="AC95" s="34" t="n"/>
      <c r="AD95" s="35">
        <f>IF($A95="","",IFERROR(IF(COUNTIF($A$5:$A$504,$A95)&gt;1,"Duplicate Trip ID",IF(OR($B95="",$C95="",$D95="",$F95="",$I95="",$J95="",$K95="",$L95=""),"Missing required field",IF(AND(OR($B95="Delivered",$B95="Closed"),OR($G95="",$H95="",$O95="",$P95="",$R95="",$T95="")),"Completed trip missing details",IF(OR($O95&lt;0,$P95&lt;0,$R95&lt;0,$T95&lt;0),"Negative value",IF(AND($O95&lt;&gt;"",$P95&lt;&gt;"",$P95&lt;$O95),"End odometer below start",IF(AND($Q95&lt;&gt;"",$R95&lt;&gt;"",$R95&gt;$Q95),"Loaded miles exceed total",IF(AND($G95&lt;&gt;"",$H95&lt;&gt;"",$H95&lt;$G95),"Delivery before pickup","OK"))))))),"Check inputs"))</f>
        <v/>
      </c>
    </row>
    <row r="96">
      <c r="A96" s="28" t="n"/>
      <c r="B96" s="28" t="n"/>
      <c r="C96" s="28" t="n"/>
      <c r="D96" s="28" t="n"/>
      <c r="E96" s="28" t="n"/>
      <c r="F96" s="59" t="n"/>
      <c r="G96" s="60" t="n"/>
      <c r="H96" s="60" t="n"/>
      <c r="I96" s="28" t="n"/>
      <c r="J96" s="28" t="n"/>
      <c r="K96" s="28" t="n"/>
      <c r="L96" s="28" t="n"/>
      <c r="M96" s="28" t="n"/>
      <c r="N96" s="28" t="n"/>
      <c r="O96" s="31" t="n"/>
      <c r="P96" s="31" t="n"/>
      <c r="Q96" s="24">
        <f>IF(OR($A96="",$O96="",$P96=""),"",IFERROR($P96-$O96,""))</f>
        <v/>
      </c>
      <c r="R96" s="31" t="n"/>
      <c r="S96" s="24">
        <f>IF(OR($A96="",$Q96="",$R96=""),"",IFERROR($Q96-$R96,""))</f>
        <v/>
      </c>
      <c r="T96" s="61" t="n"/>
      <c r="U96" s="62">
        <f>IF($A96="","",IFERROR(SUMIFS('Expenses'!$H$5:$H$504,'Expenses'!$B$5:$B$504,$A96,'Expenses'!$D$5:$D$504,"Diesel Fuel"),0))</f>
        <v/>
      </c>
      <c r="V96" s="57">
        <f>IF($A96="","",IFERROR(SUMIFS('Expenses'!$I$5:$I$504,'Expenses'!$B$5:$B$504,$A96,'Expenses'!$D$5:$D$504,"Diesel Fuel"),0))</f>
        <v/>
      </c>
      <c r="W96" s="57">
        <f>IF($A96="","",IFERROR(SUMIFS('Expenses'!$I$5:$I$504,'Expenses'!$B$5:$B$504,$A96)-$V96,0))</f>
        <v/>
      </c>
      <c r="X96" s="57">
        <f>IF($A96="","",IFERROR($V96+$W96,0))</f>
        <v/>
      </c>
      <c r="Y96" s="57">
        <f>IF($A96="","",IFERROR($T96-$X96,0))</f>
        <v/>
      </c>
      <c r="Z96" s="58">
        <f>IF(OR($A96="",$Q96=""),"",IFERROR($T96/$Q96,""))</f>
        <v/>
      </c>
      <c r="AA96" s="58">
        <f>IF(OR($A96="",$Q96=""),"",IFERROR($X96/$Q96,""))</f>
        <v/>
      </c>
      <c r="AB96" s="26">
        <f>IF(OR($A96="",$Q96="",$U96=""),"",IFERROR($Q96/$U96,""))</f>
        <v/>
      </c>
      <c r="AC96" s="34" t="n"/>
      <c r="AD96" s="35">
        <f>IF($A96="","",IFERROR(IF(COUNTIF($A$5:$A$504,$A96)&gt;1,"Duplicate Trip ID",IF(OR($B96="",$C96="",$D96="",$F96="",$I96="",$J96="",$K96="",$L96=""),"Missing required field",IF(AND(OR($B96="Delivered",$B96="Closed"),OR($G96="",$H96="",$O96="",$P96="",$R96="",$T96="")),"Completed trip missing details",IF(OR($O96&lt;0,$P96&lt;0,$R96&lt;0,$T96&lt;0),"Negative value",IF(AND($O96&lt;&gt;"",$P96&lt;&gt;"",$P96&lt;$O96),"End odometer below start",IF(AND($Q96&lt;&gt;"",$R96&lt;&gt;"",$R96&gt;$Q96),"Loaded miles exceed total",IF(AND($G96&lt;&gt;"",$H96&lt;&gt;"",$H96&lt;$G96),"Delivery before pickup","OK"))))))),"Check inputs"))</f>
        <v/>
      </c>
    </row>
    <row r="97">
      <c r="A97" s="28" t="n"/>
      <c r="B97" s="28" t="n"/>
      <c r="C97" s="28" t="n"/>
      <c r="D97" s="28" t="n"/>
      <c r="E97" s="28" t="n"/>
      <c r="F97" s="59" t="n"/>
      <c r="G97" s="60" t="n"/>
      <c r="H97" s="60" t="n"/>
      <c r="I97" s="28" t="n"/>
      <c r="J97" s="28" t="n"/>
      <c r="K97" s="28" t="n"/>
      <c r="L97" s="28" t="n"/>
      <c r="M97" s="28" t="n"/>
      <c r="N97" s="28" t="n"/>
      <c r="O97" s="31" t="n"/>
      <c r="P97" s="31" t="n"/>
      <c r="Q97" s="24">
        <f>IF(OR($A97="",$O97="",$P97=""),"",IFERROR($P97-$O97,""))</f>
        <v/>
      </c>
      <c r="R97" s="31" t="n"/>
      <c r="S97" s="24">
        <f>IF(OR($A97="",$Q97="",$R97=""),"",IFERROR($Q97-$R97,""))</f>
        <v/>
      </c>
      <c r="T97" s="61" t="n"/>
      <c r="U97" s="62">
        <f>IF($A97="","",IFERROR(SUMIFS('Expenses'!$H$5:$H$504,'Expenses'!$B$5:$B$504,$A97,'Expenses'!$D$5:$D$504,"Diesel Fuel"),0))</f>
        <v/>
      </c>
      <c r="V97" s="57">
        <f>IF($A97="","",IFERROR(SUMIFS('Expenses'!$I$5:$I$504,'Expenses'!$B$5:$B$504,$A97,'Expenses'!$D$5:$D$504,"Diesel Fuel"),0))</f>
        <v/>
      </c>
      <c r="W97" s="57">
        <f>IF($A97="","",IFERROR(SUMIFS('Expenses'!$I$5:$I$504,'Expenses'!$B$5:$B$504,$A97)-$V97,0))</f>
        <v/>
      </c>
      <c r="X97" s="57">
        <f>IF($A97="","",IFERROR($V97+$W97,0))</f>
        <v/>
      </c>
      <c r="Y97" s="57">
        <f>IF($A97="","",IFERROR($T97-$X97,0))</f>
        <v/>
      </c>
      <c r="Z97" s="58">
        <f>IF(OR($A97="",$Q97=""),"",IFERROR($T97/$Q97,""))</f>
        <v/>
      </c>
      <c r="AA97" s="58">
        <f>IF(OR($A97="",$Q97=""),"",IFERROR($X97/$Q97,""))</f>
        <v/>
      </c>
      <c r="AB97" s="26">
        <f>IF(OR($A97="",$Q97="",$U97=""),"",IFERROR($Q97/$U97,""))</f>
        <v/>
      </c>
      <c r="AC97" s="34" t="n"/>
      <c r="AD97" s="35">
        <f>IF($A97="","",IFERROR(IF(COUNTIF($A$5:$A$504,$A97)&gt;1,"Duplicate Trip ID",IF(OR($B97="",$C97="",$D97="",$F97="",$I97="",$J97="",$K97="",$L97=""),"Missing required field",IF(AND(OR($B97="Delivered",$B97="Closed"),OR($G97="",$H97="",$O97="",$P97="",$R97="",$T97="")),"Completed trip missing details",IF(OR($O97&lt;0,$P97&lt;0,$R97&lt;0,$T97&lt;0),"Negative value",IF(AND($O97&lt;&gt;"",$P97&lt;&gt;"",$P97&lt;$O97),"End odometer below start",IF(AND($Q97&lt;&gt;"",$R97&lt;&gt;"",$R97&gt;$Q97),"Loaded miles exceed total",IF(AND($G97&lt;&gt;"",$H97&lt;&gt;"",$H97&lt;$G97),"Delivery before pickup","OK"))))))),"Check inputs"))</f>
        <v/>
      </c>
    </row>
    <row r="98">
      <c r="A98" s="28" t="n"/>
      <c r="B98" s="28" t="n"/>
      <c r="C98" s="28" t="n"/>
      <c r="D98" s="28" t="n"/>
      <c r="E98" s="28" t="n"/>
      <c r="F98" s="59" t="n"/>
      <c r="G98" s="60" t="n"/>
      <c r="H98" s="60" t="n"/>
      <c r="I98" s="28" t="n"/>
      <c r="J98" s="28" t="n"/>
      <c r="K98" s="28" t="n"/>
      <c r="L98" s="28" t="n"/>
      <c r="M98" s="28" t="n"/>
      <c r="N98" s="28" t="n"/>
      <c r="O98" s="31" t="n"/>
      <c r="P98" s="31" t="n"/>
      <c r="Q98" s="24">
        <f>IF(OR($A98="",$O98="",$P98=""),"",IFERROR($P98-$O98,""))</f>
        <v/>
      </c>
      <c r="R98" s="31" t="n"/>
      <c r="S98" s="24">
        <f>IF(OR($A98="",$Q98="",$R98=""),"",IFERROR($Q98-$R98,""))</f>
        <v/>
      </c>
      <c r="T98" s="61" t="n"/>
      <c r="U98" s="62">
        <f>IF($A98="","",IFERROR(SUMIFS('Expenses'!$H$5:$H$504,'Expenses'!$B$5:$B$504,$A98,'Expenses'!$D$5:$D$504,"Diesel Fuel"),0))</f>
        <v/>
      </c>
      <c r="V98" s="57">
        <f>IF($A98="","",IFERROR(SUMIFS('Expenses'!$I$5:$I$504,'Expenses'!$B$5:$B$504,$A98,'Expenses'!$D$5:$D$504,"Diesel Fuel"),0))</f>
        <v/>
      </c>
      <c r="W98" s="57">
        <f>IF($A98="","",IFERROR(SUMIFS('Expenses'!$I$5:$I$504,'Expenses'!$B$5:$B$504,$A98)-$V98,0))</f>
        <v/>
      </c>
      <c r="X98" s="57">
        <f>IF($A98="","",IFERROR($V98+$W98,0))</f>
        <v/>
      </c>
      <c r="Y98" s="57">
        <f>IF($A98="","",IFERROR($T98-$X98,0))</f>
        <v/>
      </c>
      <c r="Z98" s="58">
        <f>IF(OR($A98="",$Q98=""),"",IFERROR($T98/$Q98,""))</f>
        <v/>
      </c>
      <c r="AA98" s="58">
        <f>IF(OR($A98="",$Q98=""),"",IFERROR($X98/$Q98,""))</f>
        <v/>
      </c>
      <c r="AB98" s="26">
        <f>IF(OR($A98="",$Q98="",$U98=""),"",IFERROR($Q98/$U98,""))</f>
        <v/>
      </c>
      <c r="AC98" s="34" t="n"/>
      <c r="AD98" s="35">
        <f>IF($A98="","",IFERROR(IF(COUNTIF($A$5:$A$504,$A98)&gt;1,"Duplicate Trip ID",IF(OR($B98="",$C98="",$D98="",$F98="",$I98="",$J98="",$K98="",$L98=""),"Missing required field",IF(AND(OR($B98="Delivered",$B98="Closed"),OR($G98="",$H98="",$O98="",$P98="",$R98="",$T98="")),"Completed trip missing details",IF(OR($O98&lt;0,$P98&lt;0,$R98&lt;0,$T98&lt;0),"Negative value",IF(AND($O98&lt;&gt;"",$P98&lt;&gt;"",$P98&lt;$O98),"End odometer below start",IF(AND($Q98&lt;&gt;"",$R98&lt;&gt;"",$R98&gt;$Q98),"Loaded miles exceed total",IF(AND($G98&lt;&gt;"",$H98&lt;&gt;"",$H98&lt;$G98),"Delivery before pickup","OK"))))))),"Check inputs"))</f>
        <v/>
      </c>
    </row>
    <row r="99">
      <c r="A99" s="28" t="n"/>
      <c r="B99" s="28" t="n"/>
      <c r="C99" s="28" t="n"/>
      <c r="D99" s="28" t="n"/>
      <c r="E99" s="28" t="n"/>
      <c r="F99" s="59" t="n"/>
      <c r="G99" s="60" t="n"/>
      <c r="H99" s="60" t="n"/>
      <c r="I99" s="28" t="n"/>
      <c r="J99" s="28" t="n"/>
      <c r="K99" s="28" t="n"/>
      <c r="L99" s="28" t="n"/>
      <c r="M99" s="28" t="n"/>
      <c r="N99" s="28" t="n"/>
      <c r="O99" s="31" t="n"/>
      <c r="P99" s="31" t="n"/>
      <c r="Q99" s="24">
        <f>IF(OR($A99="",$O99="",$P99=""),"",IFERROR($P99-$O99,""))</f>
        <v/>
      </c>
      <c r="R99" s="31" t="n"/>
      <c r="S99" s="24">
        <f>IF(OR($A99="",$Q99="",$R99=""),"",IFERROR($Q99-$R99,""))</f>
        <v/>
      </c>
      <c r="T99" s="61" t="n"/>
      <c r="U99" s="62">
        <f>IF($A99="","",IFERROR(SUMIFS('Expenses'!$H$5:$H$504,'Expenses'!$B$5:$B$504,$A99,'Expenses'!$D$5:$D$504,"Diesel Fuel"),0))</f>
        <v/>
      </c>
      <c r="V99" s="57">
        <f>IF($A99="","",IFERROR(SUMIFS('Expenses'!$I$5:$I$504,'Expenses'!$B$5:$B$504,$A99,'Expenses'!$D$5:$D$504,"Diesel Fuel"),0))</f>
        <v/>
      </c>
      <c r="W99" s="57">
        <f>IF($A99="","",IFERROR(SUMIFS('Expenses'!$I$5:$I$504,'Expenses'!$B$5:$B$504,$A99)-$V99,0))</f>
        <v/>
      </c>
      <c r="X99" s="57">
        <f>IF($A99="","",IFERROR($V99+$W99,0))</f>
        <v/>
      </c>
      <c r="Y99" s="57">
        <f>IF($A99="","",IFERROR($T99-$X99,0))</f>
        <v/>
      </c>
      <c r="Z99" s="58">
        <f>IF(OR($A99="",$Q99=""),"",IFERROR($T99/$Q99,""))</f>
        <v/>
      </c>
      <c r="AA99" s="58">
        <f>IF(OR($A99="",$Q99=""),"",IFERROR($X99/$Q99,""))</f>
        <v/>
      </c>
      <c r="AB99" s="26">
        <f>IF(OR($A99="",$Q99="",$U99=""),"",IFERROR($Q99/$U99,""))</f>
        <v/>
      </c>
      <c r="AC99" s="34" t="n"/>
      <c r="AD99" s="35">
        <f>IF($A99="","",IFERROR(IF(COUNTIF($A$5:$A$504,$A99)&gt;1,"Duplicate Trip ID",IF(OR($B99="",$C99="",$D99="",$F99="",$I99="",$J99="",$K99="",$L99=""),"Missing required field",IF(AND(OR($B99="Delivered",$B99="Closed"),OR($G99="",$H99="",$O99="",$P99="",$R99="",$T99="")),"Completed trip missing details",IF(OR($O99&lt;0,$P99&lt;0,$R99&lt;0,$T99&lt;0),"Negative value",IF(AND($O99&lt;&gt;"",$P99&lt;&gt;"",$P99&lt;$O99),"End odometer below start",IF(AND($Q99&lt;&gt;"",$R99&lt;&gt;"",$R99&gt;$Q99),"Loaded miles exceed total",IF(AND($G99&lt;&gt;"",$H99&lt;&gt;"",$H99&lt;$G99),"Delivery before pickup","OK"))))))),"Check inputs"))</f>
        <v/>
      </c>
    </row>
    <row r="100">
      <c r="A100" s="28" t="n"/>
      <c r="B100" s="28" t="n"/>
      <c r="C100" s="28" t="n"/>
      <c r="D100" s="28" t="n"/>
      <c r="E100" s="28" t="n"/>
      <c r="F100" s="59" t="n"/>
      <c r="G100" s="60" t="n"/>
      <c r="H100" s="60" t="n"/>
      <c r="I100" s="28" t="n"/>
      <c r="J100" s="28" t="n"/>
      <c r="K100" s="28" t="n"/>
      <c r="L100" s="28" t="n"/>
      <c r="M100" s="28" t="n"/>
      <c r="N100" s="28" t="n"/>
      <c r="O100" s="31" t="n"/>
      <c r="P100" s="31" t="n"/>
      <c r="Q100" s="24">
        <f>IF(OR($A100="",$O100="",$P100=""),"",IFERROR($P100-$O100,""))</f>
        <v/>
      </c>
      <c r="R100" s="31" t="n"/>
      <c r="S100" s="24">
        <f>IF(OR($A100="",$Q100="",$R100=""),"",IFERROR($Q100-$R100,""))</f>
        <v/>
      </c>
      <c r="T100" s="61" t="n"/>
      <c r="U100" s="62">
        <f>IF($A100="","",IFERROR(SUMIFS('Expenses'!$H$5:$H$504,'Expenses'!$B$5:$B$504,$A100,'Expenses'!$D$5:$D$504,"Diesel Fuel"),0))</f>
        <v/>
      </c>
      <c r="V100" s="57">
        <f>IF($A100="","",IFERROR(SUMIFS('Expenses'!$I$5:$I$504,'Expenses'!$B$5:$B$504,$A100,'Expenses'!$D$5:$D$504,"Diesel Fuel"),0))</f>
        <v/>
      </c>
      <c r="W100" s="57">
        <f>IF($A100="","",IFERROR(SUMIFS('Expenses'!$I$5:$I$504,'Expenses'!$B$5:$B$504,$A100)-$V100,0))</f>
        <v/>
      </c>
      <c r="X100" s="57">
        <f>IF($A100="","",IFERROR($V100+$W100,0))</f>
        <v/>
      </c>
      <c r="Y100" s="57">
        <f>IF($A100="","",IFERROR($T100-$X100,0))</f>
        <v/>
      </c>
      <c r="Z100" s="58">
        <f>IF(OR($A100="",$Q100=""),"",IFERROR($T100/$Q100,""))</f>
        <v/>
      </c>
      <c r="AA100" s="58">
        <f>IF(OR($A100="",$Q100=""),"",IFERROR($X100/$Q100,""))</f>
        <v/>
      </c>
      <c r="AB100" s="26">
        <f>IF(OR($A100="",$Q100="",$U100=""),"",IFERROR($Q100/$U100,""))</f>
        <v/>
      </c>
      <c r="AC100" s="34" t="n"/>
      <c r="AD100" s="35">
        <f>IF($A100="","",IFERROR(IF(COUNTIF($A$5:$A$504,$A100)&gt;1,"Duplicate Trip ID",IF(OR($B100="",$C100="",$D100="",$F100="",$I100="",$J100="",$K100="",$L100=""),"Missing required field",IF(AND(OR($B100="Delivered",$B100="Closed"),OR($G100="",$H100="",$O100="",$P100="",$R100="",$T100="")),"Completed trip missing details",IF(OR($O100&lt;0,$P100&lt;0,$R100&lt;0,$T100&lt;0),"Negative value",IF(AND($O100&lt;&gt;"",$P100&lt;&gt;"",$P100&lt;$O100),"End odometer below start",IF(AND($Q100&lt;&gt;"",$R100&lt;&gt;"",$R100&gt;$Q100),"Loaded miles exceed total",IF(AND($G100&lt;&gt;"",$H100&lt;&gt;"",$H100&lt;$G100),"Delivery before pickup","OK"))))))),"Check inputs"))</f>
        <v/>
      </c>
    </row>
    <row r="101">
      <c r="A101" s="28" t="n"/>
      <c r="B101" s="28" t="n"/>
      <c r="C101" s="28" t="n"/>
      <c r="D101" s="28" t="n"/>
      <c r="E101" s="28" t="n"/>
      <c r="F101" s="59" t="n"/>
      <c r="G101" s="60" t="n"/>
      <c r="H101" s="60" t="n"/>
      <c r="I101" s="28" t="n"/>
      <c r="J101" s="28" t="n"/>
      <c r="K101" s="28" t="n"/>
      <c r="L101" s="28" t="n"/>
      <c r="M101" s="28" t="n"/>
      <c r="N101" s="28" t="n"/>
      <c r="O101" s="31" t="n"/>
      <c r="P101" s="31" t="n"/>
      <c r="Q101" s="24">
        <f>IF(OR($A101="",$O101="",$P101=""),"",IFERROR($P101-$O101,""))</f>
        <v/>
      </c>
      <c r="R101" s="31" t="n"/>
      <c r="S101" s="24">
        <f>IF(OR($A101="",$Q101="",$R101=""),"",IFERROR($Q101-$R101,""))</f>
        <v/>
      </c>
      <c r="T101" s="61" t="n"/>
      <c r="U101" s="62">
        <f>IF($A101="","",IFERROR(SUMIFS('Expenses'!$H$5:$H$504,'Expenses'!$B$5:$B$504,$A101,'Expenses'!$D$5:$D$504,"Diesel Fuel"),0))</f>
        <v/>
      </c>
      <c r="V101" s="57">
        <f>IF($A101="","",IFERROR(SUMIFS('Expenses'!$I$5:$I$504,'Expenses'!$B$5:$B$504,$A101,'Expenses'!$D$5:$D$504,"Diesel Fuel"),0))</f>
        <v/>
      </c>
      <c r="W101" s="57">
        <f>IF($A101="","",IFERROR(SUMIFS('Expenses'!$I$5:$I$504,'Expenses'!$B$5:$B$504,$A101)-$V101,0))</f>
        <v/>
      </c>
      <c r="X101" s="57">
        <f>IF($A101="","",IFERROR($V101+$W101,0))</f>
        <v/>
      </c>
      <c r="Y101" s="57">
        <f>IF($A101="","",IFERROR($T101-$X101,0))</f>
        <v/>
      </c>
      <c r="Z101" s="58">
        <f>IF(OR($A101="",$Q101=""),"",IFERROR($T101/$Q101,""))</f>
        <v/>
      </c>
      <c r="AA101" s="58">
        <f>IF(OR($A101="",$Q101=""),"",IFERROR($X101/$Q101,""))</f>
        <v/>
      </c>
      <c r="AB101" s="26">
        <f>IF(OR($A101="",$Q101="",$U101=""),"",IFERROR($Q101/$U101,""))</f>
        <v/>
      </c>
      <c r="AC101" s="34" t="n"/>
      <c r="AD101" s="35">
        <f>IF($A101="","",IFERROR(IF(COUNTIF($A$5:$A$504,$A101)&gt;1,"Duplicate Trip ID",IF(OR($B101="",$C101="",$D101="",$F101="",$I101="",$J101="",$K101="",$L101=""),"Missing required field",IF(AND(OR($B101="Delivered",$B101="Closed"),OR($G101="",$H101="",$O101="",$P101="",$R101="",$T101="")),"Completed trip missing details",IF(OR($O101&lt;0,$P101&lt;0,$R101&lt;0,$T101&lt;0),"Negative value",IF(AND($O101&lt;&gt;"",$P101&lt;&gt;"",$P101&lt;$O101),"End odometer below start",IF(AND($Q101&lt;&gt;"",$R101&lt;&gt;"",$R101&gt;$Q101),"Loaded miles exceed total",IF(AND($G101&lt;&gt;"",$H101&lt;&gt;"",$H101&lt;$G101),"Delivery before pickup","OK"))))))),"Check inputs"))</f>
        <v/>
      </c>
    </row>
    <row r="102">
      <c r="A102" s="28" t="n"/>
      <c r="B102" s="28" t="n"/>
      <c r="C102" s="28" t="n"/>
      <c r="D102" s="28" t="n"/>
      <c r="E102" s="28" t="n"/>
      <c r="F102" s="59" t="n"/>
      <c r="G102" s="60" t="n"/>
      <c r="H102" s="60" t="n"/>
      <c r="I102" s="28" t="n"/>
      <c r="J102" s="28" t="n"/>
      <c r="K102" s="28" t="n"/>
      <c r="L102" s="28" t="n"/>
      <c r="M102" s="28" t="n"/>
      <c r="N102" s="28" t="n"/>
      <c r="O102" s="31" t="n"/>
      <c r="P102" s="31" t="n"/>
      <c r="Q102" s="24">
        <f>IF(OR($A102="",$O102="",$P102=""),"",IFERROR($P102-$O102,""))</f>
        <v/>
      </c>
      <c r="R102" s="31" t="n"/>
      <c r="S102" s="24">
        <f>IF(OR($A102="",$Q102="",$R102=""),"",IFERROR($Q102-$R102,""))</f>
        <v/>
      </c>
      <c r="T102" s="61" t="n"/>
      <c r="U102" s="62">
        <f>IF($A102="","",IFERROR(SUMIFS('Expenses'!$H$5:$H$504,'Expenses'!$B$5:$B$504,$A102,'Expenses'!$D$5:$D$504,"Diesel Fuel"),0))</f>
        <v/>
      </c>
      <c r="V102" s="57">
        <f>IF($A102="","",IFERROR(SUMIFS('Expenses'!$I$5:$I$504,'Expenses'!$B$5:$B$504,$A102,'Expenses'!$D$5:$D$504,"Diesel Fuel"),0))</f>
        <v/>
      </c>
      <c r="W102" s="57">
        <f>IF($A102="","",IFERROR(SUMIFS('Expenses'!$I$5:$I$504,'Expenses'!$B$5:$B$504,$A102)-$V102,0))</f>
        <v/>
      </c>
      <c r="X102" s="57">
        <f>IF($A102="","",IFERROR($V102+$W102,0))</f>
        <v/>
      </c>
      <c r="Y102" s="57">
        <f>IF($A102="","",IFERROR($T102-$X102,0))</f>
        <v/>
      </c>
      <c r="Z102" s="58">
        <f>IF(OR($A102="",$Q102=""),"",IFERROR($T102/$Q102,""))</f>
        <v/>
      </c>
      <c r="AA102" s="58">
        <f>IF(OR($A102="",$Q102=""),"",IFERROR($X102/$Q102,""))</f>
        <v/>
      </c>
      <c r="AB102" s="26">
        <f>IF(OR($A102="",$Q102="",$U102=""),"",IFERROR($Q102/$U102,""))</f>
        <v/>
      </c>
      <c r="AC102" s="34" t="n"/>
      <c r="AD102" s="35">
        <f>IF($A102="","",IFERROR(IF(COUNTIF($A$5:$A$504,$A102)&gt;1,"Duplicate Trip ID",IF(OR($B102="",$C102="",$D102="",$F102="",$I102="",$J102="",$K102="",$L102=""),"Missing required field",IF(AND(OR($B102="Delivered",$B102="Closed"),OR($G102="",$H102="",$O102="",$P102="",$R102="",$T102="")),"Completed trip missing details",IF(OR($O102&lt;0,$P102&lt;0,$R102&lt;0,$T102&lt;0),"Negative value",IF(AND($O102&lt;&gt;"",$P102&lt;&gt;"",$P102&lt;$O102),"End odometer below start",IF(AND($Q102&lt;&gt;"",$R102&lt;&gt;"",$R102&gt;$Q102),"Loaded miles exceed total",IF(AND($G102&lt;&gt;"",$H102&lt;&gt;"",$H102&lt;$G102),"Delivery before pickup","OK"))))))),"Check inputs"))</f>
        <v/>
      </c>
    </row>
    <row r="103">
      <c r="A103" s="28" t="n"/>
      <c r="B103" s="28" t="n"/>
      <c r="C103" s="28" t="n"/>
      <c r="D103" s="28" t="n"/>
      <c r="E103" s="28" t="n"/>
      <c r="F103" s="59" t="n"/>
      <c r="G103" s="60" t="n"/>
      <c r="H103" s="60" t="n"/>
      <c r="I103" s="28" t="n"/>
      <c r="J103" s="28" t="n"/>
      <c r="K103" s="28" t="n"/>
      <c r="L103" s="28" t="n"/>
      <c r="M103" s="28" t="n"/>
      <c r="N103" s="28" t="n"/>
      <c r="O103" s="31" t="n"/>
      <c r="P103" s="31" t="n"/>
      <c r="Q103" s="24">
        <f>IF(OR($A103="",$O103="",$P103=""),"",IFERROR($P103-$O103,""))</f>
        <v/>
      </c>
      <c r="R103" s="31" t="n"/>
      <c r="S103" s="24">
        <f>IF(OR($A103="",$Q103="",$R103=""),"",IFERROR($Q103-$R103,""))</f>
        <v/>
      </c>
      <c r="T103" s="61" t="n"/>
      <c r="U103" s="62">
        <f>IF($A103="","",IFERROR(SUMIFS('Expenses'!$H$5:$H$504,'Expenses'!$B$5:$B$504,$A103,'Expenses'!$D$5:$D$504,"Diesel Fuel"),0))</f>
        <v/>
      </c>
      <c r="V103" s="57">
        <f>IF($A103="","",IFERROR(SUMIFS('Expenses'!$I$5:$I$504,'Expenses'!$B$5:$B$504,$A103,'Expenses'!$D$5:$D$504,"Diesel Fuel"),0))</f>
        <v/>
      </c>
      <c r="W103" s="57">
        <f>IF($A103="","",IFERROR(SUMIFS('Expenses'!$I$5:$I$504,'Expenses'!$B$5:$B$504,$A103)-$V103,0))</f>
        <v/>
      </c>
      <c r="X103" s="57">
        <f>IF($A103="","",IFERROR($V103+$W103,0))</f>
        <v/>
      </c>
      <c r="Y103" s="57">
        <f>IF($A103="","",IFERROR($T103-$X103,0))</f>
        <v/>
      </c>
      <c r="Z103" s="58">
        <f>IF(OR($A103="",$Q103=""),"",IFERROR($T103/$Q103,""))</f>
        <v/>
      </c>
      <c r="AA103" s="58">
        <f>IF(OR($A103="",$Q103=""),"",IFERROR($X103/$Q103,""))</f>
        <v/>
      </c>
      <c r="AB103" s="26">
        <f>IF(OR($A103="",$Q103="",$U103=""),"",IFERROR($Q103/$U103,""))</f>
        <v/>
      </c>
      <c r="AC103" s="34" t="n"/>
      <c r="AD103" s="35">
        <f>IF($A103="","",IFERROR(IF(COUNTIF($A$5:$A$504,$A103)&gt;1,"Duplicate Trip ID",IF(OR($B103="",$C103="",$D103="",$F103="",$I103="",$J103="",$K103="",$L103=""),"Missing required field",IF(AND(OR($B103="Delivered",$B103="Closed"),OR($G103="",$H103="",$O103="",$P103="",$R103="",$T103="")),"Completed trip missing details",IF(OR($O103&lt;0,$P103&lt;0,$R103&lt;0,$T103&lt;0),"Negative value",IF(AND($O103&lt;&gt;"",$P103&lt;&gt;"",$P103&lt;$O103),"End odometer below start",IF(AND($Q103&lt;&gt;"",$R103&lt;&gt;"",$R103&gt;$Q103),"Loaded miles exceed total",IF(AND($G103&lt;&gt;"",$H103&lt;&gt;"",$H103&lt;$G103),"Delivery before pickup","OK"))))))),"Check inputs"))</f>
        <v/>
      </c>
    </row>
    <row r="104">
      <c r="A104" s="28" t="n"/>
      <c r="B104" s="28" t="n"/>
      <c r="C104" s="28" t="n"/>
      <c r="D104" s="28" t="n"/>
      <c r="E104" s="28" t="n"/>
      <c r="F104" s="59" t="n"/>
      <c r="G104" s="60" t="n"/>
      <c r="H104" s="60" t="n"/>
      <c r="I104" s="28" t="n"/>
      <c r="J104" s="28" t="n"/>
      <c r="K104" s="28" t="n"/>
      <c r="L104" s="28" t="n"/>
      <c r="M104" s="28" t="n"/>
      <c r="N104" s="28" t="n"/>
      <c r="O104" s="31" t="n"/>
      <c r="P104" s="31" t="n"/>
      <c r="Q104" s="24">
        <f>IF(OR($A104="",$O104="",$P104=""),"",IFERROR($P104-$O104,""))</f>
        <v/>
      </c>
      <c r="R104" s="31" t="n"/>
      <c r="S104" s="24">
        <f>IF(OR($A104="",$Q104="",$R104=""),"",IFERROR($Q104-$R104,""))</f>
        <v/>
      </c>
      <c r="T104" s="61" t="n"/>
      <c r="U104" s="62">
        <f>IF($A104="","",IFERROR(SUMIFS('Expenses'!$H$5:$H$504,'Expenses'!$B$5:$B$504,$A104,'Expenses'!$D$5:$D$504,"Diesel Fuel"),0))</f>
        <v/>
      </c>
      <c r="V104" s="57">
        <f>IF($A104="","",IFERROR(SUMIFS('Expenses'!$I$5:$I$504,'Expenses'!$B$5:$B$504,$A104,'Expenses'!$D$5:$D$504,"Diesel Fuel"),0))</f>
        <v/>
      </c>
      <c r="W104" s="57">
        <f>IF($A104="","",IFERROR(SUMIFS('Expenses'!$I$5:$I$504,'Expenses'!$B$5:$B$504,$A104)-$V104,0))</f>
        <v/>
      </c>
      <c r="X104" s="57">
        <f>IF($A104="","",IFERROR($V104+$W104,0))</f>
        <v/>
      </c>
      <c r="Y104" s="57">
        <f>IF($A104="","",IFERROR($T104-$X104,0))</f>
        <v/>
      </c>
      <c r="Z104" s="58">
        <f>IF(OR($A104="",$Q104=""),"",IFERROR($T104/$Q104,""))</f>
        <v/>
      </c>
      <c r="AA104" s="58">
        <f>IF(OR($A104="",$Q104=""),"",IFERROR($X104/$Q104,""))</f>
        <v/>
      </c>
      <c r="AB104" s="26">
        <f>IF(OR($A104="",$Q104="",$U104=""),"",IFERROR($Q104/$U104,""))</f>
        <v/>
      </c>
      <c r="AC104" s="34" t="n"/>
      <c r="AD104" s="35">
        <f>IF($A104="","",IFERROR(IF(COUNTIF($A$5:$A$504,$A104)&gt;1,"Duplicate Trip ID",IF(OR($B104="",$C104="",$D104="",$F104="",$I104="",$J104="",$K104="",$L104=""),"Missing required field",IF(AND(OR($B104="Delivered",$B104="Closed"),OR($G104="",$H104="",$O104="",$P104="",$R104="",$T104="")),"Completed trip missing details",IF(OR($O104&lt;0,$P104&lt;0,$R104&lt;0,$T104&lt;0),"Negative value",IF(AND($O104&lt;&gt;"",$P104&lt;&gt;"",$P104&lt;$O104),"End odometer below start",IF(AND($Q104&lt;&gt;"",$R104&lt;&gt;"",$R104&gt;$Q104),"Loaded miles exceed total",IF(AND($G104&lt;&gt;"",$H104&lt;&gt;"",$H104&lt;$G104),"Delivery before pickup","OK"))))))),"Check inputs"))</f>
        <v/>
      </c>
    </row>
    <row r="105">
      <c r="A105" s="28" t="n"/>
      <c r="B105" s="28" t="n"/>
      <c r="C105" s="28" t="n"/>
      <c r="D105" s="28" t="n"/>
      <c r="E105" s="28" t="n"/>
      <c r="F105" s="59" t="n"/>
      <c r="G105" s="60" t="n"/>
      <c r="H105" s="60" t="n"/>
      <c r="I105" s="28" t="n"/>
      <c r="J105" s="28" t="n"/>
      <c r="K105" s="28" t="n"/>
      <c r="L105" s="28" t="n"/>
      <c r="M105" s="28" t="n"/>
      <c r="N105" s="28" t="n"/>
      <c r="O105" s="31" t="n"/>
      <c r="P105" s="31" t="n"/>
      <c r="Q105" s="24">
        <f>IF(OR($A105="",$O105="",$P105=""),"",IFERROR($P105-$O105,""))</f>
        <v/>
      </c>
      <c r="R105" s="31" t="n"/>
      <c r="S105" s="24">
        <f>IF(OR($A105="",$Q105="",$R105=""),"",IFERROR($Q105-$R105,""))</f>
        <v/>
      </c>
      <c r="T105" s="61" t="n"/>
      <c r="U105" s="62">
        <f>IF($A105="","",IFERROR(SUMIFS('Expenses'!$H$5:$H$504,'Expenses'!$B$5:$B$504,$A105,'Expenses'!$D$5:$D$504,"Diesel Fuel"),0))</f>
        <v/>
      </c>
      <c r="V105" s="57">
        <f>IF($A105="","",IFERROR(SUMIFS('Expenses'!$I$5:$I$504,'Expenses'!$B$5:$B$504,$A105,'Expenses'!$D$5:$D$504,"Diesel Fuel"),0))</f>
        <v/>
      </c>
      <c r="W105" s="57">
        <f>IF($A105="","",IFERROR(SUMIFS('Expenses'!$I$5:$I$504,'Expenses'!$B$5:$B$504,$A105)-$V105,0))</f>
        <v/>
      </c>
      <c r="X105" s="57">
        <f>IF($A105="","",IFERROR($V105+$W105,0))</f>
        <v/>
      </c>
      <c r="Y105" s="57">
        <f>IF($A105="","",IFERROR($T105-$X105,0))</f>
        <v/>
      </c>
      <c r="Z105" s="58">
        <f>IF(OR($A105="",$Q105=""),"",IFERROR($T105/$Q105,""))</f>
        <v/>
      </c>
      <c r="AA105" s="58">
        <f>IF(OR($A105="",$Q105=""),"",IFERROR($X105/$Q105,""))</f>
        <v/>
      </c>
      <c r="AB105" s="26">
        <f>IF(OR($A105="",$Q105="",$U105=""),"",IFERROR($Q105/$U105,""))</f>
        <v/>
      </c>
      <c r="AC105" s="34" t="n"/>
      <c r="AD105" s="35">
        <f>IF($A105="","",IFERROR(IF(COUNTIF($A$5:$A$504,$A105)&gt;1,"Duplicate Trip ID",IF(OR($B105="",$C105="",$D105="",$F105="",$I105="",$J105="",$K105="",$L105=""),"Missing required field",IF(AND(OR($B105="Delivered",$B105="Closed"),OR($G105="",$H105="",$O105="",$P105="",$R105="",$T105="")),"Completed trip missing details",IF(OR($O105&lt;0,$P105&lt;0,$R105&lt;0,$T105&lt;0),"Negative value",IF(AND($O105&lt;&gt;"",$P105&lt;&gt;"",$P105&lt;$O105),"End odometer below start",IF(AND($Q105&lt;&gt;"",$R105&lt;&gt;"",$R105&gt;$Q105),"Loaded miles exceed total",IF(AND($G105&lt;&gt;"",$H105&lt;&gt;"",$H105&lt;$G105),"Delivery before pickup","OK"))))))),"Check inputs"))</f>
        <v/>
      </c>
    </row>
    <row r="106">
      <c r="A106" s="28" t="n"/>
      <c r="B106" s="28" t="n"/>
      <c r="C106" s="28" t="n"/>
      <c r="D106" s="28" t="n"/>
      <c r="E106" s="28" t="n"/>
      <c r="F106" s="59" t="n"/>
      <c r="G106" s="60" t="n"/>
      <c r="H106" s="60" t="n"/>
      <c r="I106" s="28" t="n"/>
      <c r="J106" s="28" t="n"/>
      <c r="K106" s="28" t="n"/>
      <c r="L106" s="28" t="n"/>
      <c r="M106" s="28" t="n"/>
      <c r="N106" s="28" t="n"/>
      <c r="O106" s="31" t="n"/>
      <c r="P106" s="31" t="n"/>
      <c r="Q106" s="24">
        <f>IF(OR($A106="",$O106="",$P106=""),"",IFERROR($P106-$O106,""))</f>
        <v/>
      </c>
      <c r="R106" s="31" t="n"/>
      <c r="S106" s="24">
        <f>IF(OR($A106="",$Q106="",$R106=""),"",IFERROR($Q106-$R106,""))</f>
        <v/>
      </c>
      <c r="T106" s="61" t="n"/>
      <c r="U106" s="62">
        <f>IF($A106="","",IFERROR(SUMIFS('Expenses'!$H$5:$H$504,'Expenses'!$B$5:$B$504,$A106,'Expenses'!$D$5:$D$504,"Diesel Fuel"),0))</f>
        <v/>
      </c>
      <c r="V106" s="57">
        <f>IF($A106="","",IFERROR(SUMIFS('Expenses'!$I$5:$I$504,'Expenses'!$B$5:$B$504,$A106,'Expenses'!$D$5:$D$504,"Diesel Fuel"),0))</f>
        <v/>
      </c>
      <c r="W106" s="57">
        <f>IF($A106="","",IFERROR(SUMIFS('Expenses'!$I$5:$I$504,'Expenses'!$B$5:$B$504,$A106)-$V106,0))</f>
        <v/>
      </c>
      <c r="X106" s="57">
        <f>IF($A106="","",IFERROR($V106+$W106,0))</f>
        <v/>
      </c>
      <c r="Y106" s="57">
        <f>IF($A106="","",IFERROR($T106-$X106,0))</f>
        <v/>
      </c>
      <c r="Z106" s="58">
        <f>IF(OR($A106="",$Q106=""),"",IFERROR($T106/$Q106,""))</f>
        <v/>
      </c>
      <c r="AA106" s="58">
        <f>IF(OR($A106="",$Q106=""),"",IFERROR($X106/$Q106,""))</f>
        <v/>
      </c>
      <c r="AB106" s="26">
        <f>IF(OR($A106="",$Q106="",$U106=""),"",IFERROR($Q106/$U106,""))</f>
        <v/>
      </c>
      <c r="AC106" s="34" t="n"/>
      <c r="AD106" s="35">
        <f>IF($A106="","",IFERROR(IF(COUNTIF($A$5:$A$504,$A106)&gt;1,"Duplicate Trip ID",IF(OR($B106="",$C106="",$D106="",$F106="",$I106="",$J106="",$K106="",$L106=""),"Missing required field",IF(AND(OR($B106="Delivered",$B106="Closed"),OR($G106="",$H106="",$O106="",$P106="",$R106="",$T106="")),"Completed trip missing details",IF(OR($O106&lt;0,$P106&lt;0,$R106&lt;0,$T106&lt;0),"Negative value",IF(AND($O106&lt;&gt;"",$P106&lt;&gt;"",$P106&lt;$O106),"End odometer below start",IF(AND($Q106&lt;&gt;"",$R106&lt;&gt;"",$R106&gt;$Q106),"Loaded miles exceed total",IF(AND($G106&lt;&gt;"",$H106&lt;&gt;"",$H106&lt;$G106),"Delivery before pickup","OK"))))))),"Check inputs"))</f>
        <v/>
      </c>
    </row>
    <row r="107">
      <c r="A107" s="28" t="n"/>
      <c r="B107" s="28" t="n"/>
      <c r="C107" s="28" t="n"/>
      <c r="D107" s="28" t="n"/>
      <c r="E107" s="28" t="n"/>
      <c r="F107" s="59" t="n"/>
      <c r="G107" s="60" t="n"/>
      <c r="H107" s="60" t="n"/>
      <c r="I107" s="28" t="n"/>
      <c r="J107" s="28" t="n"/>
      <c r="K107" s="28" t="n"/>
      <c r="L107" s="28" t="n"/>
      <c r="M107" s="28" t="n"/>
      <c r="N107" s="28" t="n"/>
      <c r="O107" s="31" t="n"/>
      <c r="P107" s="31" t="n"/>
      <c r="Q107" s="24">
        <f>IF(OR($A107="",$O107="",$P107=""),"",IFERROR($P107-$O107,""))</f>
        <v/>
      </c>
      <c r="R107" s="31" t="n"/>
      <c r="S107" s="24">
        <f>IF(OR($A107="",$Q107="",$R107=""),"",IFERROR($Q107-$R107,""))</f>
        <v/>
      </c>
      <c r="T107" s="61" t="n"/>
      <c r="U107" s="62">
        <f>IF($A107="","",IFERROR(SUMIFS('Expenses'!$H$5:$H$504,'Expenses'!$B$5:$B$504,$A107,'Expenses'!$D$5:$D$504,"Diesel Fuel"),0))</f>
        <v/>
      </c>
      <c r="V107" s="57">
        <f>IF($A107="","",IFERROR(SUMIFS('Expenses'!$I$5:$I$504,'Expenses'!$B$5:$B$504,$A107,'Expenses'!$D$5:$D$504,"Diesel Fuel"),0))</f>
        <v/>
      </c>
      <c r="W107" s="57">
        <f>IF($A107="","",IFERROR(SUMIFS('Expenses'!$I$5:$I$504,'Expenses'!$B$5:$B$504,$A107)-$V107,0))</f>
        <v/>
      </c>
      <c r="X107" s="57">
        <f>IF($A107="","",IFERROR($V107+$W107,0))</f>
        <v/>
      </c>
      <c r="Y107" s="57">
        <f>IF($A107="","",IFERROR($T107-$X107,0))</f>
        <v/>
      </c>
      <c r="Z107" s="58">
        <f>IF(OR($A107="",$Q107=""),"",IFERROR($T107/$Q107,""))</f>
        <v/>
      </c>
      <c r="AA107" s="58">
        <f>IF(OR($A107="",$Q107=""),"",IFERROR($X107/$Q107,""))</f>
        <v/>
      </c>
      <c r="AB107" s="26">
        <f>IF(OR($A107="",$Q107="",$U107=""),"",IFERROR($Q107/$U107,""))</f>
        <v/>
      </c>
      <c r="AC107" s="34" t="n"/>
      <c r="AD107" s="35">
        <f>IF($A107="","",IFERROR(IF(COUNTIF($A$5:$A$504,$A107)&gt;1,"Duplicate Trip ID",IF(OR($B107="",$C107="",$D107="",$F107="",$I107="",$J107="",$K107="",$L107=""),"Missing required field",IF(AND(OR($B107="Delivered",$B107="Closed"),OR($G107="",$H107="",$O107="",$P107="",$R107="",$T107="")),"Completed trip missing details",IF(OR($O107&lt;0,$P107&lt;0,$R107&lt;0,$T107&lt;0),"Negative value",IF(AND($O107&lt;&gt;"",$P107&lt;&gt;"",$P107&lt;$O107),"End odometer below start",IF(AND($Q107&lt;&gt;"",$R107&lt;&gt;"",$R107&gt;$Q107),"Loaded miles exceed total",IF(AND($G107&lt;&gt;"",$H107&lt;&gt;"",$H107&lt;$G107),"Delivery before pickup","OK"))))))),"Check inputs"))</f>
        <v/>
      </c>
    </row>
    <row r="108">
      <c r="A108" s="28" t="n"/>
      <c r="B108" s="28" t="n"/>
      <c r="C108" s="28" t="n"/>
      <c r="D108" s="28" t="n"/>
      <c r="E108" s="28" t="n"/>
      <c r="F108" s="59" t="n"/>
      <c r="G108" s="60" t="n"/>
      <c r="H108" s="60" t="n"/>
      <c r="I108" s="28" t="n"/>
      <c r="J108" s="28" t="n"/>
      <c r="K108" s="28" t="n"/>
      <c r="L108" s="28" t="n"/>
      <c r="M108" s="28" t="n"/>
      <c r="N108" s="28" t="n"/>
      <c r="O108" s="31" t="n"/>
      <c r="P108" s="31" t="n"/>
      <c r="Q108" s="24">
        <f>IF(OR($A108="",$O108="",$P108=""),"",IFERROR($P108-$O108,""))</f>
        <v/>
      </c>
      <c r="R108" s="31" t="n"/>
      <c r="S108" s="24">
        <f>IF(OR($A108="",$Q108="",$R108=""),"",IFERROR($Q108-$R108,""))</f>
        <v/>
      </c>
      <c r="T108" s="61" t="n"/>
      <c r="U108" s="62">
        <f>IF($A108="","",IFERROR(SUMIFS('Expenses'!$H$5:$H$504,'Expenses'!$B$5:$B$504,$A108,'Expenses'!$D$5:$D$504,"Diesel Fuel"),0))</f>
        <v/>
      </c>
      <c r="V108" s="57">
        <f>IF($A108="","",IFERROR(SUMIFS('Expenses'!$I$5:$I$504,'Expenses'!$B$5:$B$504,$A108,'Expenses'!$D$5:$D$504,"Diesel Fuel"),0))</f>
        <v/>
      </c>
      <c r="W108" s="57">
        <f>IF($A108="","",IFERROR(SUMIFS('Expenses'!$I$5:$I$504,'Expenses'!$B$5:$B$504,$A108)-$V108,0))</f>
        <v/>
      </c>
      <c r="X108" s="57">
        <f>IF($A108="","",IFERROR($V108+$W108,0))</f>
        <v/>
      </c>
      <c r="Y108" s="57">
        <f>IF($A108="","",IFERROR($T108-$X108,0))</f>
        <v/>
      </c>
      <c r="Z108" s="58">
        <f>IF(OR($A108="",$Q108=""),"",IFERROR($T108/$Q108,""))</f>
        <v/>
      </c>
      <c r="AA108" s="58">
        <f>IF(OR($A108="",$Q108=""),"",IFERROR($X108/$Q108,""))</f>
        <v/>
      </c>
      <c r="AB108" s="26">
        <f>IF(OR($A108="",$Q108="",$U108=""),"",IFERROR($Q108/$U108,""))</f>
        <v/>
      </c>
      <c r="AC108" s="34" t="n"/>
      <c r="AD108" s="35">
        <f>IF($A108="","",IFERROR(IF(COUNTIF($A$5:$A$504,$A108)&gt;1,"Duplicate Trip ID",IF(OR($B108="",$C108="",$D108="",$F108="",$I108="",$J108="",$K108="",$L108=""),"Missing required field",IF(AND(OR($B108="Delivered",$B108="Closed"),OR($G108="",$H108="",$O108="",$P108="",$R108="",$T108="")),"Completed trip missing details",IF(OR($O108&lt;0,$P108&lt;0,$R108&lt;0,$T108&lt;0),"Negative value",IF(AND($O108&lt;&gt;"",$P108&lt;&gt;"",$P108&lt;$O108),"End odometer below start",IF(AND($Q108&lt;&gt;"",$R108&lt;&gt;"",$R108&gt;$Q108),"Loaded miles exceed total",IF(AND($G108&lt;&gt;"",$H108&lt;&gt;"",$H108&lt;$G108),"Delivery before pickup","OK"))))))),"Check inputs"))</f>
        <v/>
      </c>
    </row>
    <row r="109">
      <c r="A109" s="28" t="n"/>
      <c r="B109" s="28" t="n"/>
      <c r="C109" s="28" t="n"/>
      <c r="D109" s="28" t="n"/>
      <c r="E109" s="28" t="n"/>
      <c r="F109" s="59" t="n"/>
      <c r="G109" s="60" t="n"/>
      <c r="H109" s="60" t="n"/>
      <c r="I109" s="28" t="n"/>
      <c r="J109" s="28" t="n"/>
      <c r="K109" s="28" t="n"/>
      <c r="L109" s="28" t="n"/>
      <c r="M109" s="28" t="n"/>
      <c r="N109" s="28" t="n"/>
      <c r="O109" s="31" t="n"/>
      <c r="P109" s="31" t="n"/>
      <c r="Q109" s="24">
        <f>IF(OR($A109="",$O109="",$P109=""),"",IFERROR($P109-$O109,""))</f>
        <v/>
      </c>
      <c r="R109" s="31" t="n"/>
      <c r="S109" s="24">
        <f>IF(OR($A109="",$Q109="",$R109=""),"",IFERROR($Q109-$R109,""))</f>
        <v/>
      </c>
      <c r="T109" s="61" t="n"/>
      <c r="U109" s="62">
        <f>IF($A109="","",IFERROR(SUMIFS('Expenses'!$H$5:$H$504,'Expenses'!$B$5:$B$504,$A109,'Expenses'!$D$5:$D$504,"Diesel Fuel"),0))</f>
        <v/>
      </c>
      <c r="V109" s="57">
        <f>IF($A109="","",IFERROR(SUMIFS('Expenses'!$I$5:$I$504,'Expenses'!$B$5:$B$504,$A109,'Expenses'!$D$5:$D$504,"Diesel Fuel"),0))</f>
        <v/>
      </c>
      <c r="W109" s="57">
        <f>IF($A109="","",IFERROR(SUMIFS('Expenses'!$I$5:$I$504,'Expenses'!$B$5:$B$504,$A109)-$V109,0))</f>
        <v/>
      </c>
      <c r="X109" s="57">
        <f>IF($A109="","",IFERROR($V109+$W109,0))</f>
        <v/>
      </c>
      <c r="Y109" s="57">
        <f>IF($A109="","",IFERROR($T109-$X109,0))</f>
        <v/>
      </c>
      <c r="Z109" s="58">
        <f>IF(OR($A109="",$Q109=""),"",IFERROR($T109/$Q109,""))</f>
        <v/>
      </c>
      <c r="AA109" s="58">
        <f>IF(OR($A109="",$Q109=""),"",IFERROR($X109/$Q109,""))</f>
        <v/>
      </c>
      <c r="AB109" s="26">
        <f>IF(OR($A109="",$Q109="",$U109=""),"",IFERROR($Q109/$U109,""))</f>
        <v/>
      </c>
      <c r="AC109" s="34" t="n"/>
      <c r="AD109" s="35">
        <f>IF($A109="","",IFERROR(IF(COUNTIF($A$5:$A$504,$A109)&gt;1,"Duplicate Trip ID",IF(OR($B109="",$C109="",$D109="",$F109="",$I109="",$J109="",$K109="",$L109=""),"Missing required field",IF(AND(OR($B109="Delivered",$B109="Closed"),OR($G109="",$H109="",$O109="",$P109="",$R109="",$T109="")),"Completed trip missing details",IF(OR($O109&lt;0,$P109&lt;0,$R109&lt;0,$T109&lt;0),"Negative value",IF(AND($O109&lt;&gt;"",$P109&lt;&gt;"",$P109&lt;$O109),"End odometer below start",IF(AND($Q109&lt;&gt;"",$R109&lt;&gt;"",$R109&gt;$Q109),"Loaded miles exceed total",IF(AND($G109&lt;&gt;"",$H109&lt;&gt;"",$H109&lt;$G109),"Delivery before pickup","OK"))))))),"Check inputs"))</f>
        <v/>
      </c>
    </row>
    <row r="110">
      <c r="A110" s="28" t="n"/>
      <c r="B110" s="28" t="n"/>
      <c r="C110" s="28" t="n"/>
      <c r="D110" s="28" t="n"/>
      <c r="E110" s="28" t="n"/>
      <c r="F110" s="59" t="n"/>
      <c r="G110" s="60" t="n"/>
      <c r="H110" s="60" t="n"/>
      <c r="I110" s="28" t="n"/>
      <c r="J110" s="28" t="n"/>
      <c r="K110" s="28" t="n"/>
      <c r="L110" s="28" t="n"/>
      <c r="M110" s="28" t="n"/>
      <c r="N110" s="28" t="n"/>
      <c r="O110" s="31" t="n"/>
      <c r="P110" s="31" t="n"/>
      <c r="Q110" s="24">
        <f>IF(OR($A110="",$O110="",$P110=""),"",IFERROR($P110-$O110,""))</f>
        <v/>
      </c>
      <c r="R110" s="31" t="n"/>
      <c r="S110" s="24">
        <f>IF(OR($A110="",$Q110="",$R110=""),"",IFERROR($Q110-$R110,""))</f>
        <v/>
      </c>
      <c r="T110" s="61" t="n"/>
      <c r="U110" s="62">
        <f>IF($A110="","",IFERROR(SUMIFS('Expenses'!$H$5:$H$504,'Expenses'!$B$5:$B$504,$A110,'Expenses'!$D$5:$D$504,"Diesel Fuel"),0))</f>
        <v/>
      </c>
      <c r="V110" s="57">
        <f>IF($A110="","",IFERROR(SUMIFS('Expenses'!$I$5:$I$504,'Expenses'!$B$5:$B$504,$A110,'Expenses'!$D$5:$D$504,"Diesel Fuel"),0))</f>
        <v/>
      </c>
      <c r="W110" s="57">
        <f>IF($A110="","",IFERROR(SUMIFS('Expenses'!$I$5:$I$504,'Expenses'!$B$5:$B$504,$A110)-$V110,0))</f>
        <v/>
      </c>
      <c r="X110" s="57">
        <f>IF($A110="","",IFERROR($V110+$W110,0))</f>
        <v/>
      </c>
      <c r="Y110" s="57">
        <f>IF($A110="","",IFERROR($T110-$X110,0))</f>
        <v/>
      </c>
      <c r="Z110" s="58">
        <f>IF(OR($A110="",$Q110=""),"",IFERROR($T110/$Q110,""))</f>
        <v/>
      </c>
      <c r="AA110" s="58">
        <f>IF(OR($A110="",$Q110=""),"",IFERROR($X110/$Q110,""))</f>
        <v/>
      </c>
      <c r="AB110" s="26">
        <f>IF(OR($A110="",$Q110="",$U110=""),"",IFERROR($Q110/$U110,""))</f>
        <v/>
      </c>
      <c r="AC110" s="34" t="n"/>
      <c r="AD110" s="35">
        <f>IF($A110="","",IFERROR(IF(COUNTIF($A$5:$A$504,$A110)&gt;1,"Duplicate Trip ID",IF(OR($B110="",$C110="",$D110="",$F110="",$I110="",$J110="",$K110="",$L110=""),"Missing required field",IF(AND(OR($B110="Delivered",$B110="Closed"),OR($G110="",$H110="",$O110="",$P110="",$R110="",$T110="")),"Completed trip missing details",IF(OR($O110&lt;0,$P110&lt;0,$R110&lt;0,$T110&lt;0),"Negative value",IF(AND($O110&lt;&gt;"",$P110&lt;&gt;"",$P110&lt;$O110),"End odometer below start",IF(AND($Q110&lt;&gt;"",$R110&lt;&gt;"",$R110&gt;$Q110),"Loaded miles exceed total",IF(AND($G110&lt;&gt;"",$H110&lt;&gt;"",$H110&lt;$G110),"Delivery before pickup","OK"))))))),"Check inputs"))</f>
        <v/>
      </c>
    </row>
    <row r="111">
      <c r="A111" s="28" t="n"/>
      <c r="B111" s="28" t="n"/>
      <c r="C111" s="28" t="n"/>
      <c r="D111" s="28" t="n"/>
      <c r="E111" s="28" t="n"/>
      <c r="F111" s="59" t="n"/>
      <c r="G111" s="60" t="n"/>
      <c r="H111" s="60" t="n"/>
      <c r="I111" s="28" t="n"/>
      <c r="J111" s="28" t="n"/>
      <c r="K111" s="28" t="n"/>
      <c r="L111" s="28" t="n"/>
      <c r="M111" s="28" t="n"/>
      <c r="N111" s="28" t="n"/>
      <c r="O111" s="31" t="n"/>
      <c r="P111" s="31" t="n"/>
      <c r="Q111" s="24">
        <f>IF(OR($A111="",$O111="",$P111=""),"",IFERROR($P111-$O111,""))</f>
        <v/>
      </c>
      <c r="R111" s="31" t="n"/>
      <c r="S111" s="24">
        <f>IF(OR($A111="",$Q111="",$R111=""),"",IFERROR($Q111-$R111,""))</f>
        <v/>
      </c>
      <c r="T111" s="61" t="n"/>
      <c r="U111" s="62">
        <f>IF($A111="","",IFERROR(SUMIFS('Expenses'!$H$5:$H$504,'Expenses'!$B$5:$B$504,$A111,'Expenses'!$D$5:$D$504,"Diesel Fuel"),0))</f>
        <v/>
      </c>
      <c r="V111" s="57">
        <f>IF($A111="","",IFERROR(SUMIFS('Expenses'!$I$5:$I$504,'Expenses'!$B$5:$B$504,$A111,'Expenses'!$D$5:$D$504,"Diesel Fuel"),0))</f>
        <v/>
      </c>
      <c r="W111" s="57">
        <f>IF($A111="","",IFERROR(SUMIFS('Expenses'!$I$5:$I$504,'Expenses'!$B$5:$B$504,$A111)-$V111,0))</f>
        <v/>
      </c>
      <c r="X111" s="57">
        <f>IF($A111="","",IFERROR($V111+$W111,0))</f>
        <v/>
      </c>
      <c r="Y111" s="57">
        <f>IF($A111="","",IFERROR($T111-$X111,0))</f>
        <v/>
      </c>
      <c r="Z111" s="58">
        <f>IF(OR($A111="",$Q111=""),"",IFERROR($T111/$Q111,""))</f>
        <v/>
      </c>
      <c r="AA111" s="58">
        <f>IF(OR($A111="",$Q111=""),"",IFERROR($X111/$Q111,""))</f>
        <v/>
      </c>
      <c r="AB111" s="26">
        <f>IF(OR($A111="",$Q111="",$U111=""),"",IFERROR($Q111/$U111,""))</f>
        <v/>
      </c>
      <c r="AC111" s="34" t="n"/>
      <c r="AD111" s="35">
        <f>IF($A111="","",IFERROR(IF(COUNTIF($A$5:$A$504,$A111)&gt;1,"Duplicate Trip ID",IF(OR($B111="",$C111="",$D111="",$F111="",$I111="",$J111="",$K111="",$L111=""),"Missing required field",IF(AND(OR($B111="Delivered",$B111="Closed"),OR($G111="",$H111="",$O111="",$P111="",$R111="",$T111="")),"Completed trip missing details",IF(OR($O111&lt;0,$P111&lt;0,$R111&lt;0,$T111&lt;0),"Negative value",IF(AND($O111&lt;&gt;"",$P111&lt;&gt;"",$P111&lt;$O111),"End odometer below start",IF(AND($Q111&lt;&gt;"",$R111&lt;&gt;"",$R111&gt;$Q111),"Loaded miles exceed total",IF(AND($G111&lt;&gt;"",$H111&lt;&gt;"",$H111&lt;$G111),"Delivery before pickup","OK"))))))),"Check inputs"))</f>
        <v/>
      </c>
    </row>
    <row r="112">
      <c r="A112" s="28" t="n"/>
      <c r="B112" s="28" t="n"/>
      <c r="C112" s="28" t="n"/>
      <c r="D112" s="28" t="n"/>
      <c r="E112" s="28" t="n"/>
      <c r="F112" s="59" t="n"/>
      <c r="G112" s="60" t="n"/>
      <c r="H112" s="60" t="n"/>
      <c r="I112" s="28" t="n"/>
      <c r="J112" s="28" t="n"/>
      <c r="K112" s="28" t="n"/>
      <c r="L112" s="28" t="n"/>
      <c r="M112" s="28" t="n"/>
      <c r="N112" s="28" t="n"/>
      <c r="O112" s="31" t="n"/>
      <c r="P112" s="31" t="n"/>
      <c r="Q112" s="24">
        <f>IF(OR($A112="",$O112="",$P112=""),"",IFERROR($P112-$O112,""))</f>
        <v/>
      </c>
      <c r="R112" s="31" t="n"/>
      <c r="S112" s="24">
        <f>IF(OR($A112="",$Q112="",$R112=""),"",IFERROR($Q112-$R112,""))</f>
        <v/>
      </c>
      <c r="T112" s="61" t="n"/>
      <c r="U112" s="62">
        <f>IF($A112="","",IFERROR(SUMIFS('Expenses'!$H$5:$H$504,'Expenses'!$B$5:$B$504,$A112,'Expenses'!$D$5:$D$504,"Diesel Fuel"),0))</f>
        <v/>
      </c>
      <c r="V112" s="57">
        <f>IF($A112="","",IFERROR(SUMIFS('Expenses'!$I$5:$I$504,'Expenses'!$B$5:$B$504,$A112,'Expenses'!$D$5:$D$504,"Diesel Fuel"),0))</f>
        <v/>
      </c>
      <c r="W112" s="57">
        <f>IF($A112="","",IFERROR(SUMIFS('Expenses'!$I$5:$I$504,'Expenses'!$B$5:$B$504,$A112)-$V112,0))</f>
        <v/>
      </c>
      <c r="X112" s="57">
        <f>IF($A112="","",IFERROR($V112+$W112,0))</f>
        <v/>
      </c>
      <c r="Y112" s="57">
        <f>IF($A112="","",IFERROR($T112-$X112,0))</f>
        <v/>
      </c>
      <c r="Z112" s="58">
        <f>IF(OR($A112="",$Q112=""),"",IFERROR($T112/$Q112,""))</f>
        <v/>
      </c>
      <c r="AA112" s="58">
        <f>IF(OR($A112="",$Q112=""),"",IFERROR($X112/$Q112,""))</f>
        <v/>
      </c>
      <c r="AB112" s="26">
        <f>IF(OR($A112="",$Q112="",$U112=""),"",IFERROR($Q112/$U112,""))</f>
        <v/>
      </c>
      <c r="AC112" s="34" t="n"/>
      <c r="AD112" s="35">
        <f>IF($A112="","",IFERROR(IF(COUNTIF($A$5:$A$504,$A112)&gt;1,"Duplicate Trip ID",IF(OR($B112="",$C112="",$D112="",$F112="",$I112="",$J112="",$K112="",$L112=""),"Missing required field",IF(AND(OR($B112="Delivered",$B112="Closed"),OR($G112="",$H112="",$O112="",$P112="",$R112="",$T112="")),"Completed trip missing details",IF(OR($O112&lt;0,$P112&lt;0,$R112&lt;0,$T112&lt;0),"Negative value",IF(AND($O112&lt;&gt;"",$P112&lt;&gt;"",$P112&lt;$O112),"End odometer below start",IF(AND($Q112&lt;&gt;"",$R112&lt;&gt;"",$R112&gt;$Q112),"Loaded miles exceed total",IF(AND($G112&lt;&gt;"",$H112&lt;&gt;"",$H112&lt;$G112),"Delivery before pickup","OK"))))))),"Check inputs"))</f>
        <v/>
      </c>
    </row>
    <row r="113">
      <c r="A113" s="28" t="n"/>
      <c r="B113" s="28" t="n"/>
      <c r="C113" s="28" t="n"/>
      <c r="D113" s="28" t="n"/>
      <c r="E113" s="28" t="n"/>
      <c r="F113" s="59" t="n"/>
      <c r="G113" s="60" t="n"/>
      <c r="H113" s="60" t="n"/>
      <c r="I113" s="28" t="n"/>
      <c r="J113" s="28" t="n"/>
      <c r="K113" s="28" t="n"/>
      <c r="L113" s="28" t="n"/>
      <c r="M113" s="28" t="n"/>
      <c r="N113" s="28" t="n"/>
      <c r="O113" s="31" t="n"/>
      <c r="P113" s="31" t="n"/>
      <c r="Q113" s="24">
        <f>IF(OR($A113="",$O113="",$P113=""),"",IFERROR($P113-$O113,""))</f>
        <v/>
      </c>
      <c r="R113" s="31" t="n"/>
      <c r="S113" s="24">
        <f>IF(OR($A113="",$Q113="",$R113=""),"",IFERROR($Q113-$R113,""))</f>
        <v/>
      </c>
      <c r="T113" s="61" t="n"/>
      <c r="U113" s="62">
        <f>IF($A113="","",IFERROR(SUMIFS('Expenses'!$H$5:$H$504,'Expenses'!$B$5:$B$504,$A113,'Expenses'!$D$5:$D$504,"Diesel Fuel"),0))</f>
        <v/>
      </c>
      <c r="V113" s="57">
        <f>IF($A113="","",IFERROR(SUMIFS('Expenses'!$I$5:$I$504,'Expenses'!$B$5:$B$504,$A113,'Expenses'!$D$5:$D$504,"Diesel Fuel"),0))</f>
        <v/>
      </c>
      <c r="W113" s="57">
        <f>IF($A113="","",IFERROR(SUMIFS('Expenses'!$I$5:$I$504,'Expenses'!$B$5:$B$504,$A113)-$V113,0))</f>
        <v/>
      </c>
      <c r="X113" s="57">
        <f>IF($A113="","",IFERROR($V113+$W113,0))</f>
        <v/>
      </c>
      <c r="Y113" s="57">
        <f>IF($A113="","",IFERROR($T113-$X113,0))</f>
        <v/>
      </c>
      <c r="Z113" s="58">
        <f>IF(OR($A113="",$Q113=""),"",IFERROR($T113/$Q113,""))</f>
        <v/>
      </c>
      <c r="AA113" s="58">
        <f>IF(OR($A113="",$Q113=""),"",IFERROR($X113/$Q113,""))</f>
        <v/>
      </c>
      <c r="AB113" s="26">
        <f>IF(OR($A113="",$Q113="",$U113=""),"",IFERROR($Q113/$U113,""))</f>
        <v/>
      </c>
      <c r="AC113" s="34" t="n"/>
      <c r="AD113" s="35">
        <f>IF($A113="","",IFERROR(IF(COUNTIF($A$5:$A$504,$A113)&gt;1,"Duplicate Trip ID",IF(OR($B113="",$C113="",$D113="",$F113="",$I113="",$J113="",$K113="",$L113=""),"Missing required field",IF(AND(OR($B113="Delivered",$B113="Closed"),OR($G113="",$H113="",$O113="",$P113="",$R113="",$T113="")),"Completed trip missing details",IF(OR($O113&lt;0,$P113&lt;0,$R113&lt;0,$T113&lt;0),"Negative value",IF(AND($O113&lt;&gt;"",$P113&lt;&gt;"",$P113&lt;$O113),"End odometer below start",IF(AND($Q113&lt;&gt;"",$R113&lt;&gt;"",$R113&gt;$Q113),"Loaded miles exceed total",IF(AND($G113&lt;&gt;"",$H113&lt;&gt;"",$H113&lt;$G113),"Delivery before pickup","OK"))))))),"Check inputs"))</f>
        <v/>
      </c>
    </row>
    <row r="114">
      <c r="A114" s="28" t="n"/>
      <c r="B114" s="28" t="n"/>
      <c r="C114" s="28" t="n"/>
      <c r="D114" s="28" t="n"/>
      <c r="E114" s="28" t="n"/>
      <c r="F114" s="59" t="n"/>
      <c r="G114" s="60" t="n"/>
      <c r="H114" s="60" t="n"/>
      <c r="I114" s="28" t="n"/>
      <c r="J114" s="28" t="n"/>
      <c r="K114" s="28" t="n"/>
      <c r="L114" s="28" t="n"/>
      <c r="M114" s="28" t="n"/>
      <c r="N114" s="28" t="n"/>
      <c r="O114" s="31" t="n"/>
      <c r="P114" s="31" t="n"/>
      <c r="Q114" s="24">
        <f>IF(OR($A114="",$O114="",$P114=""),"",IFERROR($P114-$O114,""))</f>
        <v/>
      </c>
      <c r="R114" s="31" t="n"/>
      <c r="S114" s="24">
        <f>IF(OR($A114="",$Q114="",$R114=""),"",IFERROR($Q114-$R114,""))</f>
        <v/>
      </c>
      <c r="T114" s="61" t="n"/>
      <c r="U114" s="62">
        <f>IF($A114="","",IFERROR(SUMIFS('Expenses'!$H$5:$H$504,'Expenses'!$B$5:$B$504,$A114,'Expenses'!$D$5:$D$504,"Diesel Fuel"),0))</f>
        <v/>
      </c>
      <c r="V114" s="57">
        <f>IF($A114="","",IFERROR(SUMIFS('Expenses'!$I$5:$I$504,'Expenses'!$B$5:$B$504,$A114,'Expenses'!$D$5:$D$504,"Diesel Fuel"),0))</f>
        <v/>
      </c>
      <c r="W114" s="57">
        <f>IF($A114="","",IFERROR(SUMIFS('Expenses'!$I$5:$I$504,'Expenses'!$B$5:$B$504,$A114)-$V114,0))</f>
        <v/>
      </c>
      <c r="X114" s="57">
        <f>IF($A114="","",IFERROR($V114+$W114,0))</f>
        <v/>
      </c>
      <c r="Y114" s="57">
        <f>IF($A114="","",IFERROR($T114-$X114,0))</f>
        <v/>
      </c>
      <c r="Z114" s="58">
        <f>IF(OR($A114="",$Q114=""),"",IFERROR($T114/$Q114,""))</f>
        <v/>
      </c>
      <c r="AA114" s="58">
        <f>IF(OR($A114="",$Q114=""),"",IFERROR($X114/$Q114,""))</f>
        <v/>
      </c>
      <c r="AB114" s="26">
        <f>IF(OR($A114="",$Q114="",$U114=""),"",IFERROR($Q114/$U114,""))</f>
        <v/>
      </c>
      <c r="AC114" s="34" t="n"/>
      <c r="AD114" s="35">
        <f>IF($A114="","",IFERROR(IF(COUNTIF($A$5:$A$504,$A114)&gt;1,"Duplicate Trip ID",IF(OR($B114="",$C114="",$D114="",$F114="",$I114="",$J114="",$K114="",$L114=""),"Missing required field",IF(AND(OR($B114="Delivered",$B114="Closed"),OR($G114="",$H114="",$O114="",$P114="",$R114="",$T114="")),"Completed trip missing details",IF(OR($O114&lt;0,$P114&lt;0,$R114&lt;0,$T114&lt;0),"Negative value",IF(AND($O114&lt;&gt;"",$P114&lt;&gt;"",$P114&lt;$O114),"End odometer below start",IF(AND($Q114&lt;&gt;"",$R114&lt;&gt;"",$R114&gt;$Q114),"Loaded miles exceed total",IF(AND($G114&lt;&gt;"",$H114&lt;&gt;"",$H114&lt;$G114),"Delivery before pickup","OK"))))))),"Check inputs"))</f>
        <v/>
      </c>
    </row>
    <row r="115">
      <c r="A115" s="28" t="n"/>
      <c r="B115" s="28" t="n"/>
      <c r="C115" s="28" t="n"/>
      <c r="D115" s="28" t="n"/>
      <c r="E115" s="28" t="n"/>
      <c r="F115" s="59" t="n"/>
      <c r="G115" s="60" t="n"/>
      <c r="H115" s="60" t="n"/>
      <c r="I115" s="28" t="n"/>
      <c r="J115" s="28" t="n"/>
      <c r="K115" s="28" t="n"/>
      <c r="L115" s="28" t="n"/>
      <c r="M115" s="28" t="n"/>
      <c r="N115" s="28" t="n"/>
      <c r="O115" s="31" t="n"/>
      <c r="P115" s="31" t="n"/>
      <c r="Q115" s="24">
        <f>IF(OR($A115="",$O115="",$P115=""),"",IFERROR($P115-$O115,""))</f>
        <v/>
      </c>
      <c r="R115" s="31" t="n"/>
      <c r="S115" s="24">
        <f>IF(OR($A115="",$Q115="",$R115=""),"",IFERROR($Q115-$R115,""))</f>
        <v/>
      </c>
      <c r="T115" s="61" t="n"/>
      <c r="U115" s="62">
        <f>IF($A115="","",IFERROR(SUMIFS('Expenses'!$H$5:$H$504,'Expenses'!$B$5:$B$504,$A115,'Expenses'!$D$5:$D$504,"Diesel Fuel"),0))</f>
        <v/>
      </c>
      <c r="V115" s="57">
        <f>IF($A115="","",IFERROR(SUMIFS('Expenses'!$I$5:$I$504,'Expenses'!$B$5:$B$504,$A115,'Expenses'!$D$5:$D$504,"Diesel Fuel"),0))</f>
        <v/>
      </c>
      <c r="W115" s="57">
        <f>IF($A115="","",IFERROR(SUMIFS('Expenses'!$I$5:$I$504,'Expenses'!$B$5:$B$504,$A115)-$V115,0))</f>
        <v/>
      </c>
      <c r="X115" s="57">
        <f>IF($A115="","",IFERROR($V115+$W115,0))</f>
        <v/>
      </c>
      <c r="Y115" s="57">
        <f>IF($A115="","",IFERROR($T115-$X115,0))</f>
        <v/>
      </c>
      <c r="Z115" s="58">
        <f>IF(OR($A115="",$Q115=""),"",IFERROR($T115/$Q115,""))</f>
        <v/>
      </c>
      <c r="AA115" s="58">
        <f>IF(OR($A115="",$Q115=""),"",IFERROR($X115/$Q115,""))</f>
        <v/>
      </c>
      <c r="AB115" s="26">
        <f>IF(OR($A115="",$Q115="",$U115=""),"",IFERROR($Q115/$U115,""))</f>
        <v/>
      </c>
      <c r="AC115" s="34" t="n"/>
      <c r="AD115" s="35">
        <f>IF($A115="","",IFERROR(IF(COUNTIF($A$5:$A$504,$A115)&gt;1,"Duplicate Trip ID",IF(OR($B115="",$C115="",$D115="",$F115="",$I115="",$J115="",$K115="",$L115=""),"Missing required field",IF(AND(OR($B115="Delivered",$B115="Closed"),OR($G115="",$H115="",$O115="",$P115="",$R115="",$T115="")),"Completed trip missing details",IF(OR($O115&lt;0,$P115&lt;0,$R115&lt;0,$T115&lt;0),"Negative value",IF(AND($O115&lt;&gt;"",$P115&lt;&gt;"",$P115&lt;$O115),"End odometer below start",IF(AND($Q115&lt;&gt;"",$R115&lt;&gt;"",$R115&gt;$Q115),"Loaded miles exceed total",IF(AND($G115&lt;&gt;"",$H115&lt;&gt;"",$H115&lt;$G115),"Delivery before pickup","OK"))))))),"Check inputs"))</f>
        <v/>
      </c>
    </row>
    <row r="116">
      <c r="A116" s="28" t="n"/>
      <c r="B116" s="28" t="n"/>
      <c r="C116" s="28" t="n"/>
      <c r="D116" s="28" t="n"/>
      <c r="E116" s="28" t="n"/>
      <c r="F116" s="59" t="n"/>
      <c r="G116" s="60" t="n"/>
      <c r="H116" s="60" t="n"/>
      <c r="I116" s="28" t="n"/>
      <c r="J116" s="28" t="n"/>
      <c r="K116" s="28" t="n"/>
      <c r="L116" s="28" t="n"/>
      <c r="M116" s="28" t="n"/>
      <c r="N116" s="28" t="n"/>
      <c r="O116" s="31" t="n"/>
      <c r="P116" s="31" t="n"/>
      <c r="Q116" s="24">
        <f>IF(OR($A116="",$O116="",$P116=""),"",IFERROR($P116-$O116,""))</f>
        <v/>
      </c>
      <c r="R116" s="31" t="n"/>
      <c r="S116" s="24">
        <f>IF(OR($A116="",$Q116="",$R116=""),"",IFERROR($Q116-$R116,""))</f>
        <v/>
      </c>
      <c r="T116" s="61" t="n"/>
      <c r="U116" s="62">
        <f>IF($A116="","",IFERROR(SUMIFS('Expenses'!$H$5:$H$504,'Expenses'!$B$5:$B$504,$A116,'Expenses'!$D$5:$D$504,"Diesel Fuel"),0))</f>
        <v/>
      </c>
      <c r="V116" s="57">
        <f>IF($A116="","",IFERROR(SUMIFS('Expenses'!$I$5:$I$504,'Expenses'!$B$5:$B$504,$A116,'Expenses'!$D$5:$D$504,"Diesel Fuel"),0))</f>
        <v/>
      </c>
      <c r="W116" s="57">
        <f>IF($A116="","",IFERROR(SUMIFS('Expenses'!$I$5:$I$504,'Expenses'!$B$5:$B$504,$A116)-$V116,0))</f>
        <v/>
      </c>
      <c r="X116" s="57">
        <f>IF($A116="","",IFERROR($V116+$W116,0))</f>
        <v/>
      </c>
      <c r="Y116" s="57">
        <f>IF($A116="","",IFERROR($T116-$X116,0))</f>
        <v/>
      </c>
      <c r="Z116" s="58">
        <f>IF(OR($A116="",$Q116=""),"",IFERROR($T116/$Q116,""))</f>
        <v/>
      </c>
      <c r="AA116" s="58">
        <f>IF(OR($A116="",$Q116=""),"",IFERROR($X116/$Q116,""))</f>
        <v/>
      </c>
      <c r="AB116" s="26">
        <f>IF(OR($A116="",$Q116="",$U116=""),"",IFERROR($Q116/$U116,""))</f>
        <v/>
      </c>
      <c r="AC116" s="34" t="n"/>
      <c r="AD116" s="35">
        <f>IF($A116="","",IFERROR(IF(COUNTIF($A$5:$A$504,$A116)&gt;1,"Duplicate Trip ID",IF(OR($B116="",$C116="",$D116="",$F116="",$I116="",$J116="",$K116="",$L116=""),"Missing required field",IF(AND(OR($B116="Delivered",$B116="Closed"),OR($G116="",$H116="",$O116="",$P116="",$R116="",$T116="")),"Completed trip missing details",IF(OR($O116&lt;0,$P116&lt;0,$R116&lt;0,$T116&lt;0),"Negative value",IF(AND($O116&lt;&gt;"",$P116&lt;&gt;"",$P116&lt;$O116),"End odometer below start",IF(AND($Q116&lt;&gt;"",$R116&lt;&gt;"",$R116&gt;$Q116),"Loaded miles exceed total",IF(AND($G116&lt;&gt;"",$H116&lt;&gt;"",$H116&lt;$G116),"Delivery before pickup","OK"))))))),"Check inputs"))</f>
        <v/>
      </c>
    </row>
    <row r="117">
      <c r="A117" s="28" t="n"/>
      <c r="B117" s="28" t="n"/>
      <c r="C117" s="28" t="n"/>
      <c r="D117" s="28" t="n"/>
      <c r="E117" s="28" t="n"/>
      <c r="F117" s="59" t="n"/>
      <c r="G117" s="60" t="n"/>
      <c r="H117" s="60" t="n"/>
      <c r="I117" s="28" t="n"/>
      <c r="J117" s="28" t="n"/>
      <c r="K117" s="28" t="n"/>
      <c r="L117" s="28" t="n"/>
      <c r="M117" s="28" t="n"/>
      <c r="N117" s="28" t="n"/>
      <c r="O117" s="31" t="n"/>
      <c r="P117" s="31" t="n"/>
      <c r="Q117" s="24">
        <f>IF(OR($A117="",$O117="",$P117=""),"",IFERROR($P117-$O117,""))</f>
        <v/>
      </c>
      <c r="R117" s="31" t="n"/>
      <c r="S117" s="24">
        <f>IF(OR($A117="",$Q117="",$R117=""),"",IFERROR($Q117-$R117,""))</f>
        <v/>
      </c>
      <c r="T117" s="61" t="n"/>
      <c r="U117" s="62">
        <f>IF($A117="","",IFERROR(SUMIFS('Expenses'!$H$5:$H$504,'Expenses'!$B$5:$B$504,$A117,'Expenses'!$D$5:$D$504,"Diesel Fuel"),0))</f>
        <v/>
      </c>
      <c r="V117" s="57">
        <f>IF($A117="","",IFERROR(SUMIFS('Expenses'!$I$5:$I$504,'Expenses'!$B$5:$B$504,$A117,'Expenses'!$D$5:$D$504,"Diesel Fuel"),0))</f>
        <v/>
      </c>
      <c r="W117" s="57">
        <f>IF($A117="","",IFERROR(SUMIFS('Expenses'!$I$5:$I$504,'Expenses'!$B$5:$B$504,$A117)-$V117,0))</f>
        <v/>
      </c>
      <c r="X117" s="57">
        <f>IF($A117="","",IFERROR($V117+$W117,0))</f>
        <v/>
      </c>
      <c r="Y117" s="57">
        <f>IF($A117="","",IFERROR($T117-$X117,0))</f>
        <v/>
      </c>
      <c r="Z117" s="58">
        <f>IF(OR($A117="",$Q117=""),"",IFERROR($T117/$Q117,""))</f>
        <v/>
      </c>
      <c r="AA117" s="58">
        <f>IF(OR($A117="",$Q117=""),"",IFERROR($X117/$Q117,""))</f>
        <v/>
      </c>
      <c r="AB117" s="26">
        <f>IF(OR($A117="",$Q117="",$U117=""),"",IFERROR($Q117/$U117,""))</f>
        <v/>
      </c>
      <c r="AC117" s="34" t="n"/>
      <c r="AD117" s="35">
        <f>IF($A117="","",IFERROR(IF(COUNTIF($A$5:$A$504,$A117)&gt;1,"Duplicate Trip ID",IF(OR($B117="",$C117="",$D117="",$F117="",$I117="",$J117="",$K117="",$L117=""),"Missing required field",IF(AND(OR($B117="Delivered",$B117="Closed"),OR($G117="",$H117="",$O117="",$P117="",$R117="",$T117="")),"Completed trip missing details",IF(OR($O117&lt;0,$P117&lt;0,$R117&lt;0,$T117&lt;0),"Negative value",IF(AND($O117&lt;&gt;"",$P117&lt;&gt;"",$P117&lt;$O117),"End odometer below start",IF(AND($Q117&lt;&gt;"",$R117&lt;&gt;"",$R117&gt;$Q117),"Loaded miles exceed total",IF(AND($G117&lt;&gt;"",$H117&lt;&gt;"",$H117&lt;$G117),"Delivery before pickup","OK"))))))),"Check inputs"))</f>
        <v/>
      </c>
    </row>
    <row r="118">
      <c r="A118" s="28" t="n"/>
      <c r="B118" s="28" t="n"/>
      <c r="C118" s="28" t="n"/>
      <c r="D118" s="28" t="n"/>
      <c r="E118" s="28" t="n"/>
      <c r="F118" s="59" t="n"/>
      <c r="G118" s="60" t="n"/>
      <c r="H118" s="60" t="n"/>
      <c r="I118" s="28" t="n"/>
      <c r="J118" s="28" t="n"/>
      <c r="K118" s="28" t="n"/>
      <c r="L118" s="28" t="n"/>
      <c r="M118" s="28" t="n"/>
      <c r="N118" s="28" t="n"/>
      <c r="O118" s="31" t="n"/>
      <c r="P118" s="31" t="n"/>
      <c r="Q118" s="24">
        <f>IF(OR($A118="",$O118="",$P118=""),"",IFERROR($P118-$O118,""))</f>
        <v/>
      </c>
      <c r="R118" s="31" t="n"/>
      <c r="S118" s="24">
        <f>IF(OR($A118="",$Q118="",$R118=""),"",IFERROR($Q118-$R118,""))</f>
        <v/>
      </c>
      <c r="T118" s="61" t="n"/>
      <c r="U118" s="62">
        <f>IF($A118="","",IFERROR(SUMIFS('Expenses'!$H$5:$H$504,'Expenses'!$B$5:$B$504,$A118,'Expenses'!$D$5:$D$504,"Diesel Fuel"),0))</f>
        <v/>
      </c>
      <c r="V118" s="57">
        <f>IF($A118="","",IFERROR(SUMIFS('Expenses'!$I$5:$I$504,'Expenses'!$B$5:$B$504,$A118,'Expenses'!$D$5:$D$504,"Diesel Fuel"),0))</f>
        <v/>
      </c>
      <c r="W118" s="57">
        <f>IF($A118="","",IFERROR(SUMIFS('Expenses'!$I$5:$I$504,'Expenses'!$B$5:$B$504,$A118)-$V118,0))</f>
        <v/>
      </c>
      <c r="X118" s="57">
        <f>IF($A118="","",IFERROR($V118+$W118,0))</f>
        <v/>
      </c>
      <c r="Y118" s="57">
        <f>IF($A118="","",IFERROR($T118-$X118,0))</f>
        <v/>
      </c>
      <c r="Z118" s="58">
        <f>IF(OR($A118="",$Q118=""),"",IFERROR($T118/$Q118,""))</f>
        <v/>
      </c>
      <c r="AA118" s="58">
        <f>IF(OR($A118="",$Q118=""),"",IFERROR($X118/$Q118,""))</f>
        <v/>
      </c>
      <c r="AB118" s="26">
        <f>IF(OR($A118="",$Q118="",$U118=""),"",IFERROR($Q118/$U118,""))</f>
        <v/>
      </c>
      <c r="AC118" s="34" t="n"/>
      <c r="AD118" s="35">
        <f>IF($A118="","",IFERROR(IF(COUNTIF($A$5:$A$504,$A118)&gt;1,"Duplicate Trip ID",IF(OR($B118="",$C118="",$D118="",$F118="",$I118="",$J118="",$K118="",$L118=""),"Missing required field",IF(AND(OR($B118="Delivered",$B118="Closed"),OR($G118="",$H118="",$O118="",$P118="",$R118="",$T118="")),"Completed trip missing details",IF(OR($O118&lt;0,$P118&lt;0,$R118&lt;0,$T118&lt;0),"Negative value",IF(AND($O118&lt;&gt;"",$P118&lt;&gt;"",$P118&lt;$O118),"End odometer below start",IF(AND($Q118&lt;&gt;"",$R118&lt;&gt;"",$R118&gt;$Q118),"Loaded miles exceed total",IF(AND($G118&lt;&gt;"",$H118&lt;&gt;"",$H118&lt;$G118),"Delivery before pickup","OK"))))))),"Check inputs"))</f>
        <v/>
      </c>
    </row>
    <row r="119">
      <c r="A119" s="28" t="n"/>
      <c r="B119" s="28" t="n"/>
      <c r="C119" s="28" t="n"/>
      <c r="D119" s="28" t="n"/>
      <c r="E119" s="28" t="n"/>
      <c r="F119" s="59" t="n"/>
      <c r="G119" s="60" t="n"/>
      <c r="H119" s="60" t="n"/>
      <c r="I119" s="28" t="n"/>
      <c r="J119" s="28" t="n"/>
      <c r="K119" s="28" t="n"/>
      <c r="L119" s="28" t="n"/>
      <c r="M119" s="28" t="n"/>
      <c r="N119" s="28" t="n"/>
      <c r="O119" s="31" t="n"/>
      <c r="P119" s="31" t="n"/>
      <c r="Q119" s="24">
        <f>IF(OR($A119="",$O119="",$P119=""),"",IFERROR($P119-$O119,""))</f>
        <v/>
      </c>
      <c r="R119" s="31" t="n"/>
      <c r="S119" s="24">
        <f>IF(OR($A119="",$Q119="",$R119=""),"",IFERROR($Q119-$R119,""))</f>
        <v/>
      </c>
      <c r="T119" s="61" t="n"/>
      <c r="U119" s="62">
        <f>IF($A119="","",IFERROR(SUMIFS('Expenses'!$H$5:$H$504,'Expenses'!$B$5:$B$504,$A119,'Expenses'!$D$5:$D$504,"Diesel Fuel"),0))</f>
        <v/>
      </c>
      <c r="V119" s="57">
        <f>IF($A119="","",IFERROR(SUMIFS('Expenses'!$I$5:$I$504,'Expenses'!$B$5:$B$504,$A119,'Expenses'!$D$5:$D$504,"Diesel Fuel"),0))</f>
        <v/>
      </c>
      <c r="W119" s="57">
        <f>IF($A119="","",IFERROR(SUMIFS('Expenses'!$I$5:$I$504,'Expenses'!$B$5:$B$504,$A119)-$V119,0))</f>
        <v/>
      </c>
      <c r="X119" s="57">
        <f>IF($A119="","",IFERROR($V119+$W119,0))</f>
        <v/>
      </c>
      <c r="Y119" s="57">
        <f>IF($A119="","",IFERROR($T119-$X119,0))</f>
        <v/>
      </c>
      <c r="Z119" s="58">
        <f>IF(OR($A119="",$Q119=""),"",IFERROR($T119/$Q119,""))</f>
        <v/>
      </c>
      <c r="AA119" s="58">
        <f>IF(OR($A119="",$Q119=""),"",IFERROR($X119/$Q119,""))</f>
        <v/>
      </c>
      <c r="AB119" s="26">
        <f>IF(OR($A119="",$Q119="",$U119=""),"",IFERROR($Q119/$U119,""))</f>
        <v/>
      </c>
      <c r="AC119" s="34" t="n"/>
      <c r="AD119" s="35">
        <f>IF($A119="","",IFERROR(IF(COUNTIF($A$5:$A$504,$A119)&gt;1,"Duplicate Trip ID",IF(OR($B119="",$C119="",$D119="",$F119="",$I119="",$J119="",$K119="",$L119=""),"Missing required field",IF(AND(OR($B119="Delivered",$B119="Closed"),OR($G119="",$H119="",$O119="",$P119="",$R119="",$T119="")),"Completed trip missing details",IF(OR($O119&lt;0,$P119&lt;0,$R119&lt;0,$T119&lt;0),"Negative value",IF(AND($O119&lt;&gt;"",$P119&lt;&gt;"",$P119&lt;$O119),"End odometer below start",IF(AND($Q119&lt;&gt;"",$R119&lt;&gt;"",$R119&gt;$Q119),"Loaded miles exceed total",IF(AND($G119&lt;&gt;"",$H119&lt;&gt;"",$H119&lt;$G119),"Delivery before pickup","OK"))))))),"Check inputs"))</f>
        <v/>
      </c>
    </row>
    <row r="120">
      <c r="A120" s="28" t="n"/>
      <c r="B120" s="28" t="n"/>
      <c r="C120" s="28" t="n"/>
      <c r="D120" s="28" t="n"/>
      <c r="E120" s="28" t="n"/>
      <c r="F120" s="59" t="n"/>
      <c r="G120" s="60" t="n"/>
      <c r="H120" s="60" t="n"/>
      <c r="I120" s="28" t="n"/>
      <c r="J120" s="28" t="n"/>
      <c r="K120" s="28" t="n"/>
      <c r="L120" s="28" t="n"/>
      <c r="M120" s="28" t="n"/>
      <c r="N120" s="28" t="n"/>
      <c r="O120" s="31" t="n"/>
      <c r="P120" s="31" t="n"/>
      <c r="Q120" s="24">
        <f>IF(OR($A120="",$O120="",$P120=""),"",IFERROR($P120-$O120,""))</f>
        <v/>
      </c>
      <c r="R120" s="31" t="n"/>
      <c r="S120" s="24">
        <f>IF(OR($A120="",$Q120="",$R120=""),"",IFERROR($Q120-$R120,""))</f>
        <v/>
      </c>
      <c r="T120" s="61" t="n"/>
      <c r="U120" s="62">
        <f>IF($A120="","",IFERROR(SUMIFS('Expenses'!$H$5:$H$504,'Expenses'!$B$5:$B$504,$A120,'Expenses'!$D$5:$D$504,"Diesel Fuel"),0))</f>
        <v/>
      </c>
      <c r="V120" s="57">
        <f>IF($A120="","",IFERROR(SUMIFS('Expenses'!$I$5:$I$504,'Expenses'!$B$5:$B$504,$A120,'Expenses'!$D$5:$D$504,"Diesel Fuel"),0))</f>
        <v/>
      </c>
      <c r="W120" s="57">
        <f>IF($A120="","",IFERROR(SUMIFS('Expenses'!$I$5:$I$504,'Expenses'!$B$5:$B$504,$A120)-$V120,0))</f>
        <v/>
      </c>
      <c r="X120" s="57">
        <f>IF($A120="","",IFERROR($V120+$W120,0))</f>
        <v/>
      </c>
      <c r="Y120" s="57">
        <f>IF($A120="","",IFERROR($T120-$X120,0))</f>
        <v/>
      </c>
      <c r="Z120" s="58">
        <f>IF(OR($A120="",$Q120=""),"",IFERROR($T120/$Q120,""))</f>
        <v/>
      </c>
      <c r="AA120" s="58">
        <f>IF(OR($A120="",$Q120=""),"",IFERROR($X120/$Q120,""))</f>
        <v/>
      </c>
      <c r="AB120" s="26">
        <f>IF(OR($A120="",$Q120="",$U120=""),"",IFERROR($Q120/$U120,""))</f>
        <v/>
      </c>
      <c r="AC120" s="34" t="n"/>
      <c r="AD120" s="35">
        <f>IF($A120="","",IFERROR(IF(COUNTIF($A$5:$A$504,$A120)&gt;1,"Duplicate Trip ID",IF(OR($B120="",$C120="",$D120="",$F120="",$I120="",$J120="",$K120="",$L120=""),"Missing required field",IF(AND(OR($B120="Delivered",$B120="Closed"),OR($G120="",$H120="",$O120="",$P120="",$R120="",$T120="")),"Completed trip missing details",IF(OR($O120&lt;0,$P120&lt;0,$R120&lt;0,$T120&lt;0),"Negative value",IF(AND($O120&lt;&gt;"",$P120&lt;&gt;"",$P120&lt;$O120),"End odometer below start",IF(AND($Q120&lt;&gt;"",$R120&lt;&gt;"",$R120&gt;$Q120),"Loaded miles exceed total",IF(AND($G120&lt;&gt;"",$H120&lt;&gt;"",$H120&lt;$G120),"Delivery before pickup","OK"))))))),"Check inputs"))</f>
        <v/>
      </c>
    </row>
    <row r="121">
      <c r="A121" s="28" t="n"/>
      <c r="B121" s="28" t="n"/>
      <c r="C121" s="28" t="n"/>
      <c r="D121" s="28" t="n"/>
      <c r="E121" s="28" t="n"/>
      <c r="F121" s="59" t="n"/>
      <c r="G121" s="60" t="n"/>
      <c r="H121" s="60" t="n"/>
      <c r="I121" s="28" t="n"/>
      <c r="J121" s="28" t="n"/>
      <c r="K121" s="28" t="n"/>
      <c r="L121" s="28" t="n"/>
      <c r="M121" s="28" t="n"/>
      <c r="N121" s="28" t="n"/>
      <c r="O121" s="31" t="n"/>
      <c r="P121" s="31" t="n"/>
      <c r="Q121" s="24">
        <f>IF(OR($A121="",$O121="",$P121=""),"",IFERROR($P121-$O121,""))</f>
        <v/>
      </c>
      <c r="R121" s="31" t="n"/>
      <c r="S121" s="24">
        <f>IF(OR($A121="",$Q121="",$R121=""),"",IFERROR($Q121-$R121,""))</f>
        <v/>
      </c>
      <c r="T121" s="61" t="n"/>
      <c r="U121" s="62">
        <f>IF($A121="","",IFERROR(SUMIFS('Expenses'!$H$5:$H$504,'Expenses'!$B$5:$B$504,$A121,'Expenses'!$D$5:$D$504,"Diesel Fuel"),0))</f>
        <v/>
      </c>
      <c r="V121" s="57">
        <f>IF($A121="","",IFERROR(SUMIFS('Expenses'!$I$5:$I$504,'Expenses'!$B$5:$B$504,$A121,'Expenses'!$D$5:$D$504,"Diesel Fuel"),0))</f>
        <v/>
      </c>
      <c r="W121" s="57">
        <f>IF($A121="","",IFERROR(SUMIFS('Expenses'!$I$5:$I$504,'Expenses'!$B$5:$B$504,$A121)-$V121,0))</f>
        <v/>
      </c>
      <c r="X121" s="57">
        <f>IF($A121="","",IFERROR($V121+$W121,0))</f>
        <v/>
      </c>
      <c r="Y121" s="57">
        <f>IF($A121="","",IFERROR($T121-$X121,0))</f>
        <v/>
      </c>
      <c r="Z121" s="58">
        <f>IF(OR($A121="",$Q121=""),"",IFERROR($T121/$Q121,""))</f>
        <v/>
      </c>
      <c r="AA121" s="58">
        <f>IF(OR($A121="",$Q121=""),"",IFERROR($X121/$Q121,""))</f>
        <v/>
      </c>
      <c r="AB121" s="26">
        <f>IF(OR($A121="",$Q121="",$U121=""),"",IFERROR($Q121/$U121,""))</f>
        <v/>
      </c>
      <c r="AC121" s="34" t="n"/>
      <c r="AD121" s="35">
        <f>IF($A121="","",IFERROR(IF(COUNTIF($A$5:$A$504,$A121)&gt;1,"Duplicate Trip ID",IF(OR($B121="",$C121="",$D121="",$F121="",$I121="",$J121="",$K121="",$L121=""),"Missing required field",IF(AND(OR($B121="Delivered",$B121="Closed"),OR($G121="",$H121="",$O121="",$P121="",$R121="",$T121="")),"Completed trip missing details",IF(OR($O121&lt;0,$P121&lt;0,$R121&lt;0,$T121&lt;0),"Negative value",IF(AND($O121&lt;&gt;"",$P121&lt;&gt;"",$P121&lt;$O121),"End odometer below start",IF(AND($Q121&lt;&gt;"",$R121&lt;&gt;"",$R121&gt;$Q121),"Loaded miles exceed total",IF(AND($G121&lt;&gt;"",$H121&lt;&gt;"",$H121&lt;$G121),"Delivery before pickup","OK"))))))),"Check inputs"))</f>
        <v/>
      </c>
    </row>
    <row r="122">
      <c r="A122" s="28" t="n"/>
      <c r="B122" s="28" t="n"/>
      <c r="C122" s="28" t="n"/>
      <c r="D122" s="28" t="n"/>
      <c r="E122" s="28" t="n"/>
      <c r="F122" s="59" t="n"/>
      <c r="G122" s="60" t="n"/>
      <c r="H122" s="60" t="n"/>
      <c r="I122" s="28" t="n"/>
      <c r="J122" s="28" t="n"/>
      <c r="K122" s="28" t="n"/>
      <c r="L122" s="28" t="n"/>
      <c r="M122" s="28" t="n"/>
      <c r="N122" s="28" t="n"/>
      <c r="O122" s="31" t="n"/>
      <c r="P122" s="31" t="n"/>
      <c r="Q122" s="24">
        <f>IF(OR($A122="",$O122="",$P122=""),"",IFERROR($P122-$O122,""))</f>
        <v/>
      </c>
      <c r="R122" s="31" t="n"/>
      <c r="S122" s="24">
        <f>IF(OR($A122="",$Q122="",$R122=""),"",IFERROR($Q122-$R122,""))</f>
        <v/>
      </c>
      <c r="T122" s="61" t="n"/>
      <c r="U122" s="62">
        <f>IF($A122="","",IFERROR(SUMIFS('Expenses'!$H$5:$H$504,'Expenses'!$B$5:$B$504,$A122,'Expenses'!$D$5:$D$504,"Diesel Fuel"),0))</f>
        <v/>
      </c>
      <c r="V122" s="57">
        <f>IF($A122="","",IFERROR(SUMIFS('Expenses'!$I$5:$I$504,'Expenses'!$B$5:$B$504,$A122,'Expenses'!$D$5:$D$504,"Diesel Fuel"),0))</f>
        <v/>
      </c>
      <c r="W122" s="57">
        <f>IF($A122="","",IFERROR(SUMIFS('Expenses'!$I$5:$I$504,'Expenses'!$B$5:$B$504,$A122)-$V122,0))</f>
        <v/>
      </c>
      <c r="X122" s="57">
        <f>IF($A122="","",IFERROR($V122+$W122,0))</f>
        <v/>
      </c>
      <c r="Y122" s="57">
        <f>IF($A122="","",IFERROR($T122-$X122,0))</f>
        <v/>
      </c>
      <c r="Z122" s="58">
        <f>IF(OR($A122="",$Q122=""),"",IFERROR($T122/$Q122,""))</f>
        <v/>
      </c>
      <c r="AA122" s="58">
        <f>IF(OR($A122="",$Q122=""),"",IFERROR($X122/$Q122,""))</f>
        <v/>
      </c>
      <c r="AB122" s="26">
        <f>IF(OR($A122="",$Q122="",$U122=""),"",IFERROR($Q122/$U122,""))</f>
        <v/>
      </c>
      <c r="AC122" s="34" t="n"/>
      <c r="AD122" s="35">
        <f>IF($A122="","",IFERROR(IF(COUNTIF($A$5:$A$504,$A122)&gt;1,"Duplicate Trip ID",IF(OR($B122="",$C122="",$D122="",$F122="",$I122="",$J122="",$K122="",$L122=""),"Missing required field",IF(AND(OR($B122="Delivered",$B122="Closed"),OR($G122="",$H122="",$O122="",$P122="",$R122="",$T122="")),"Completed trip missing details",IF(OR($O122&lt;0,$P122&lt;0,$R122&lt;0,$T122&lt;0),"Negative value",IF(AND($O122&lt;&gt;"",$P122&lt;&gt;"",$P122&lt;$O122),"End odometer below start",IF(AND($Q122&lt;&gt;"",$R122&lt;&gt;"",$R122&gt;$Q122),"Loaded miles exceed total",IF(AND($G122&lt;&gt;"",$H122&lt;&gt;"",$H122&lt;$G122),"Delivery before pickup","OK"))))))),"Check inputs"))</f>
        <v/>
      </c>
    </row>
    <row r="123">
      <c r="A123" s="28" t="n"/>
      <c r="B123" s="28" t="n"/>
      <c r="C123" s="28" t="n"/>
      <c r="D123" s="28" t="n"/>
      <c r="E123" s="28" t="n"/>
      <c r="F123" s="59" t="n"/>
      <c r="G123" s="60" t="n"/>
      <c r="H123" s="60" t="n"/>
      <c r="I123" s="28" t="n"/>
      <c r="J123" s="28" t="n"/>
      <c r="K123" s="28" t="n"/>
      <c r="L123" s="28" t="n"/>
      <c r="M123" s="28" t="n"/>
      <c r="N123" s="28" t="n"/>
      <c r="O123" s="31" t="n"/>
      <c r="P123" s="31" t="n"/>
      <c r="Q123" s="24">
        <f>IF(OR($A123="",$O123="",$P123=""),"",IFERROR($P123-$O123,""))</f>
        <v/>
      </c>
      <c r="R123" s="31" t="n"/>
      <c r="S123" s="24">
        <f>IF(OR($A123="",$Q123="",$R123=""),"",IFERROR($Q123-$R123,""))</f>
        <v/>
      </c>
      <c r="T123" s="61" t="n"/>
      <c r="U123" s="62">
        <f>IF($A123="","",IFERROR(SUMIFS('Expenses'!$H$5:$H$504,'Expenses'!$B$5:$B$504,$A123,'Expenses'!$D$5:$D$504,"Diesel Fuel"),0))</f>
        <v/>
      </c>
      <c r="V123" s="57">
        <f>IF($A123="","",IFERROR(SUMIFS('Expenses'!$I$5:$I$504,'Expenses'!$B$5:$B$504,$A123,'Expenses'!$D$5:$D$504,"Diesel Fuel"),0))</f>
        <v/>
      </c>
      <c r="W123" s="57">
        <f>IF($A123="","",IFERROR(SUMIFS('Expenses'!$I$5:$I$504,'Expenses'!$B$5:$B$504,$A123)-$V123,0))</f>
        <v/>
      </c>
      <c r="X123" s="57">
        <f>IF($A123="","",IFERROR($V123+$W123,0))</f>
        <v/>
      </c>
      <c r="Y123" s="57">
        <f>IF($A123="","",IFERROR($T123-$X123,0))</f>
        <v/>
      </c>
      <c r="Z123" s="58">
        <f>IF(OR($A123="",$Q123=""),"",IFERROR($T123/$Q123,""))</f>
        <v/>
      </c>
      <c r="AA123" s="58">
        <f>IF(OR($A123="",$Q123=""),"",IFERROR($X123/$Q123,""))</f>
        <v/>
      </c>
      <c r="AB123" s="26">
        <f>IF(OR($A123="",$Q123="",$U123=""),"",IFERROR($Q123/$U123,""))</f>
        <v/>
      </c>
      <c r="AC123" s="34" t="n"/>
      <c r="AD123" s="35">
        <f>IF($A123="","",IFERROR(IF(COUNTIF($A$5:$A$504,$A123)&gt;1,"Duplicate Trip ID",IF(OR($B123="",$C123="",$D123="",$F123="",$I123="",$J123="",$K123="",$L123=""),"Missing required field",IF(AND(OR($B123="Delivered",$B123="Closed"),OR($G123="",$H123="",$O123="",$P123="",$R123="",$T123="")),"Completed trip missing details",IF(OR($O123&lt;0,$P123&lt;0,$R123&lt;0,$T123&lt;0),"Negative value",IF(AND($O123&lt;&gt;"",$P123&lt;&gt;"",$P123&lt;$O123),"End odometer below start",IF(AND($Q123&lt;&gt;"",$R123&lt;&gt;"",$R123&gt;$Q123),"Loaded miles exceed total",IF(AND($G123&lt;&gt;"",$H123&lt;&gt;"",$H123&lt;$G123),"Delivery before pickup","OK"))))))),"Check inputs"))</f>
        <v/>
      </c>
    </row>
    <row r="124">
      <c r="A124" s="28" t="n"/>
      <c r="B124" s="28" t="n"/>
      <c r="C124" s="28" t="n"/>
      <c r="D124" s="28" t="n"/>
      <c r="E124" s="28" t="n"/>
      <c r="F124" s="59" t="n"/>
      <c r="G124" s="60" t="n"/>
      <c r="H124" s="60" t="n"/>
      <c r="I124" s="28" t="n"/>
      <c r="J124" s="28" t="n"/>
      <c r="K124" s="28" t="n"/>
      <c r="L124" s="28" t="n"/>
      <c r="M124" s="28" t="n"/>
      <c r="N124" s="28" t="n"/>
      <c r="O124" s="31" t="n"/>
      <c r="P124" s="31" t="n"/>
      <c r="Q124" s="24">
        <f>IF(OR($A124="",$O124="",$P124=""),"",IFERROR($P124-$O124,""))</f>
        <v/>
      </c>
      <c r="R124" s="31" t="n"/>
      <c r="S124" s="24">
        <f>IF(OR($A124="",$Q124="",$R124=""),"",IFERROR($Q124-$R124,""))</f>
        <v/>
      </c>
      <c r="T124" s="61" t="n"/>
      <c r="U124" s="62">
        <f>IF($A124="","",IFERROR(SUMIFS('Expenses'!$H$5:$H$504,'Expenses'!$B$5:$B$504,$A124,'Expenses'!$D$5:$D$504,"Diesel Fuel"),0))</f>
        <v/>
      </c>
      <c r="V124" s="57">
        <f>IF($A124="","",IFERROR(SUMIFS('Expenses'!$I$5:$I$504,'Expenses'!$B$5:$B$504,$A124,'Expenses'!$D$5:$D$504,"Diesel Fuel"),0))</f>
        <v/>
      </c>
      <c r="W124" s="57">
        <f>IF($A124="","",IFERROR(SUMIFS('Expenses'!$I$5:$I$504,'Expenses'!$B$5:$B$504,$A124)-$V124,0))</f>
        <v/>
      </c>
      <c r="X124" s="57">
        <f>IF($A124="","",IFERROR($V124+$W124,0))</f>
        <v/>
      </c>
      <c r="Y124" s="57">
        <f>IF($A124="","",IFERROR($T124-$X124,0))</f>
        <v/>
      </c>
      <c r="Z124" s="58">
        <f>IF(OR($A124="",$Q124=""),"",IFERROR($T124/$Q124,""))</f>
        <v/>
      </c>
      <c r="AA124" s="58">
        <f>IF(OR($A124="",$Q124=""),"",IFERROR($X124/$Q124,""))</f>
        <v/>
      </c>
      <c r="AB124" s="26">
        <f>IF(OR($A124="",$Q124="",$U124=""),"",IFERROR($Q124/$U124,""))</f>
        <v/>
      </c>
      <c r="AC124" s="34" t="n"/>
      <c r="AD124" s="35">
        <f>IF($A124="","",IFERROR(IF(COUNTIF($A$5:$A$504,$A124)&gt;1,"Duplicate Trip ID",IF(OR($B124="",$C124="",$D124="",$F124="",$I124="",$J124="",$K124="",$L124=""),"Missing required field",IF(AND(OR($B124="Delivered",$B124="Closed"),OR($G124="",$H124="",$O124="",$P124="",$R124="",$T124="")),"Completed trip missing details",IF(OR($O124&lt;0,$P124&lt;0,$R124&lt;0,$T124&lt;0),"Negative value",IF(AND($O124&lt;&gt;"",$P124&lt;&gt;"",$P124&lt;$O124),"End odometer below start",IF(AND($Q124&lt;&gt;"",$R124&lt;&gt;"",$R124&gt;$Q124),"Loaded miles exceed total",IF(AND($G124&lt;&gt;"",$H124&lt;&gt;"",$H124&lt;$G124),"Delivery before pickup","OK"))))))),"Check inputs"))</f>
        <v/>
      </c>
    </row>
    <row r="125">
      <c r="A125" s="28" t="n"/>
      <c r="B125" s="28" t="n"/>
      <c r="C125" s="28" t="n"/>
      <c r="D125" s="28" t="n"/>
      <c r="E125" s="28" t="n"/>
      <c r="F125" s="59" t="n"/>
      <c r="G125" s="60" t="n"/>
      <c r="H125" s="60" t="n"/>
      <c r="I125" s="28" t="n"/>
      <c r="J125" s="28" t="n"/>
      <c r="K125" s="28" t="n"/>
      <c r="L125" s="28" t="n"/>
      <c r="M125" s="28" t="n"/>
      <c r="N125" s="28" t="n"/>
      <c r="O125" s="31" t="n"/>
      <c r="P125" s="31" t="n"/>
      <c r="Q125" s="24">
        <f>IF(OR($A125="",$O125="",$P125=""),"",IFERROR($P125-$O125,""))</f>
        <v/>
      </c>
      <c r="R125" s="31" t="n"/>
      <c r="S125" s="24">
        <f>IF(OR($A125="",$Q125="",$R125=""),"",IFERROR($Q125-$R125,""))</f>
        <v/>
      </c>
      <c r="T125" s="61" t="n"/>
      <c r="U125" s="62">
        <f>IF($A125="","",IFERROR(SUMIFS('Expenses'!$H$5:$H$504,'Expenses'!$B$5:$B$504,$A125,'Expenses'!$D$5:$D$504,"Diesel Fuel"),0))</f>
        <v/>
      </c>
      <c r="V125" s="57">
        <f>IF($A125="","",IFERROR(SUMIFS('Expenses'!$I$5:$I$504,'Expenses'!$B$5:$B$504,$A125,'Expenses'!$D$5:$D$504,"Diesel Fuel"),0))</f>
        <v/>
      </c>
      <c r="W125" s="57">
        <f>IF($A125="","",IFERROR(SUMIFS('Expenses'!$I$5:$I$504,'Expenses'!$B$5:$B$504,$A125)-$V125,0))</f>
        <v/>
      </c>
      <c r="X125" s="57">
        <f>IF($A125="","",IFERROR($V125+$W125,0))</f>
        <v/>
      </c>
      <c r="Y125" s="57">
        <f>IF($A125="","",IFERROR($T125-$X125,0))</f>
        <v/>
      </c>
      <c r="Z125" s="58">
        <f>IF(OR($A125="",$Q125=""),"",IFERROR($T125/$Q125,""))</f>
        <v/>
      </c>
      <c r="AA125" s="58">
        <f>IF(OR($A125="",$Q125=""),"",IFERROR($X125/$Q125,""))</f>
        <v/>
      </c>
      <c r="AB125" s="26">
        <f>IF(OR($A125="",$Q125="",$U125=""),"",IFERROR($Q125/$U125,""))</f>
        <v/>
      </c>
      <c r="AC125" s="34" t="n"/>
      <c r="AD125" s="35">
        <f>IF($A125="","",IFERROR(IF(COUNTIF($A$5:$A$504,$A125)&gt;1,"Duplicate Trip ID",IF(OR($B125="",$C125="",$D125="",$F125="",$I125="",$J125="",$K125="",$L125=""),"Missing required field",IF(AND(OR($B125="Delivered",$B125="Closed"),OR($G125="",$H125="",$O125="",$P125="",$R125="",$T125="")),"Completed trip missing details",IF(OR($O125&lt;0,$P125&lt;0,$R125&lt;0,$T125&lt;0),"Negative value",IF(AND($O125&lt;&gt;"",$P125&lt;&gt;"",$P125&lt;$O125),"End odometer below start",IF(AND($Q125&lt;&gt;"",$R125&lt;&gt;"",$R125&gt;$Q125),"Loaded miles exceed total",IF(AND($G125&lt;&gt;"",$H125&lt;&gt;"",$H125&lt;$G125),"Delivery before pickup","OK"))))))),"Check inputs"))</f>
        <v/>
      </c>
    </row>
    <row r="126">
      <c r="A126" s="28" t="n"/>
      <c r="B126" s="28" t="n"/>
      <c r="C126" s="28" t="n"/>
      <c r="D126" s="28" t="n"/>
      <c r="E126" s="28" t="n"/>
      <c r="F126" s="59" t="n"/>
      <c r="G126" s="60" t="n"/>
      <c r="H126" s="60" t="n"/>
      <c r="I126" s="28" t="n"/>
      <c r="J126" s="28" t="n"/>
      <c r="K126" s="28" t="n"/>
      <c r="L126" s="28" t="n"/>
      <c r="M126" s="28" t="n"/>
      <c r="N126" s="28" t="n"/>
      <c r="O126" s="31" t="n"/>
      <c r="P126" s="31" t="n"/>
      <c r="Q126" s="24">
        <f>IF(OR($A126="",$O126="",$P126=""),"",IFERROR($P126-$O126,""))</f>
        <v/>
      </c>
      <c r="R126" s="31" t="n"/>
      <c r="S126" s="24">
        <f>IF(OR($A126="",$Q126="",$R126=""),"",IFERROR($Q126-$R126,""))</f>
        <v/>
      </c>
      <c r="T126" s="61" t="n"/>
      <c r="U126" s="62">
        <f>IF($A126="","",IFERROR(SUMIFS('Expenses'!$H$5:$H$504,'Expenses'!$B$5:$B$504,$A126,'Expenses'!$D$5:$D$504,"Diesel Fuel"),0))</f>
        <v/>
      </c>
      <c r="V126" s="57">
        <f>IF($A126="","",IFERROR(SUMIFS('Expenses'!$I$5:$I$504,'Expenses'!$B$5:$B$504,$A126,'Expenses'!$D$5:$D$504,"Diesel Fuel"),0))</f>
        <v/>
      </c>
      <c r="W126" s="57">
        <f>IF($A126="","",IFERROR(SUMIFS('Expenses'!$I$5:$I$504,'Expenses'!$B$5:$B$504,$A126)-$V126,0))</f>
        <v/>
      </c>
      <c r="X126" s="57">
        <f>IF($A126="","",IFERROR($V126+$W126,0))</f>
        <v/>
      </c>
      <c r="Y126" s="57">
        <f>IF($A126="","",IFERROR($T126-$X126,0))</f>
        <v/>
      </c>
      <c r="Z126" s="58">
        <f>IF(OR($A126="",$Q126=""),"",IFERROR($T126/$Q126,""))</f>
        <v/>
      </c>
      <c r="AA126" s="58">
        <f>IF(OR($A126="",$Q126=""),"",IFERROR($X126/$Q126,""))</f>
        <v/>
      </c>
      <c r="AB126" s="26">
        <f>IF(OR($A126="",$Q126="",$U126=""),"",IFERROR($Q126/$U126,""))</f>
        <v/>
      </c>
      <c r="AC126" s="34" t="n"/>
      <c r="AD126" s="35">
        <f>IF($A126="","",IFERROR(IF(COUNTIF($A$5:$A$504,$A126)&gt;1,"Duplicate Trip ID",IF(OR($B126="",$C126="",$D126="",$F126="",$I126="",$J126="",$K126="",$L126=""),"Missing required field",IF(AND(OR($B126="Delivered",$B126="Closed"),OR($G126="",$H126="",$O126="",$P126="",$R126="",$T126="")),"Completed trip missing details",IF(OR($O126&lt;0,$P126&lt;0,$R126&lt;0,$T126&lt;0),"Negative value",IF(AND($O126&lt;&gt;"",$P126&lt;&gt;"",$P126&lt;$O126),"End odometer below start",IF(AND($Q126&lt;&gt;"",$R126&lt;&gt;"",$R126&gt;$Q126),"Loaded miles exceed total",IF(AND($G126&lt;&gt;"",$H126&lt;&gt;"",$H126&lt;$G126),"Delivery before pickup","OK"))))))),"Check inputs"))</f>
        <v/>
      </c>
    </row>
    <row r="127">
      <c r="A127" s="28" t="n"/>
      <c r="B127" s="28" t="n"/>
      <c r="C127" s="28" t="n"/>
      <c r="D127" s="28" t="n"/>
      <c r="E127" s="28" t="n"/>
      <c r="F127" s="59" t="n"/>
      <c r="G127" s="60" t="n"/>
      <c r="H127" s="60" t="n"/>
      <c r="I127" s="28" t="n"/>
      <c r="J127" s="28" t="n"/>
      <c r="K127" s="28" t="n"/>
      <c r="L127" s="28" t="n"/>
      <c r="M127" s="28" t="n"/>
      <c r="N127" s="28" t="n"/>
      <c r="O127" s="31" t="n"/>
      <c r="P127" s="31" t="n"/>
      <c r="Q127" s="24">
        <f>IF(OR($A127="",$O127="",$P127=""),"",IFERROR($P127-$O127,""))</f>
        <v/>
      </c>
      <c r="R127" s="31" t="n"/>
      <c r="S127" s="24">
        <f>IF(OR($A127="",$Q127="",$R127=""),"",IFERROR($Q127-$R127,""))</f>
        <v/>
      </c>
      <c r="T127" s="61" t="n"/>
      <c r="U127" s="62">
        <f>IF($A127="","",IFERROR(SUMIFS('Expenses'!$H$5:$H$504,'Expenses'!$B$5:$B$504,$A127,'Expenses'!$D$5:$D$504,"Diesel Fuel"),0))</f>
        <v/>
      </c>
      <c r="V127" s="57">
        <f>IF($A127="","",IFERROR(SUMIFS('Expenses'!$I$5:$I$504,'Expenses'!$B$5:$B$504,$A127,'Expenses'!$D$5:$D$504,"Diesel Fuel"),0))</f>
        <v/>
      </c>
      <c r="W127" s="57">
        <f>IF($A127="","",IFERROR(SUMIFS('Expenses'!$I$5:$I$504,'Expenses'!$B$5:$B$504,$A127)-$V127,0))</f>
        <v/>
      </c>
      <c r="X127" s="57">
        <f>IF($A127="","",IFERROR($V127+$W127,0))</f>
        <v/>
      </c>
      <c r="Y127" s="57">
        <f>IF($A127="","",IFERROR($T127-$X127,0))</f>
        <v/>
      </c>
      <c r="Z127" s="58">
        <f>IF(OR($A127="",$Q127=""),"",IFERROR($T127/$Q127,""))</f>
        <v/>
      </c>
      <c r="AA127" s="58">
        <f>IF(OR($A127="",$Q127=""),"",IFERROR($X127/$Q127,""))</f>
        <v/>
      </c>
      <c r="AB127" s="26">
        <f>IF(OR($A127="",$Q127="",$U127=""),"",IFERROR($Q127/$U127,""))</f>
        <v/>
      </c>
      <c r="AC127" s="34" t="n"/>
      <c r="AD127" s="35">
        <f>IF($A127="","",IFERROR(IF(COUNTIF($A$5:$A$504,$A127)&gt;1,"Duplicate Trip ID",IF(OR($B127="",$C127="",$D127="",$F127="",$I127="",$J127="",$K127="",$L127=""),"Missing required field",IF(AND(OR($B127="Delivered",$B127="Closed"),OR($G127="",$H127="",$O127="",$P127="",$R127="",$T127="")),"Completed trip missing details",IF(OR($O127&lt;0,$P127&lt;0,$R127&lt;0,$T127&lt;0),"Negative value",IF(AND($O127&lt;&gt;"",$P127&lt;&gt;"",$P127&lt;$O127),"End odometer below start",IF(AND($Q127&lt;&gt;"",$R127&lt;&gt;"",$R127&gt;$Q127),"Loaded miles exceed total",IF(AND($G127&lt;&gt;"",$H127&lt;&gt;"",$H127&lt;$G127),"Delivery before pickup","OK"))))))),"Check inputs"))</f>
        <v/>
      </c>
    </row>
    <row r="128">
      <c r="A128" s="28" t="n"/>
      <c r="B128" s="28" t="n"/>
      <c r="C128" s="28" t="n"/>
      <c r="D128" s="28" t="n"/>
      <c r="E128" s="28" t="n"/>
      <c r="F128" s="59" t="n"/>
      <c r="G128" s="60" t="n"/>
      <c r="H128" s="60" t="n"/>
      <c r="I128" s="28" t="n"/>
      <c r="J128" s="28" t="n"/>
      <c r="K128" s="28" t="n"/>
      <c r="L128" s="28" t="n"/>
      <c r="M128" s="28" t="n"/>
      <c r="N128" s="28" t="n"/>
      <c r="O128" s="31" t="n"/>
      <c r="P128" s="31" t="n"/>
      <c r="Q128" s="24">
        <f>IF(OR($A128="",$O128="",$P128=""),"",IFERROR($P128-$O128,""))</f>
        <v/>
      </c>
      <c r="R128" s="31" t="n"/>
      <c r="S128" s="24">
        <f>IF(OR($A128="",$Q128="",$R128=""),"",IFERROR($Q128-$R128,""))</f>
        <v/>
      </c>
      <c r="T128" s="61" t="n"/>
      <c r="U128" s="62">
        <f>IF($A128="","",IFERROR(SUMIFS('Expenses'!$H$5:$H$504,'Expenses'!$B$5:$B$504,$A128,'Expenses'!$D$5:$D$504,"Diesel Fuel"),0))</f>
        <v/>
      </c>
      <c r="V128" s="57">
        <f>IF($A128="","",IFERROR(SUMIFS('Expenses'!$I$5:$I$504,'Expenses'!$B$5:$B$504,$A128,'Expenses'!$D$5:$D$504,"Diesel Fuel"),0))</f>
        <v/>
      </c>
      <c r="W128" s="57">
        <f>IF($A128="","",IFERROR(SUMIFS('Expenses'!$I$5:$I$504,'Expenses'!$B$5:$B$504,$A128)-$V128,0))</f>
        <v/>
      </c>
      <c r="X128" s="57">
        <f>IF($A128="","",IFERROR($V128+$W128,0))</f>
        <v/>
      </c>
      <c r="Y128" s="57">
        <f>IF($A128="","",IFERROR($T128-$X128,0))</f>
        <v/>
      </c>
      <c r="Z128" s="58">
        <f>IF(OR($A128="",$Q128=""),"",IFERROR($T128/$Q128,""))</f>
        <v/>
      </c>
      <c r="AA128" s="58">
        <f>IF(OR($A128="",$Q128=""),"",IFERROR($X128/$Q128,""))</f>
        <v/>
      </c>
      <c r="AB128" s="26">
        <f>IF(OR($A128="",$Q128="",$U128=""),"",IFERROR($Q128/$U128,""))</f>
        <v/>
      </c>
      <c r="AC128" s="34" t="n"/>
      <c r="AD128" s="35">
        <f>IF($A128="","",IFERROR(IF(COUNTIF($A$5:$A$504,$A128)&gt;1,"Duplicate Trip ID",IF(OR($B128="",$C128="",$D128="",$F128="",$I128="",$J128="",$K128="",$L128=""),"Missing required field",IF(AND(OR($B128="Delivered",$B128="Closed"),OR($G128="",$H128="",$O128="",$P128="",$R128="",$T128="")),"Completed trip missing details",IF(OR($O128&lt;0,$P128&lt;0,$R128&lt;0,$T128&lt;0),"Negative value",IF(AND($O128&lt;&gt;"",$P128&lt;&gt;"",$P128&lt;$O128),"End odometer below start",IF(AND($Q128&lt;&gt;"",$R128&lt;&gt;"",$R128&gt;$Q128),"Loaded miles exceed total",IF(AND($G128&lt;&gt;"",$H128&lt;&gt;"",$H128&lt;$G128),"Delivery before pickup","OK"))))))),"Check inputs"))</f>
        <v/>
      </c>
    </row>
    <row r="129">
      <c r="A129" s="28" t="n"/>
      <c r="B129" s="28" t="n"/>
      <c r="C129" s="28" t="n"/>
      <c r="D129" s="28" t="n"/>
      <c r="E129" s="28" t="n"/>
      <c r="F129" s="59" t="n"/>
      <c r="G129" s="60" t="n"/>
      <c r="H129" s="60" t="n"/>
      <c r="I129" s="28" t="n"/>
      <c r="J129" s="28" t="n"/>
      <c r="K129" s="28" t="n"/>
      <c r="L129" s="28" t="n"/>
      <c r="M129" s="28" t="n"/>
      <c r="N129" s="28" t="n"/>
      <c r="O129" s="31" t="n"/>
      <c r="P129" s="31" t="n"/>
      <c r="Q129" s="24">
        <f>IF(OR($A129="",$O129="",$P129=""),"",IFERROR($P129-$O129,""))</f>
        <v/>
      </c>
      <c r="R129" s="31" t="n"/>
      <c r="S129" s="24">
        <f>IF(OR($A129="",$Q129="",$R129=""),"",IFERROR($Q129-$R129,""))</f>
        <v/>
      </c>
      <c r="T129" s="61" t="n"/>
      <c r="U129" s="62">
        <f>IF($A129="","",IFERROR(SUMIFS('Expenses'!$H$5:$H$504,'Expenses'!$B$5:$B$504,$A129,'Expenses'!$D$5:$D$504,"Diesel Fuel"),0))</f>
        <v/>
      </c>
      <c r="V129" s="57">
        <f>IF($A129="","",IFERROR(SUMIFS('Expenses'!$I$5:$I$504,'Expenses'!$B$5:$B$504,$A129,'Expenses'!$D$5:$D$504,"Diesel Fuel"),0))</f>
        <v/>
      </c>
      <c r="W129" s="57">
        <f>IF($A129="","",IFERROR(SUMIFS('Expenses'!$I$5:$I$504,'Expenses'!$B$5:$B$504,$A129)-$V129,0))</f>
        <v/>
      </c>
      <c r="X129" s="57">
        <f>IF($A129="","",IFERROR($V129+$W129,0))</f>
        <v/>
      </c>
      <c r="Y129" s="57">
        <f>IF($A129="","",IFERROR($T129-$X129,0))</f>
        <v/>
      </c>
      <c r="Z129" s="58">
        <f>IF(OR($A129="",$Q129=""),"",IFERROR($T129/$Q129,""))</f>
        <v/>
      </c>
      <c r="AA129" s="58">
        <f>IF(OR($A129="",$Q129=""),"",IFERROR($X129/$Q129,""))</f>
        <v/>
      </c>
      <c r="AB129" s="26">
        <f>IF(OR($A129="",$Q129="",$U129=""),"",IFERROR($Q129/$U129,""))</f>
        <v/>
      </c>
      <c r="AC129" s="34" t="n"/>
      <c r="AD129" s="35">
        <f>IF($A129="","",IFERROR(IF(COUNTIF($A$5:$A$504,$A129)&gt;1,"Duplicate Trip ID",IF(OR($B129="",$C129="",$D129="",$F129="",$I129="",$J129="",$K129="",$L129=""),"Missing required field",IF(AND(OR($B129="Delivered",$B129="Closed"),OR($G129="",$H129="",$O129="",$P129="",$R129="",$T129="")),"Completed trip missing details",IF(OR($O129&lt;0,$P129&lt;0,$R129&lt;0,$T129&lt;0),"Negative value",IF(AND($O129&lt;&gt;"",$P129&lt;&gt;"",$P129&lt;$O129),"End odometer below start",IF(AND($Q129&lt;&gt;"",$R129&lt;&gt;"",$R129&gt;$Q129),"Loaded miles exceed total",IF(AND($G129&lt;&gt;"",$H129&lt;&gt;"",$H129&lt;$G129),"Delivery before pickup","OK"))))))),"Check inputs"))</f>
        <v/>
      </c>
    </row>
    <row r="130">
      <c r="A130" s="28" t="n"/>
      <c r="B130" s="28" t="n"/>
      <c r="C130" s="28" t="n"/>
      <c r="D130" s="28" t="n"/>
      <c r="E130" s="28" t="n"/>
      <c r="F130" s="59" t="n"/>
      <c r="G130" s="60" t="n"/>
      <c r="H130" s="60" t="n"/>
      <c r="I130" s="28" t="n"/>
      <c r="J130" s="28" t="n"/>
      <c r="K130" s="28" t="n"/>
      <c r="L130" s="28" t="n"/>
      <c r="M130" s="28" t="n"/>
      <c r="N130" s="28" t="n"/>
      <c r="O130" s="31" t="n"/>
      <c r="P130" s="31" t="n"/>
      <c r="Q130" s="24">
        <f>IF(OR($A130="",$O130="",$P130=""),"",IFERROR($P130-$O130,""))</f>
        <v/>
      </c>
      <c r="R130" s="31" t="n"/>
      <c r="S130" s="24">
        <f>IF(OR($A130="",$Q130="",$R130=""),"",IFERROR($Q130-$R130,""))</f>
        <v/>
      </c>
      <c r="T130" s="61" t="n"/>
      <c r="U130" s="62">
        <f>IF($A130="","",IFERROR(SUMIFS('Expenses'!$H$5:$H$504,'Expenses'!$B$5:$B$504,$A130,'Expenses'!$D$5:$D$504,"Diesel Fuel"),0))</f>
        <v/>
      </c>
      <c r="V130" s="57">
        <f>IF($A130="","",IFERROR(SUMIFS('Expenses'!$I$5:$I$504,'Expenses'!$B$5:$B$504,$A130,'Expenses'!$D$5:$D$504,"Diesel Fuel"),0))</f>
        <v/>
      </c>
      <c r="W130" s="57">
        <f>IF($A130="","",IFERROR(SUMIFS('Expenses'!$I$5:$I$504,'Expenses'!$B$5:$B$504,$A130)-$V130,0))</f>
        <v/>
      </c>
      <c r="X130" s="57">
        <f>IF($A130="","",IFERROR($V130+$W130,0))</f>
        <v/>
      </c>
      <c r="Y130" s="57">
        <f>IF($A130="","",IFERROR($T130-$X130,0))</f>
        <v/>
      </c>
      <c r="Z130" s="58">
        <f>IF(OR($A130="",$Q130=""),"",IFERROR($T130/$Q130,""))</f>
        <v/>
      </c>
      <c r="AA130" s="58">
        <f>IF(OR($A130="",$Q130=""),"",IFERROR($X130/$Q130,""))</f>
        <v/>
      </c>
      <c r="AB130" s="26">
        <f>IF(OR($A130="",$Q130="",$U130=""),"",IFERROR($Q130/$U130,""))</f>
        <v/>
      </c>
      <c r="AC130" s="34" t="n"/>
      <c r="AD130" s="35">
        <f>IF($A130="","",IFERROR(IF(COUNTIF($A$5:$A$504,$A130)&gt;1,"Duplicate Trip ID",IF(OR($B130="",$C130="",$D130="",$F130="",$I130="",$J130="",$K130="",$L130=""),"Missing required field",IF(AND(OR($B130="Delivered",$B130="Closed"),OR($G130="",$H130="",$O130="",$P130="",$R130="",$T130="")),"Completed trip missing details",IF(OR($O130&lt;0,$P130&lt;0,$R130&lt;0,$T130&lt;0),"Negative value",IF(AND($O130&lt;&gt;"",$P130&lt;&gt;"",$P130&lt;$O130),"End odometer below start",IF(AND($Q130&lt;&gt;"",$R130&lt;&gt;"",$R130&gt;$Q130),"Loaded miles exceed total",IF(AND($G130&lt;&gt;"",$H130&lt;&gt;"",$H130&lt;$G130),"Delivery before pickup","OK"))))))),"Check inputs"))</f>
        <v/>
      </c>
    </row>
    <row r="131">
      <c r="A131" s="28" t="n"/>
      <c r="B131" s="28" t="n"/>
      <c r="C131" s="28" t="n"/>
      <c r="D131" s="28" t="n"/>
      <c r="E131" s="28" t="n"/>
      <c r="F131" s="59" t="n"/>
      <c r="G131" s="60" t="n"/>
      <c r="H131" s="60" t="n"/>
      <c r="I131" s="28" t="n"/>
      <c r="J131" s="28" t="n"/>
      <c r="K131" s="28" t="n"/>
      <c r="L131" s="28" t="n"/>
      <c r="M131" s="28" t="n"/>
      <c r="N131" s="28" t="n"/>
      <c r="O131" s="31" t="n"/>
      <c r="P131" s="31" t="n"/>
      <c r="Q131" s="24">
        <f>IF(OR($A131="",$O131="",$P131=""),"",IFERROR($P131-$O131,""))</f>
        <v/>
      </c>
      <c r="R131" s="31" t="n"/>
      <c r="S131" s="24">
        <f>IF(OR($A131="",$Q131="",$R131=""),"",IFERROR($Q131-$R131,""))</f>
        <v/>
      </c>
      <c r="T131" s="61" t="n"/>
      <c r="U131" s="62">
        <f>IF($A131="","",IFERROR(SUMIFS('Expenses'!$H$5:$H$504,'Expenses'!$B$5:$B$504,$A131,'Expenses'!$D$5:$D$504,"Diesel Fuel"),0))</f>
        <v/>
      </c>
      <c r="V131" s="57">
        <f>IF($A131="","",IFERROR(SUMIFS('Expenses'!$I$5:$I$504,'Expenses'!$B$5:$B$504,$A131,'Expenses'!$D$5:$D$504,"Diesel Fuel"),0))</f>
        <v/>
      </c>
      <c r="W131" s="57">
        <f>IF($A131="","",IFERROR(SUMIFS('Expenses'!$I$5:$I$504,'Expenses'!$B$5:$B$504,$A131)-$V131,0))</f>
        <v/>
      </c>
      <c r="X131" s="57">
        <f>IF($A131="","",IFERROR($V131+$W131,0))</f>
        <v/>
      </c>
      <c r="Y131" s="57">
        <f>IF($A131="","",IFERROR($T131-$X131,0))</f>
        <v/>
      </c>
      <c r="Z131" s="58">
        <f>IF(OR($A131="",$Q131=""),"",IFERROR($T131/$Q131,""))</f>
        <v/>
      </c>
      <c r="AA131" s="58">
        <f>IF(OR($A131="",$Q131=""),"",IFERROR($X131/$Q131,""))</f>
        <v/>
      </c>
      <c r="AB131" s="26">
        <f>IF(OR($A131="",$Q131="",$U131=""),"",IFERROR($Q131/$U131,""))</f>
        <v/>
      </c>
      <c r="AC131" s="34" t="n"/>
      <c r="AD131" s="35">
        <f>IF($A131="","",IFERROR(IF(COUNTIF($A$5:$A$504,$A131)&gt;1,"Duplicate Trip ID",IF(OR($B131="",$C131="",$D131="",$F131="",$I131="",$J131="",$K131="",$L131=""),"Missing required field",IF(AND(OR($B131="Delivered",$B131="Closed"),OR($G131="",$H131="",$O131="",$P131="",$R131="",$T131="")),"Completed trip missing details",IF(OR($O131&lt;0,$P131&lt;0,$R131&lt;0,$T131&lt;0),"Negative value",IF(AND($O131&lt;&gt;"",$P131&lt;&gt;"",$P131&lt;$O131),"End odometer below start",IF(AND($Q131&lt;&gt;"",$R131&lt;&gt;"",$R131&gt;$Q131),"Loaded miles exceed total",IF(AND($G131&lt;&gt;"",$H131&lt;&gt;"",$H131&lt;$G131),"Delivery before pickup","OK"))))))),"Check inputs"))</f>
        <v/>
      </c>
    </row>
    <row r="132">
      <c r="A132" s="28" t="n"/>
      <c r="B132" s="28" t="n"/>
      <c r="C132" s="28" t="n"/>
      <c r="D132" s="28" t="n"/>
      <c r="E132" s="28" t="n"/>
      <c r="F132" s="59" t="n"/>
      <c r="G132" s="60" t="n"/>
      <c r="H132" s="60" t="n"/>
      <c r="I132" s="28" t="n"/>
      <c r="J132" s="28" t="n"/>
      <c r="K132" s="28" t="n"/>
      <c r="L132" s="28" t="n"/>
      <c r="M132" s="28" t="n"/>
      <c r="N132" s="28" t="n"/>
      <c r="O132" s="31" t="n"/>
      <c r="P132" s="31" t="n"/>
      <c r="Q132" s="24">
        <f>IF(OR($A132="",$O132="",$P132=""),"",IFERROR($P132-$O132,""))</f>
        <v/>
      </c>
      <c r="R132" s="31" t="n"/>
      <c r="S132" s="24">
        <f>IF(OR($A132="",$Q132="",$R132=""),"",IFERROR($Q132-$R132,""))</f>
        <v/>
      </c>
      <c r="T132" s="61" t="n"/>
      <c r="U132" s="62">
        <f>IF($A132="","",IFERROR(SUMIFS('Expenses'!$H$5:$H$504,'Expenses'!$B$5:$B$504,$A132,'Expenses'!$D$5:$D$504,"Diesel Fuel"),0))</f>
        <v/>
      </c>
      <c r="V132" s="57">
        <f>IF($A132="","",IFERROR(SUMIFS('Expenses'!$I$5:$I$504,'Expenses'!$B$5:$B$504,$A132,'Expenses'!$D$5:$D$504,"Diesel Fuel"),0))</f>
        <v/>
      </c>
      <c r="W132" s="57">
        <f>IF($A132="","",IFERROR(SUMIFS('Expenses'!$I$5:$I$504,'Expenses'!$B$5:$B$504,$A132)-$V132,0))</f>
        <v/>
      </c>
      <c r="X132" s="57">
        <f>IF($A132="","",IFERROR($V132+$W132,0))</f>
        <v/>
      </c>
      <c r="Y132" s="57">
        <f>IF($A132="","",IFERROR($T132-$X132,0))</f>
        <v/>
      </c>
      <c r="Z132" s="58">
        <f>IF(OR($A132="",$Q132=""),"",IFERROR($T132/$Q132,""))</f>
        <v/>
      </c>
      <c r="AA132" s="58">
        <f>IF(OR($A132="",$Q132=""),"",IFERROR($X132/$Q132,""))</f>
        <v/>
      </c>
      <c r="AB132" s="26">
        <f>IF(OR($A132="",$Q132="",$U132=""),"",IFERROR($Q132/$U132,""))</f>
        <v/>
      </c>
      <c r="AC132" s="34" t="n"/>
      <c r="AD132" s="35">
        <f>IF($A132="","",IFERROR(IF(COUNTIF($A$5:$A$504,$A132)&gt;1,"Duplicate Trip ID",IF(OR($B132="",$C132="",$D132="",$F132="",$I132="",$J132="",$K132="",$L132=""),"Missing required field",IF(AND(OR($B132="Delivered",$B132="Closed"),OR($G132="",$H132="",$O132="",$P132="",$R132="",$T132="")),"Completed trip missing details",IF(OR($O132&lt;0,$P132&lt;0,$R132&lt;0,$T132&lt;0),"Negative value",IF(AND($O132&lt;&gt;"",$P132&lt;&gt;"",$P132&lt;$O132),"End odometer below start",IF(AND($Q132&lt;&gt;"",$R132&lt;&gt;"",$R132&gt;$Q132),"Loaded miles exceed total",IF(AND($G132&lt;&gt;"",$H132&lt;&gt;"",$H132&lt;$G132),"Delivery before pickup","OK"))))))),"Check inputs"))</f>
        <v/>
      </c>
    </row>
    <row r="133">
      <c r="A133" s="28" t="n"/>
      <c r="B133" s="28" t="n"/>
      <c r="C133" s="28" t="n"/>
      <c r="D133" s="28" t="n"/>
      <c r="E133" s="28" t="n"/>
      <c r="F133" s="59" t="n"/>
      <c r="G133" s="60" t="n"/>
      <c r="H133" s="60" t="n"/>
      <c r="I133" s="28" t="n"/>
      <c r="J133" s="28" t="n"/>
      <c r="K133" s="28" t="n"/>
      <c r="L133" s="28" t="n"/>
      <c r="M133" s="28" t="n"/>
      <c r="N133" s="28" t="n"/>
      <c r="O133" s="31" t="n"/>
      <c r="P133" s="31" t="n"/>
      <c r="Q133" s="24">
        <f>IF(OR($A133="",$O133="",$P133=""),"",IFERROR($P133-$O133,""))</f>
        <v/>
      </c>
      <c r="R133" s="31" t="n"/>
      <c r="S133" s="24">
        <f>IF(OR($A133="",$Q133="",$R133=""),"",IFERROR($Q133-$R133,""))</f>
        <v/>
      </c>
      <c r="T133" s="61" t="n"/>
      <c r="U133" s="62">
        <f>IF($A133="","",IFERROR(SUMIFS('Expenses'!$H$5:$H$504,'Expenses'!$B$5:$B$504,$A133,'Expenses'!$D$5:$D$504,"Diesel Fuel"),0))</f>
        <v/>
      </c>
      <c r="V133" s="57">
        <f>IF($A133="","",IFERROR(SUMIFS('Expenses'!$I$5:$I$504,'Expenses'!$B$5:$B$504,$A133,'Expenses'!$D$5:$D$504,"Diesel Fuel"),0))</f>
        <v/>
      </c>
      <c r="W133" s="57">
        <f>IF($A133="","",IFERROR(SUMIFS('Expenses'!$I$5:$I$504,'Expenses'!$B$5:$B$504,$A133)-$V133,0))</f>
        <v/>
      </c>
      <c r="X133" s="57">
        <f>IF($A133="","",IFERROR($V133+$W133,0))</f>
        <v/>
      </c>
      <c r="Y133" s="57">
        <f>IF($A133="","",IFERROR($T133-$X133,0))</f>
        <v/>
      </c>
      <c r="Z133" s="58">
        <f>IF(OR($A133="",$Q133=""),"",IFERROR($T133/$Q133,""))</f>
        <v/>
      </c>
      <c r="AA133" s="58">
        <f>IF(OR($A133="",$Q133=""),"",IFERROR($X133/$Q133,""))</f>
        <v/>
      </c>
      <c r="AB133" s="26">
        <f>IF(OR($A133="",$Q133="",$U133=""),"",IFERROR($Q133/$U133,""))</f>
        <v/>
      </c>
      <c r="AC133" s="34" t="n"/>
      <c r="AD133" s="35">
        <f>IF($A133="","",IFERROR(IF(COUNTIF($A$5:$A$504,$A133)&gt;1,"Duplicate Trip ID",IF(OR($B133="",$C133="",$D133="",$F133="",$I133="",$J133="",$K133="",$L133=""),"Missing required field",IF(AND(OR($B133="Delivered",$B133="Closed"),OR($G133="",$H133="",$O133="",$P133="",$R133="",$T133="")),"Completed trip missing details",IF(OR($O133&lt;0,$P133&lt;0,$R133&lt;0,$T133&lt;0),"Negative value",IF(AND($O133&lt;&gt;"",$P133&lt;&gt;"",$P133&lt;$O133),"End odometer below start",IF(AND($Q133&lt;&gt;"",$R133&lt;&gt;"",$R133&gt;$Q133),"Loaded miles exceed total",IF(AND($G133&lt;&gt;"",$H133&lt;&gt;"",$H133&lt;$G133),"Delivery before pickup","OK"))))))),"Check inputs"))</f>
        <v/>
      </c>
    </row>
    <row r="134">
      <c r="A134" s="28" t="n"/>
      <c r="B134" s="28" t="n"/>
      <c r="C134" s="28" t="n"/>
      <c r="D134" s="28" t="n"/>
      <c r="E134" s="28" t="n"/>
      <c r="F134" s="59" t="n"/>
      <c r="G134" s="60" t="n"/>
      <c r="H134" s="60" t="n"/>
      <c r="I134" s="28" t="n"/>
      <c r="J134" s="28" t="n"/>
      <c r="K134" s="28" t="n"/>
      <c r="L134" s="28" t="n"/>
      <c r="M134" s="28" t="n"/>
      <c r="N134" s="28" t="n"/>
      <c r="O134" s="31" t="n"/>
      <c r="P134" s="31" t="n"/>
      <c r="Q134" s="24">
        <f>IF(OR($A134="",$O134="",$P134=""),"",IFERROR($P134-$O134,""))</f>
        <v/>
      </c>
      <c r="R134" s="31" t="n"/>
      <c r="S134" s="24">
        <f>IF(OR($A134="",$Q134="",$R134=""),"",IFERROR($Q134-$R134,""))</f>
        <v/>
      </c>
      <c r="T134" s="61" t="n"/>
      <c r="U134" s="62">
        <f>IF($A134="","",IFERROR(SUMIFS('Expenses'!$H$5:$H$504,'Expenses'!$B$5:$B$504,$A134,'Expenses'!$D$5:$D$504,"Diesel Fuel"),0))</f>
        <v/>
      </c>
      <c r="V134" s="57">
        <f>IF($A134="","",IFERROR(SUMIFS('Expenses'!$I$5:$I$504,'Expenses'!$B$5:$B$504,$A134,'Expenses'!$D$5:$D$504,"Diesel Fuel"),0))</f>
        <v/>
      </c>
      <c r="W134" s="57">
        <f>IF($A134="","",IFERROR(SUMIFS('Expenses'!$I$5:$I$504,'Expenses'!$B$5:$B$504,$A134)-$V134,0))</f>
        <v/>
      </c>
      <c r="X134" s="57">
        <f>IF($A134="","",IFERROR($V134+$W134,0))</f>
        <v/>
      </c>
      <c r="Y134" s="57">
        <f>IF($A134="","",IFERROR($T134-$X134,0))</f>
        <v/>
      </c>
      <c r="Z134" s="58">
        <f>IF(OR($A134="",$Q134=""),"",IFERROR($T134/$Q134,""))</f>
        <v/>
      </c>
      <c r="AA134" s="58">
        <f>IF(OR($A134="",$Q134=""),"",IFERROR($X134/$Q134,""))</f>
        <v/>
      </c>
      <c r="AB134" s="26">
        <f>IF(OR($A134="",$Q134="",$U134=""),"",IFERROR($Q134/$U134,""))</f>
        <v/>
      </c>
      <c r="AC134" s="34" t="n"/>
      <c r="AD134" s="35">
        <f>IF($A134="","",IFERROR(IF(COUNTIF($A$5:$A$504,$A134)&gt;1,"Duplicate Trip ID",IF(OR($B134="",$C134="",$D134="",$F134="",$I134="",$J134="",$K134="",$L134=""),"Missing required field",IF(AND(OR($B134="Delivered",$B134="Closed"),OR($G134="",$H134="",$O134="",$P134="",$R134="",$T134="")),"Completed trip missing details",IF(OR($O134&lt;0,$P134&lt;0,$R134&lt;0,$T134&lt;0),"Negative value",IF(AND($O134&lt;&gt;"",$P134&lt;&gt;"",$P134&lt;$O134),"End odometer below start",IF(AND($Q134&lt;&gt;"",$R134&lt;&gt;"",$R134&gt;$Q134),"Loaded miles exceed total",IF(AND($G134&lt;&gt;"",$H134&lt;&gt;"",$H134&lt;$G134),"Delivery before pickup","OK"))))))),"Check inputs"))</f>
        <v/>
      </c>
    </row>
    <row r="135">
      <c r="A135" s="28" t="n"/>
      <c r="B135" s="28" t="n"/>
      <c r="C135" s="28" t="n"/>
      <c r="D135" s="28" t="n"/>
      <c r="E135" s="28" t="n"/>
      <c r="F135" s="59" t="n"/>
      <c r="G135" s="60" t="n"/>
      <c r="H135" s="60" t="n"/>
      <c r="I135" s="28" t="n"/>
      <c r="J135" s="28" t="n"/>
      <c r="K135" s="28" t="n"/>
      <c r="L135" s="28" t="n"/>
      <c r="M135" s="28" t="n"/>
      <c r="N135" s="28" t="n"/>
      <c r="O135" s="31" t="n"/>
      <c r="P135" s="31" t="n"/>
      <c r="Q135" s="24">
        <f>IF(OR($A135="",$O135="",$P135=""),"",IFERROR($P135-$O135,""))</f>
        <v/>
      </c>
      <c r="R135" s="31" t="n"/>
      <c r="S135" s="24">
        <f>IF(OR($A135="",$Q135="",$R135=""),"",IFERROR($Q135-$R135,""))</f>
        <v/>
      </c>
      <c r="T135" s="61" t="n"/>
      <c r="U135" s="62">
        <f>IF($A135="","",IFERROR(SUMIFS('Expenses'!$H$5:$H$504,'Expenses'!$B$5:$B$504,$A135,'Expenses'!$D$5:$D$504,"Diesel Fuel"),0))</f>
        <v/>
      </c>
      <c r="V135" s="57">
        <f>IF($A135="","",IFERROR(SUMIFS('Expenses'!$I$5:$I$504,'Expenses'!$B$5:$B$504,$A135,'Expenses'!$D$5:$D$504,"Diesel Fuel"),0))</f>
        <v/>
      </c>
      <c r="W135" s="57">
        <f>IF($A135="","",IFERROR(SUMIFS('Expenses'!$I$5:$I$504,'Expenses'!$B$5:$B$504,$A135)-$V135,0))</f>
        <v/>
      </c>
      <c r="X135" s="57">
        <f>IF($A135="","",IFERROR($V135+$W135,0))</f>
        <v/>
      </c>
      <c r="Y135" s="57">
        <f>IF($A135="","",IFERROR($T135-$X135,0))</f>
        <v/>
      </c>
      <c r="Z135" s="58">
        <f>IF(OR($A135="",$Q135=""),"",IFERROR($T135/$Q135,""))</f>
        <v/>
      </c>
      <c r="AA135" s="58">
        <f>IF(OR($A135="",$Q135=""),"",IFERROR($X135/$Q135,""))</f>
        <v/>
      </c>
      <c r="AB135" s="26">
        <f>IF(OR($A135="",$Q135="",$U135=""),"",IFERROR($Q135/$U135,""))</f>
        <v/>
      </c>
      <c r="AC135" s="34" t="n"/>
      <c r="AD135" s="35">
        <f>IF($A135="","",IFERROR(IF(COUNTIF($A$5:$A$504,$A135)&gt;1,"Duplicate Trip ID",IF(OR($B135="",$C135="",$D135="",$F135="",$I135="",$J135="",$K135="",$L135=""),"Missing required field",IF(AND(OR($B135="Delivered",$B135="Closed"),OR($G135="",$H135="",$O135="",$P135="",$R135="",$T135="")),"Completed trip missing details",IF(OR($O135&lt;0,$P135&lt;0,$R135&lt;0,$T135&lt;0),"Negative value",IF(AND($O135&lt;&gt;"",$P135&lt;&gt;"",$P135&lt;$O135),"End odometer below start",IF(AND($Q135&lt;&gt;"",$R135&lt;&gt;"",$R135&gt;$Q135),"Loaded miles exceed total",IF(AND($G135&lt;&gt;"",$H135&lt;&gt;"",$H135&lt;$G135),"Delivery before pickup","OK"))))))),"Check inputs"))</f>
        <v/>
      </c>
    </row>
    <row r="136">
      <c r="A136" s="28" t="n"/>
      <c r="B136" s="28" t="n"/>
      <c r="C136" s="28" t="n"/>
      <c r="D136" s="28" t="n"/>
      <c r="E136" s="28" t="n"/>
      <c r="F136" s="59" t="n"/>
      <c r="G136" s="60" t="n"/>
      <c r="H136" s="60" t="n"/>
      <c r="I136" s="28" t="n"/>
      <c r="J136" s="28" t="n"/>
      <c r="K136" s="28" t="n"/>
      <c r="L136" s="28" t="n"/>
      <c r="M136" s="28" t="n"/>
      <c r="N136" s="28" t="n"/>
      <c r="O136" s="31" t="n"/>
      <c r="P136" s="31" t="n"/>
      <c r="Q136" s="24">
        <f>IF(OR($A136="",$O136="",$P136=""),"",IFERROR($P136-$O136,""))</f>
        <v/>
      </c>
      <c r="R136" s="31" t="n"/>
      <c r="S136" s="24">
        <f>IF(OR($A136="",$Q136="",$R136=""),"",IFERROR($Q136-$R136,""))</f>
        <v/>
      </c>
      <c r="T136" s="61" t="n"/>
      <c r="U136" s="62">
        <f>IF($A136="","",IFERROR(SUMIFS('Expenses'!$H$5:$H$504,'Expenses'!$B$5:$B$504,$A136,'Expenses'!$D$5:$D$504,"Diesel Fuel"),0))</f>
        <v/>
      </c>
      <c r="V136" s="57">
        <f>IF($A136="","",IFERROR(SUMIFS('Expenses'!$I$5:$I$504,'Expenses'!$B$5:$B$504,$A136,'Expenses'!$D$5:$D$504,"Diesel Fuel"),0))</f>
        <v/>
      </c>
      <c r="W136" s="57">
        <f>IF($A136="","",IFERROR(SUMIFS('Expenses'!$I$5:$I$504,'Expenses'!$B$5:$B$504,$A136)-$V136,0))</f>
        <v/>
      </c>
      <c r="X136" s="57">
        <f>IF($A136="","",IFERROR($V136+$W136,0))</f>
        <v/>
      </c>
      <c r="Y136" s="57">
        <f>IF($A136="","",IFERROR($T136-$X136,0))</f>
        <v/>
      </c>
      <c r="Z136" s="58">
        <f>IF(OR($A136="",$Q136=""),"",IFERROR($T136/$Q136,""))</f>
        <v/>
      </c>
      <c r="AA136" s="58">
        <f>IF(OR($A136="",$Q136=""),"",IFERROR($X136/$Q136,""))</f>
        <v/>
      </c>
      <c r="AB136" s="26">
        <f>IF(OR($A136="",$Q136="",$U136=""),"",IFERROR($Q136/$U136,""))</f>
        <v/>
      </c>
      <c r="AC136" s="34" t="n"/>
      <c r="AD136" s="35">
        <f>IF($A136="","",IFERROR(IF(COUNTIF($A$5:$A$504,$A136)&gt;1,"Duplicate Trip ID",IF(OR($B136="",$C136="",$D136="",$F136="",$I136="",$J136="",$K136="",$L136=""),"Missing required field",IF(AND(OR($B136="Delivered",$B136="Closed"),OR($G136="",$H136="",$O136="",$P136="",$R136="",$T136="")),"Completed trip missing details",IF(OR($O136&lt;0,$P136&lt;0,$R136&lt;0,$T136&lt;0),"Negative value",IF(AND($O136&lt;&gt;"",$P136&lt;&gt;"",$P136&lt;$O136),"End odometer below start",IF(AND($Q136&lt;&gt;"",$R136&lt;&gt;"",$R136&gt;$Q136),"Loaded miles exceed total",IF(AND($G136&lt;&gt;"",$H136&lt;&gt;"",$H136&lt;$G136),"Delivery before pickup","OK"))))))),"Check inputs"))</f>
        <v/>
      </c>
    </row>
    <row r="137">
      <c r="A137" s="28" t="n"/>
      <c r="B137" s="28" t="n"/>
      <c r="C137" s="28" t="n"/>
      <c r="D137" s="28" t="n"/>
      <c r="E137" s="28" t="n"/>
      <c r="F137" s="59" t="n"/>
      <c r="G137" s="60" t="n"/>
      <c r="H137" s="60" t="n"/>
      <c r="I137" s="28" t="n"/>
      <c r="J137" s="28" t="n"/>
      <c r="K137" s="28" t="n"/>
      <c r="L137" s="28" t="n"/>
      <c r="M137" s="28" t="n"/>
      <c r="N137" s="28" t="n"/>
      <c r="O137" s="31" t="n"/>
      <c r="P137" s="31" t="n"/>
      <c r="Q137" s="24">
        <f>IF(OR($A137="",$O137="",$P137=""),"",IFERROR($P137-$O137,""))</f>
        <v/>
      </c>
      <c r="R137" s="31" t="n"/>
      <c r="S137" s="24">
        <f>IF(OR($A137="",$Q137="",$R137=""),"",IFERROR($Q137-$R137,""))</f>
        <v/>
      </c>
      <c r="T137" s="61" t="n"/>
      <c r="U137" s="62">
        <f>IF($A137="","",IFERROR(SUMIFS('Expenses'!$H$5:$H$504,'Expenses'!$B$5:$B$504,$A137,'Expenses'!$D$5:$D$504,"Diesel Fuel"),0))</f>
        <v/>
      </c>
      <c r="V137" s="57">
        <f>IF($A137="","",IFERROR(SUMIFS('Expenses'!$I$5:$I$504,'Expenses'!$B$5:$B$504,$A137,'Expenses'!$D$5:$D$504,"Diesel Fuel"),0))</f>
        <v/>
      </c>
      <c r="W137" s="57">
        <f>IF($A137="","",IFERROR(SUMIFS('Expenses'!$I$5:$I$504,'Expenses'!$B$5:$B$504,$A137)-$V137,0))</f>
        <v/>
      </c>
      <c r="X137" s="57">
        <f>IF($A137="","",IFERROR($V137+$W137,0))</f>
        <v/>
      </c>
      <c r="Y137" s="57">
        <f>IF($A137="","",IFERROR($T137-$X137,0))</f>
        <v/>
      </c>
      <c r="Z137" s="58">
        <f>IF(OR($A137="",$Q137=""),"",IFERROR($T137/$Q137,""))</f>
        <v/>
      </c>
      <c r="AA137" s="58">
        <f>IF(OR($A137="",$Q137=""),"",IFERROR($X137/$Q137,""))</f>
        <v/>
      </c>
      <c r="AB137" s="26">
        <f>IF(OR($A137="",$Q137="",$U137=""),"",IFERROR($Q137/$U137,""))</f>
        <v/>
      </c>
      <c r="AC137" s="34" t="n"/>
      <c r="AD137" s="35">
        <f>IF($A137="","",IFERROR(IF(COUNTIF($A$5:$A$504,$A137)&gt;1,"Duplicate Trip ID",IF(OR($B137="",$C137="",$D137="",$F137="",$I137="",$J137="",$K137="",$L137=""),"Missing required field",IF(AND(OR($B137="Delivered",$B137="Closed"),OR($G137="",$H137="",$O137="",$P137="",$R137="",$T137="")),"Completed trip missing details",IF(OR($O137&lt;0,$P137&lt;0,$R137&lt;0,$T137&lt;0),"Negative value",IF(AND($O137&lt;&gt;"",$P137&lt;&gt;"",$P137&lt;$O137),"End odometer below start",IF(AND($Q137&lt;&gt;"",$R137&lt;&gt;"",$R137&gt;$Q137),"Loaded miles exceed total",IF(AND($G137&lt;&gt;"",$H137&lt;&gt;"",$H137&lt;$G137),"Delivery before pickup","OK"))))))),"Check inputs"))</f>
        <v/>
      </c>
    </row>
    <row r="138">
      <c r="A138" s="28" t="n"/>
      <c r="B138" s="28" t="n"/>
      <c r="C138" s="28" t="n"/>
      <c r="D138" s="28" t="n"/>
      <c r="E138" s="28" t="n"/>
      <c r="F138" s="59" t="n"/>
      <c r="G138" s="60" t="n"/>
      <c r="H138" s="60" t="n"/>
      <c r="I138" s="28" t="n"/>
      <c r="J138" s="28" t="n"/>
      <c r="K138" s="28" t="n"/>
      <c r="L138" s="28" t="n"/>
      <c r="M138" s="28" t="n"/>
      <c r="N138" s="28" t="n"/>
      <c r="O138" s="31" t="n"/>
      <c r="P138" s="31" t="n"/>
      <c r="Q138" s="24">
        <f>IF(OR($A138="",$O138="",$P138=""),"",IFERROR($P138-$O138,""))</f>
        <v/>
      </c>
      <c r="R138" s="31" t="n"/>
      <c r="S138" s="24">
        <f>IF(OR($A138="",$Q138="",$R138=""),"",IFERROR($Q138-$R138,""))</f>
        <v/>
      </c>
      <c r="T138" s="61" t="n"/>
      <c r="U138" s="62">
        <f>IF($A138="","",IFERROR(SUMIFS('Expenses'!$H$5:$H$504,'Expenses'!$B$5:$B$504,$A138,'Expenses'!$D$5:$D$504,"Diesel Fuel"),0))</f>
        <v/>
      </c>
      <c r="V138" s="57">
        <f>IF($A138="","",IFERROR(SUMIFS('Expenses'!$I$5:$I$504,'Expenses'!$B$5:$B$504,$A138,'Expenses'!$D$5:$D$504,"Diesel Fuel"),0))</f>
        <v/>
      </c>
      <c r="W138" s="57">
        <f>IF($A138="","",IFERROR(SUMIFS('Expenses'!$I$5:$I$504,'Expenses'!$B$5:$B$504,$A138)-$V138,0))</f>
        <v/>
      </c>
      <c r="X138" s="57">
        <f>IF($A138="","",IFERROR($V138+$W138,0))</f>
        <v/>
      </c>
      <c r="Y138" s="57">
        <f>IF($A138="","",IFERROR($T138-$X138,0))</f>
        <v/>
      </c>
      <c r="Z138" s="58">
        <f>IF(OR($A138="",$Q138=""),"",IFERROR($T138/$Q138,""))</f>
        <v/>
      </c>
      <c r="AA138" s="58">
        <f>IF(OR($A138="",$Q138=""),"",IFERROR($X138/$Q138,""))</f>
        <v/>
      </c>
      <c r="AB138" s="26">
        <f>IF(OR($A138="",$Q138="",$U138=""),"",IFERROR($Q138/$U138,""))</f>
        <v/>
      </c>
      <c r="AC138" s="34" t="n"/>
      <c r="AD138" s="35">
        <f>IF($A138="","",IFERROR(IF(COUNTIF($A$5:$A$504,$A138)&gt;1,"Duplicate Trip ID",IF(OR($B138="",$C138="",$D138="",$F138="",$I138="",$J138="",$K138="",$L138=""),"Missing required field",IF(AND(OR($B138="Delivered",$B138="Closed"),OR($G138="",$H138="",$O138="",$P138="",$R138="",$T138="")),"Completed trip missing details",IF(OR($O138&lt;0,$P138&lt;0,$R138&lt;0,$T138&lt;0),"Negative value",IF(AND($O138&lt;&gt;"",$P138&lt;&gt;"",$P138&lt;$O138),"End odometer below start",IF(AND($Q138&lt;&gt;"",$R138&lt;&gt;"",$R138&gt;$Q138),"Loaded miles exceed total",IF(AND($G138&lt;&gt;"",$H138&lt;&gt;"",$H138&lt;$G138),"Delivery before pickup","OK"))))))),"Check inputs"))</f>
        <v/>
      </c>
    </row>
    <row r="139">
      <c r="A139" s="28" t="n"/>
      <c r="B139" s="28" t="n"/>
      <c r="C139" s="28" t="n"/>
      <c r="D139" s="28" t="n"/>
      <c r="E139" s="28" t="n"/>
      <c r="F139" s="59" t="n"/>
      <c r="G139" s="60" t="n"/>
      <c r="H139" s="60" t="n"/>
      <c r="I139" s="28" t="n"/>
      <c r="J139" s="28" t="n"/>
      <c r="K139" s="28" t="n"/>
      <c r="L139" s="28" t="n"/>
      <c r="M139" s="28" t="n"/>
      <c r="N139" s="28" t="n"/>
      <c r="O139" s="31" t="n"/>
      <c r="P139" s="31" t="n"/>
      <c r="Q139" s="24">
        <f>IF(OR($A139="",$O139="",$P139=""),"",IFERROR($P139-$O139,""))</f>
        <v/>
      </c>
      <c r="R139" s="31" t="n"/>
      <c r="S139" s="24">
        <f>IF(OR($A139="",$Q139="",$R139=""),"",IFERROR($Q139-$R139,""))</f>
        <v/>
      </c>
      <c r="T139" s="61" t="n"/>
      <c r="U139" s="62">
        <f>IF($A139="","",IFERROR(SUMIFS('Expenses'!$H$5:$H$504,'Expenses'!$B$5:$B$504,$A139,'Expenses'!$D$5:$D$504,"Diesel Fuel"),0))</f>
        <v/>
      </c>
      <c r="V139" s="57">
        <f>IF($A139="","",IFERROR(SUMIFS('Expenses'!$I$5:$I$504,'Expenses'!$B$5:$B$504,$A139,'Expenses'!$D$5:$D$504,"Diesel Fuel"),0))</f>
        <v/>
      </c>
      <c r="W139" s="57">
        <f>IF($A139="","",IFERROR(SUMIFS('Expenses'!$I$5:$I$504,'Expenses'!$B$5:$B$504,$A139)-$V139,0))</f>
        <v/>
      </c>
      <c r="X139" s="57">
        <f>IF($A139="","",IFERROR($V139+$W139,0))</f>
        <v/>
      </c>
      <c r="Y139" s="57">
        <f>IF($A139="","",IFERROR($T139-$X139,0))</f>
        <v/>
      </c>
      <c r="Z139" s="58">
        <f>IF(OR($A139="",$Q139=""),"",IFERROR($T139/$Q139,""))</f>
        <v/>
      </c>
      <c r="AA139" s="58">
        <f>IF(OR($A139="",$Q139=""),"",IFERROR($X139/$Q139,""))</f>
        <v/>
      </c>
      <c r="AB139" s="26">
        <f>IF(OR($A139="",$Q139="",$U139=""),"",IFERROR($Q139/$U139,""))</f>
        <v/>
      </c>
      <c r="AC139" s="34" t="n"/>
      <c r="AD139" s="35">
        <f>IF($A139="","",IFERROR(IF(COUNTIF($A$5:$A$504,$A139)&gt;1,"Duplicate Trip ID",IF(OR($B139="",$C139="",$D139="",$F139="",$I139="",$J139="",$K139="",$L139=""),"Missing required field",IF(AND(OR($B139="Delivered",$B139="Closed"),OR($G139="",$H139="",$O139="",$P139="",$R139="",$T139="")),"Completed trip missing details",IF(OR($O139&lt;0,$P139&lt;0,$R139&lt;0,$T139&lt;0),"Negative value",IF(AND($O139&lt;&gt;"",$P139&lt;&gt;"",$P139&lt;$O139),"End odometer below start",IF(AND($Q139&lt;&gt;"",$R139&lt;&gt;"",$R139&gt;$Q139),"Loaded miles exceed total",IF(AND($G139&lt;&gt;"",$H139&lt;&gt;"",$H139&lt;$G139),"Delivery before pickup","OK"))))))),"Check inputs"))</f>
        <v/>
      </c>
    </row>
    <row r="140">
      <c r="A140" s="28" t="n"/>
      <c r="B140" s="28" t="n"/>
      <c r="C140" s="28" t="n"/>
      <c r="D140" s="28" t="n"/>
      <c r="E140" s="28" t="n"/>
      <c r="F140" s="59" t="n"/>
      <c r="G140" s="60" t="n"/>
      <c r="H140" s="60" t="n"/>
      <c r="I140" s="28" t="n"/>
      <c r="J140" s="28" t="n"/>
      <c r="K140" s="28" t="n"/>
      <c r="L140" s="28" t="n"/>
      <c r="M140" s="28" t="n"/>
      <c r="N140" s="28" t="n"/>
      <c r="O140" s="31" t="n"/>
      <c r="P140" s="31" t="n"/>
      <c r="Q140" s="24">
        <f>IF(OR($A140="",$O140="",$P140=""),"",IFERROR($P140-$O140,""))</f>
        <v/>
      </c>
      <c r="R140" s="31" t="n"/>
      <c r="S140" s="24">
        <f>IF(OR($A140="",$Q140="",$R140=""),"",IFERROR($Q140-$R140,""))</f>
        <v/>
      </c>
      <c r="T140" s="61" t="n"/>
      <c r="U140" s="62">
        <f>IF($A140="","",IFERROR(SUMIFS('Expenses'!$H$5:$H$504,'Expenses'!$B$5:$B$504,$A140,'Expenses'!$D$5:$D$504,"Diesel Fuel"),0))</f>
        <v/>
      </c>
      <c r="V140" s="57">
        <f>IF($A140="","",IFERROR(SUMIFS('Expenses'!$I$5:$I$504,'Expenses'!$B$5:$B$504,$A140,'Expenses'!$D$5:$D$504,"Diesel Fuel"),0))</f>
        <v/>
      </c>
      <c r="W140" s="57">
        <f>IF($A140="","",IFERROR(SUMIFS('Expenses'!$I$5:$I$504,'Expenses'!$B$5:$B$504,$A140)-$V140,0))</f>
        <v/>
      </c>
      <c r="X140" s="57">
        <f>IF($A140="","",IFERROR($V140+$W140,0))</f>
        <v/>
      </c>
      <c r="Y140" s="57">
        <f>IF($A140="","",IFERROR($T140-$X140,0))</f>
        <v/>
      </c>
      <c r="Z140" s="58">
        <f>IF(OR($A140="",$Q140=""),"",IFERROR($T140/$Q140,""))</f>
        <v/>
      </c>
      <c r="AA140" s="58">
        <f>IF(OR($A140="",$Q140=""),"",IFERROR($X140/$Q140,""))</f>
        <v/>
      </c>
      <c r="AB140" s="26">
        <f>IF(OR($A140="",$Q140="",$U140=""),"",IFERROR($Q140/$U140,""))</f>
        <v/>
      </c>
      <c r="AC140" s="34" t="n"/>
      <c r="AD140" s="35">
        <f>IF($A140="","",IFERROR(IF(COUNTIF($A$5:$A$504,$A140)&gt;1,"Duplicate Trip ID",IF(OR($B140="",$C140="",$D140="",$F140="",$I140="",$J140="",$K140="",$L140=""),"Missing required field",IF(AND(OR($B140="Delivered",$B140="Closed"),OR($G140="",$H140="",$O140="",$P140="",$R140="",$T140="")),"Completed trip missing details",IF(OR($O140&lt;0,$P140&lt;0,$R140&lt;0,$T140&lt;0),"Negative value",IF(AND($O140&lt;&gt;"",$P140&lt;&gt;"",$P140&lt;$O140),"End odometer below start",IF(AND($Q140&lt;&gt;"",$R140&lt;&gt;"",$R140&gt;$Q140),"Loaded miles exceed total",IF(AND($G140&lt;&gt;"",$H140&lt;&gt;"",$H140&lt;$G140),"Delivery before pickup","OK"))))))),"Check inputs"))</f>
        <v/>
      </c>
    </row>
    <row r="141">
      <c r="A141" s="28" t="n"/>
      <c r="B141" s="28" t="n"/>
      <c r="C141" s="28" t="n"/>
      <c r="D141" s="28" t="n"/>
      <c r="E141" s="28" t="n"/>
      <c r="F141" s="59" t="n"/>
      <c r="G141" s="60" t="n"/>
      <c r="H141" s="60" t="n"/>
      <c r="I141" s="28" t="n"/>
      <c r="J141" s="28" t="n"/>
      <c r="K141" s="28" t="n"/>
      <c r="L141" s="28" t="n"/>
      <c r="M141" s="28" t="n"/>
      <c r="N141" s="28" t="n"/>
      <c r="O141" s="31" t="n"/>
      <c r="P141" s="31" t="n"/>
      <c r="Q141" s="24">
        <f>IF(OR($A141="",$O141="",$P141=""),"",IFERROR($P141-$O141,""))</f>
        <v/>
      </c>
      <c r="R141" s="31" t="n"/>
      <c r="S141" s="24">
        <f>IF(OR($A141="",$Q141="",$R141=""),"",IFERROR($Q141-$R141,""))</f>
        <v/>
      </c>
      <c r="T141" s="61" t="n"/>
      <c r="U141" s="62">
        <f>IF($A141="","",IFERROR(SUMIFS('Expenses'!$H$5:$H$504,'Expenses'!$B$5:$B$504,$A141,'Expenses'!$D$5:$D$504,"Diesel Fuel"),0))</f>
        <v/>
      </c>
      <c r="V141" s="57">
        <f>IF($A141="","",IFERROR(SUMIFS('Expenses'!$I$5:$I$504,'Expenses'!$B$5:$B$504,$A141,'Expenses'!$D$5:$D$504,"Diesel Fuel"),0))</f>
        <v/>
      </c>
      <c r="W141" s="57">
        <f>IF($A141="","",IFERROR(SUMIFS('Expenses'!$I$5:$I$504,'Expenses'!$B$5:$B$504,$A141)-$V141,0))</f>
        <v/>
      </c>
      <c r="X141" s="57">
        <f>IF($A141="","",IFERROR($V141+$W141,0))</f>
        <v/>
      </c>
      <c r="Y141" s="57">
        <f>IF($A141="","",IFERROR($T141-$X141,0))</f>
        <v/>
      </c>
      <c r="Z141" s="58">
        <f>IF(OR($A141="",$Q141=""),"",IFERROR($T141/$Q141,""))</f>
        <v/>
      </c>
      <c r="AA141" s="58">
        <f>IF(OR($A141="",$Q141=""),"",IFERROR($X141/$Q141,""))</f>
        <v/>
      </c>
      <c r="AB141" s="26">
        <f>IF(OR($A141="",$Q141="",$U141=""),"",IFERROR($Q141/$U141,""))</f>
        <v/>
      </c>
      <c r="AC141" s="34" t="n"/>
      <c r="AD141" s="35">
        <f>IF($A141="","",IFERROR(IF(COUNTIF($A$5:$A$504,$A141)&gt;1,"Duplicate Trip ID",IF(OR($B141="",$C141="",$D141="",$F141="",$I141="",$J141="",$K141="",$L141=""),"Missing required field",IF(AND(OR($B141="Delivered",$B141="Closed"),OR($G141="",$H141="",$O141="",$P141="",$R141="",$T141="")),"Completed trip missing details",IF(OR($O141&lt;0,$P141&lt;0,$R141&lt;0,$T141&lt;0),"Negative value",IF(AND($O141&lt;&gt;"",$P141&lt;&gt;"",$P141&lt;$O141),"End odometer below start",IF(AND($Q141&lt;&gt;"",$R141&lt;&gt;"",$R141&gt;$Q141),"Loaded miles exceed total",IF(AND($G141&lt;&gt;"",$H141&lt;&gt;"",$H141&lt;$G141),"Delivery before pickup","OK"))))))),"Check inputs"))</f>
        <v/>
      </c>
    </row>
    <row r="142">
      <c r="A142" s="28" t="n"/>
      <c r="B142" s="28" t="n"/>
      <c r="C142" s="28" t="n"/>
      <c r="D142" s="28" t="n"/>
      <c r="E142" s="28" t="n"/>
      <c r="F142" s="59" t="n"/>
      <c r="G142" s="60" t="n"/>
      <c r="H142" s="60" t="n"/>
      <c r="I142" s="28" t="n"/>
      <c r="J142" s="28" t="n"/>
      <c r="K142" s="28" t="n"/>
      <c r="L142" s="28" t="n"/>
      <c r="M142" s="28" t="n"/>
      <c r="N142" s="28" t="n"/>
      <c r="O142" s="31" t="n"/>
      <c r="P142" s="31" t="n"/>
      <c r="Q142" s="24">
        <f>IF(OR($A142="",$O142="",$P142=""),"",IFERROR($P142-$O142,""))</f>
        <v/>
      </c>
      <c r="R142" s="31" t="n"/>
      <c r="S142" s="24">
        <f>IF(OR($A142="",$Q142="",$R142=""),"",IFERROR($Q142-$R142,""))</f>
        <v/>
      </c>
      <c r="T142" s="61" t="n"/>
      <c r="U142" s="62">
        <f>IF($A142="","",IFERROR(SUMIFS('Expenses'!$H$5:$H$504,'Expenses'!$B$5:$B$504,$A142,'Expenses'!$D$5:$D$504,"Diesel Fuel"),0))</f>
        <v/>
      </c>
      <c r="V142" s="57">
        <f>IF($A142="","",IFERROR(SUMIFS('Expenses'!$I$5:$I$504,'Expenses'!$B$5:$B$504,$A142,'Expenses'!$D$5:$D$504,"Diesel Fuel"),0))</f>
        <v/>
      </c>
      <c r="W142" s="57">
        <f>IF($A142="","",IFERROR(SUMIFS('Expenses'!$I$5:$I$504,'Expenses'!$B$5:$B$504,$A142)-$V142,0))</f>
        <v/>
      </c>
      <c r="X142" s="57">
        <f>IF($A142="","",IFERROR($V142+$W142,0))</f>
        <v/>
      </c>
      <c r="Y142" s="57">
        <f>IF($A142="","",IFERROR($T142-$X142,0))</f>
        <v/>
      </c>
      <c r="Z142" s="58">
        <f>IF(OR($A142="",$Q142=""),"",IFERROR($T142/$Q142,""))</f>
        <v/>
      </c>
      <c r="AA142" s="58">
        <f>IF(OR($A142="",$Q142=""),"",IFERROR($X142/$Q142,""))</f>
        <v/>
      </c>
      <c r="AB142" s="26">
        <f>IF(OR($A142="",$Q142="",$U142=""),"",IFERROR($Q142/$U142,""))</f>
        <v/>
      </c>
      <c r="AC142" s="34" t="n"/>
      <c r="AD142" s="35">
        <f>IF($A142="","",IFERROR(IF(COUNTIF($A$5:$A$504,$A142)&gt;1,"Duplicate Trip ID",IF(OR($B142="",$C142="",$D142="",$F142="",$I142="",$J142="",$K142="",$L142=""),"Missing required field",IF(AND(OR($B142="Delivered",$B142="Closed"),OR($G142="",$H142="",$O142="",$P142="",$R142="",$T142="")),"Completed trip missing details",IF(OR($O142&lt;0,$P142&lt;0,$R142&lt;0,$T142&lt;0),"Negative value",IF(AND($O142&lt;&gt;"",$P142&lt;&gt;"",$P142&lt;$O142),"End odometer below start",IF(AND($Q142&lt;&gt;"",$R142&lt;&gt;"",$R142&gt;$Q142),"Loaded miles exceed total",IF(AND($G142&lt;&gt;"",$H142&lt;&gt;"",$H142&lt;$G142),"Delivery before pickup","OK"))))))),"Check inputs"))</f>
        <v/>
      </c>
    </row>
    <row r="143">
      <c r="A143" s="28" t="n"/>
      <c r="B143" s="28" t="n"/>
      <c r="C143" s="28" t="n"/>
      <c r="D143" s="28" t="n"/>
      <c r="E143" s="28" t="n"/>
      <c r="F143" s="59" t="n"/>
      <c r="G143" s="60" t="n"/>
      <c r="H143" s="60" t="n"/>
      <c r="I143" s="28" t="n"/>
      <c r="J143" s="28" t="n"/>
      <c r="K143" s="28" t="n"/>
      <c r="L143" s="28" t="n"/>
      <c r="M143" s="28" t="n"/>
      <c r="N143" s="28" t="n"/>
      <c r="O143" s="31" t="n"/>
      <c r="P143" s="31" t="n"/>
      <c r="Q143" s="24">
        <f>IF(OR($A143="",$O143="",$P143=""),"",IFERROR($P143-$O143,""))</f>
        <v/>
      </c>
      <c r="R143" s="31" t="n"/>
      <c r="S143" s="24">
        <f>IF(OR($A143="",$Q143="",$R143=""),"",IFERROR($Q143-$R143,""))</f>
        <v/>
      </c>
      <c r="T143" s="61" t="n"/>
      <c r="U143" s="62">
        <f>IF($A143="","",IFERROR(SUMIFS('Expenses'!$H$5:$H$504,'Expenses'!$B$5:$B$504,$A143,'Expenses'!$D$5:$D$504,"Diesel Fuel"),0))</f>
        <v/>
      </c>
      <c r="V143" s="57">
        <f>IF($A143="","",IFERROR(SUMIFS('Expenses'!$I$5:$I$504,'Expenses'!$B$5:$B$504,$A143,'Expenses'!$D$5:$D$504,"Diesel Fuel"),0))</f>
        <v/>
      </c>
      <c r="W143" s="57">
        <f>IF($A143="","",IFERROR(SUMIFS('Expenses'!$I$5:$I$504,'Expenses'!$B$5:$B$504,$A143)-$V143,0))</f>
        <v/>
      </c>
      <c r="X143" s="57">
        <f>IF($A143="","",IFERROR($V143+$W143,0))</f>
        <v/>
      </c>
      <c r="Y143" s="57">
        <f>IF($A143="","",IFERROR($T143-$X143,0))</f>
        <v/>
      </c>
      <c r="Z143" s="58">
        <f>IF(OR($A143="",$Q143=""),"",IFERROR($T143/$Q143,""))</f>
        <v/>
      </c>
      <c r="AA143" s="58">
        <f>IF(OR($A143="",$Q143=""),"",IFERROR($X143/$Q143,""))</f>
        <v/>
      </c>
      <c r="AB143" s="26">
        <f>IF(OR($A143="",$Q143="",$U143=""),"",IFERROR($Q143/$U143,""))</f>
        <v/>
      </c>
      <c r="AC143" s="34" t="n"/>
      <c r="AD143" s="35">
        <f>IF($A143="","",IFERROR(IF(COUNTIF($A$5:$A$504,$A143)&gt;1,"Duplicate Trip ID",IF(OR($B143="",$C143="",$D143="",$F143="",$I143="",$J143="",$K143="",$L143=""),"Missing required field",IF(AND(OR($B143="Delivered",$B143="Closed"),OR($G143="",$H143="",$O143="",$P143="",$R143="",$T143="")),"Completed trip missing details",IF(OR($O143&lt;0,$P143&lt;0,$R143&lt;0,$T143&lt;0),"Negative value",IF(AND($O143&lt;&gt;"",$P143&lt;&gt;"",$P143&lt;$O143),"End odometer below start",IF(AND($Q143&lt;&gt;"",$R143&lt;&gt;"",$R143&gt;$Q143),"Loaded miles exceed total",IF(AND($G143&lt;&gt;"",$H143&lt;&gt;"",$H143&lt;$G143),"Delivery before pickup","OK"))))))),"Check inputs"))</f>
        <v/>
      </c>
    </row>
    <row r="144">
      <c r="A144" s="28" t="n"/>
      <c r="B144" s="28" t="n"/>
      <c r="C144" s="28" t="n"/>
      <c r="D144" s="28" t="n"/>
      <c r="E144" s="28" t="n"/>
      <c r="F144" s="59" t="n"/>
      <c r="G144" s="60" t="n"/>
      <c r="H144" s="60" t="n"/>
      <c r="I144" s="28" t="n"/>
      <c r="J144" s="28" t="n"/>
      <c r="K144" s="28" t="n"/>
      <c r="L144" s="28" t="n"/>
      <c r="M144" s="28" t="n"/>
      <c r="N144" s="28" t="n"/>
      <c r="O144" s="31" t="n"/>
      <c r="P144" s="31" t="n"/>
      <c r="Q144" s="24">
        <f>IF(OR($A144="",$O144="",$P144=""),"",IFERROR($P144-$O144,""))</f>
        <v/>
      </c>
      <c r="R144" s="31" t="n"/>
      <c r="S144" s="24">
        <f>IF(OR($A144="",$Q144="",$R144=""),"",IFERROR($Q144-$R144,""))</f>
        <v/>
      </c>
      <c r="T144" s="61" t="n"/>
      <c r="U144" s="62">
        <f>IF($A144="","",IFERROR(SUMIFS('Expenses'!$H$5:$H$504,'Expenses'!$B$5:$B$504,$A144,'Expenses'!$D$5:$D$504,"Diesel Fuel"),0))</f>
        <v/>
      </c>
      <c r="V144" s="57">
        <f>IF($A144="","",IFERROR(SUMIFS('Expenses'!$I$5:$I$504,'Expenses'!$B$5:$B$504,$A144,'Expenses'!$D$5:$D$504,"Diesel Fuel"),0))</f>
        <v/>
      </c>
      <c r="W144" s="57">
        <f>IF($A144="","",IFERROR(SUMIFS('Expenses'!$I$5:$I$504,'Expenses'!$B$5:$B$504,$A144)-$V144,0))</f>
        <v/>
      </c>
      <c r="X144" s="57">
        <f>IF($A144="","",IFERROR($V144+$W144,0))</f>
        <v/>
      </c>
      <c r="Y144" s="57">
        <f>IF($A144="","",IFERROR($T144-$X144,0))</f>
        <v/>
      </c>
      <c r="Z144" s="58">
        <f>IF(OR($A144="",$Q144=""),"",IFERROR($T144/$Q144,""))</f>
        <v/>
      </c>
      <c r="AA144" s="58">
        <f>IF(OR($A144="",$Q144=""),"",IFERROR($X144/$Q144,""))</f>
        <v/>
      </c>
      <c r="AB144" s="26">
        <f>IF(OR($A144="",$Q144="",$U144=""),"",IFERROR($Q144/$U144,""))</f>
        <v/>
      </c>
      <c r="AC144" s="34" t="n"/>
      <c r="AD144" s="35">
        <f>IF($A144="","",IFERROR(IF(COUNTIF($A$5:$A$504,$A144)&gt;1,"Duplicate Trip ID",IF(OR($B144="",$C144="",$D144="",$F144="",$I144="",$J144="",$K144="",$L144=""),"Missing required field",IF(AND(OR($B144="Delivered",$B144="Closed"),OR($G144="",$H144="",$O144="",$P144="",$R144="",$T144="")),"Completed trip missing details",IF(OR($O144&lt;0,$P144&lt;0,$R144&lt;0,$T144&lt;0),"Negative value",IF(AND($O144&lt;&gt;"",$P144&lt;&gt;"",$P144&lt;$O144),"End odometer below start",IF(AND($Q144&lt;&gt;"",$R144&lt;&gt;"",$R144&gt;$Q144),"Loaded miles exceed total",IF(AND($G144&lt;&gt;"",$H144&lt;&gt;"",$H144&lt;$G144),"Delivery before pickup","OK"))))))),"Check inputs"))</f>
        <v/>
      </c>
    </row>
    <row r="145">
      <c r="A145" s="28" t="n"/>
      <c r="B145" s="28" t="n"/>
      <c r="C145" s="28" t="n"/>
      <c r="D145" s="28" t="n"/>
      <c r="E145" s="28" t="n"/>
      <c r="F145" s="59" t="n"/>
      <c r="G145" s="60" t="n"/>
      <c r="H145" s="60" t="n"/>
      <c r="I145" s="28" t="n"/>
      <c r="J145" s="28" t="n"/>
      <c r="K145" s="28" t="n"/>
      <c r="L145" s="28" t="n"/>
      <c r="M145" s="28" t="n"/>
      <c r="N145" s="28" t="n"/>
      <c r="O145" s="31" t="n"/>
      <c r="P145" s="31" t="n"/>
      <c r="Q145" s="24">
        <f>IF(OR($A145="",$O145="",$P145=""),"",IFERROR($P145-$O145,""))</f>
        <v/>
      </c>
      <c r="R145" s="31" t="n"/>
      <c r="S145" s="24">
        <f>IF(OR($A145="",$Q145="",$R145=""),"",IFERROR($Q145-$R145,""))</f>
        <v/>
      </c>
      <c r="T145" s="61" t="n"/>
      <c r="U145" s="62">
        <f>IF($A145="","",IFERROR(SUMIFS('Expenses'!$H$5:$H$504,'Expenses'!$B$5:$B$504,$A145,'Expenses'!$D$5:$D$504,"Diesel Fuel"),0))</f>
        <v/>
      </c>
      <c r="V145" s="57">
        <f>IF($A145="","",IFERROR(SUMIFS('Expenses'!$I$5:$I$504,'Expenses'!$B$5:$B$504,$A145,'Expenses'!$D$5:$D$504,"Diesel Fuel"),0))</f>
        <v/>
      </c>
      <c r="W145" s="57">
        <f>IF($A145="","",IFERROR(SUMIFS('Expenses'!$I$5:$I$504,'Expenses'!$B$5:$B$504,$A145)-$V145,0))</f>
        <v/>
      </c>
      <c r="X145" s="57">
        <f>IF($A145="","",IFERROR($V145+$W145,0))</f>
        <v/>
      </c>
      <c r="Y145" s="57">
        <f>IF($A145="","",IFERROR($T145-$X145,0))</f>
        <v/>
      </c>
      <c r="Z145" s="58">
        <f>IF(OR($A145="",$Q145=""),"",IFERROR($T145/$Q145,""))</f>
        <v/>
      </c>
      <c r="AA145" s="58">
        <f>IF(OR($A145="",$Q145=""),"",IFERROR($X145/$Q145,""))</f>
        <v/>
      </c>
      <c r="AB145" s="26">
        <f>IF(OR($A145="",$Q145="",$U145=""),"",IFERROR($Q145/$U145,""))</f>
        <v/>
      </c>
      <c r="AC145" s="34" t="n"/>
      <c r="AD145" s="35">
        <f>IF($A145="","",IFERROR(IF(COUNTIF($A$5:$A$504,$A145)&gt;1,"Duplicate Trip ID",IF(OR($B145="",$C145="",$D145="",$F145="",$I145="",$J145="",$K145="",$L145=""),"Missing required field",IF(AND(OR($B145="Delivered",$B145="Closed"),OR($G145="",$H145="",$O145="",$P145="",$R145="",$T145="")),"Completed trip missing details",IF(OR($O145&lt;0,$P145&lt;0,$R145&lt;0,$T145&lt;0),"Negative value",IF(AND($O145&lt;&gt;"",$P145&lt;&gt;"",$P145&lt;$O145),"End odometer below start",IF(AND($Q145&lt;&gt;"",$R145&lt;&gt;"",$R145&gt;$Q145),"Loaded miles exceed total",IF(AND($G145&lt;&gt;"",$H145&lt;&gt;"",$H145&lt;$G145),"Delivery before pickup","OK"))))))),"Check inputs"))</f>
        <v/>
      </c>
    </row>
    <row r="146">
      <c r="A146" s="28" t="n"/>
      <c r="B146" s="28" t="n"/>
      <c r="C146" s="28" t="n"/>
      <c r="D146" s="28" t="n"/>
      <c r="E146" s="28" t="n"/>
      <c r="F146" s="59" t="n"/>
      <c r="G146" s="60" t="n"/>
      <c r="H146" s="60" t="n"/>
      <c r="I146" s="28" t="n"/>
      <c r="J146" s="28" t="n"/>
      <c r="K146" s="28" t="n"/>
      <c r="L146" s="28" t="n"/>
      <c r="M146" s="28" t="n"/>
      <c r="N146" s="28" t="n"/>
      <c r="O146" s="31" t="n"/>
      <c r="P146" s="31" t="n"/>
      <c r="Q146" s="24">
        <f>IF(OR($A146="",$O146="",$P146=""),"",IFERROR($P146-$O146,""))</f>
        <v/>
      </c>
      <c r="R146" s="31" t="n"/>
      <c r="S146" s="24">
        <f>IF(OR($A146="",$Q146="",$R146=""),"",IFERROR($Q146-$R146,""))</f>
        <v/>
      </c>
      <c r="T146" s="61" t="n"/>
      <c r="U146" s="62">
        <f>IF($A146="","",IFERROR(SUMIFS('Expenses'!$H$5:$H$504,'Expenses'!$B$5:$B$504,$A146,'Expenses'!$D$5:$D$504,"Diesel Fuel"),0))</f>
        <v/>
      </c>
      <c r="V146" s="57">
        <f>IF($A146="","",IFERROR(SUMIFS('Expenses'!$I$5:$I$504,'Expenses'!$B$5:$B$504,$A146,'Expenses'!$D$5:$D$504,"Diesel Fuel"),0))</f>
        <v/>
      </c>
      <c r="W146" s="57">
        <f>IF($A146="","",IFERROR(SUMIFS('Expenses'!$I$5:$I$504,'Expenses'!$B$5:$B$504,$A146)-$V146,0))</f>
        <v/>
      </c>
      <c r="X146" s="57">
        <f>IF($A146="","",IFERROR($V146+$W146,0))</f>
        <v/>
      </c>
      <c r="Y146" s="57">
        <f>IF($A146="","",IFERROR($T146-$X146,0))</f>
        <v/>
      </c>
      <c r="Z146" s="58">
        <f>IF(OR($A146="",$Q146=""),"",IFERROR($T146/$Q146,""))</f>
        <v/>
      </c>
      <c r="AA146" s="58">
        <f>IF(OR($A146="",$Q146=""),"",IFERROR($X146/$Q146,""))</f>
        <v/>
      </c>
      <c r="AB146" s="26">
        <f>IF(OR($A146="",$Q146="",$U146=""),"",IFERROR($Q146/$U146,""))</f>
        <v/>
      </c>
      <c r="AC146" s="34" t="n"/>
      <c r="AD146" s="35">
        <f>IF($A146="","",IFERROR(IF(COUNTIF($A$5:$A$504,$A146)&gt;1,"Duplicate Trip ID",IF(OR($B146="",$C146="",$D146="",$F146="",$I146="",$J146="",$K146="",$L146=""),"Missing required field",IF(AND(OR($B146="Delivered",$B146="Closed"),OR($G146="",$H146="",$O146="",$P146="",$R146="",$T146="")),"Completed trip missing details",IF(OR($O146&lt;0,$P146&lt;0,$R146&lt;0,$T146&lt;0),"Negative value",IF(AND($O146&lt;&gt;"",$P146&lt;&gt;"",$P146&lt;$O146),"End odometer below start",IF(AND($Q146&lt;&gt;"",$R146&lt;&gt;"",$R146&gt;$Q146),"Loaded miles exceed total",IF(AND($G146&lt;&gt;"",$H146&lt;&gt;"",$H146&lt;$G146),"Delivery before pickup","OK"))))))),"Check inputs"))</f>
        <v/>
      </c>
    </row>
    <row r="147">
      <c r="A147" s="28" t="n"/>
      <c r="B147" s="28" t="n"/>
      <c r="C147" s="28" t="n"/>
      <c r="D147" s="28" t="n"/>
      <c r="E147" s="28" t="n"/>
      <c r="F147" s="59" t="n"/>
      <c r="G147" s="60" t="n"/>
      <c r="H147" s="60" t="n"/>
      <c r="I147" s="28" t="n"/>
      <c r="J147" s="28" t="n"/>
      <c r="K147" s="28" t="n"/>
      <c r="L147" s="28" t="n"/>
      <c r="M147" s="28" t="n"/>
      <c r="N147" s="28" t="n"/>
      <c r="O147" s="31" t="n"/>
      <c r="P147" s="31" t="n"/>
      <c r="Q147" s="24">
        <f>IF(OR($A147="",$O147="",$P147=""),"",IFERROR($P147-$O147,""))</f>
        <v/>
      </c>
      <c r="R147" s="31" t="n"/>
      <c r="S147" s="24">
        <f>IF(OR($A147="",$Q147="",$R147=""),"",IFERROR($Q147-$R147,""))</f>
        <v/>
      </c>
      <c r="T147" s="61" t="n"/>
      <c r="U147" s="62">
        <f>IF($A147="","",IFERROR(SUMIFS('Expenses'!$H$5:$H$504,'Expenses'!$B$5:$B$504,$A147,'Expenses'!$D$5:$D$504,"Diesel Fuel"),0))</f>
        <v/>
      </c>
      <c r="V147" s="57">
        <f>IF($A147="","",IFERROR(SUMIFS('Expenses'!$I$5:$I$504,'Expenses'!$B$5:$B$504,$A147,'Expenses'!$D$5:$D$504,"Diesel Fuel"),0))</f>
        <v/>
      </c>
      <c r="W147" s="57">
        <f>IF($A147="","",IFERROR(SUMIFS('Expenses'!$I$5:$I$504,'Expenses'!$B$5:$B$504,$A147)-$V147,0))</f>
        <v/>
      </c>
      <c r="X147" s="57">
        <f>IF($A147="","",IFERROR($V147+$W147,0))</f>
        <v/>
      </c>
      <c r="Y147" s="57">
        <f>IF($A147="","",IFERROR($T147-$X147,0))</f>
        <v/>
      </c>
      <c r="Z147" s="58">
        <f>IF(OR($A147="",$Q147=""),"",IFERROR($T147/$Q147,""))</f>
        <v/>
      </c>
      <c r="AA147" s="58">
        <f>IF(OR($A147="",$Q147=""),"",IFERROR($X147/$Q147,""))</f>
        <v/>
      </c>
      <c r="AB147" s="26">
        <f>IF(OR($A147="",$Q147="",$U147=""),"",IFERROR($Q147/$U147,""))</f>
        <v/>
      </c>
      <c r="AC147" s="34" t="n"/>
      <c r="AD147" s="35">
        <f>IF($A147="","",IFERROR(IF(COUNTIF($A$5:$A$504,$A147)&gt;1,"Duplicate Trip ID",IF(OR($B147="",$C147="",$D147="",$F147="",$I147="",$J147="",$K147="",$L147=""),"Missing required field",IF(AND(OR($B147="Delivered",$B147="Closed"),OR($G147="",$H147="",$O147="",$P147="",$R147="",$T147="")),"Completed trip missing details",IF(OR($O147&lt;0,$P147&lt;0,$R147&lt;0,$T147&lt;0),"Negative value",IF(AND($O147&lt;&gt;"",$P147&lt;&gt;"",$P147&lt;$O147),"End odometer below start",IF(AND($Q147&lt;&gt;"",$R147&lt;&gt;"",$R147&gt;$Q147),"Loaded miles exceed total",IF(AND($G147&lt;&gt;"",$H147&lt;&gt;"",$H147&lt;$G147),"Delivery before pickup","OK"))))))),"Check inputs"))</f>
        <v/>
      </c>
    </row>
    <row r="148">
      <c r="A148" s="28" t="n"/>
      <c r="B148" s="28" t="n"/>
      <c r="C148" s="28" t="n"/>
      <c r="D148" s="28" t="n"/>
      <c r="E148" s="28" t="n"/>
      <c r="F148" s="59" t="n"/>
      <c r="G148" s="60" t="n"/>
      <c r="H148" s="60" t="n"/>
      <c r="I148" s="28" t="n"/>
      <c r="J148" s="28" t="n"/>
      <c r="K148" s="28" t="n"/>
      <c r="L148" s="28" t="n"/>
      <c r="M148" s="28" t="n"/>
      <c r="N148" s="28" t="n"/>
      <c r="O148" s="31" t="n"/>
      <c r="P148" s="31" t="n"/>
      <c r="Q148" s="24">
        <f>IF(OR($A148="",$O148="",$P148=""),"",IFERROR($P148-$O148,""))</f>
        <v/>
      </c>
      <c r="R148" s="31" t="n"/>
      <c r="S148" s="24">
        <f>IF(OR($A148="",$Q148="",$R148=""),"",IFERROR($Q148-$R148,""))</f>
        <v/>
      </c>
      <c r="T148" s="61" t="n"/>
      <c r="U148" s="62">
        <f>IF($A148="","",IFERROR(SUMIFS('Expenses'!$H$5:$H$504,'Expenses'!$B$5:$B$504,$A148,'Expenses'!$D$5:$D$504,"Diesel Fuel"),0))</f>
        <v/>
      </c>
      <c r="V148" s="57">
        <f>IF($A148="","",IFERROR(SUMIFS('Expenses'!$I$5:$I$504,'Expenses'!$B$5:$B$504,$A148,'Expenses'!$D$5:$D$504,"Diesel Fuel"),0))</f>
        <v/>
      </c>
      <c r="W148" s="57">
        <f>IF($A148="","",IFERROR(SUMIFS('Expenses'!$I$5:$I$504,'Expenses'!$B$5:$B$504,$A148)-$V148,0))</f>
        <v/>
      </c>
      <c r="X148" s="57">
        <f>IF($A148="","",IFERROR($V148+$W148,0))</f>
        <v/>
      </c>
      <c r="Y148" s="57">
        <f>IF($A148="","",IFERROR($T148-$X148,0))</f>
        <v/>
      </c>
      <c r="Z148" s="58">
        <f>IF(OR($A148="",$Q148=""),"",IFERROR($T148/$Q148,""))</f>
        <v/>
      </c>
      <c r="AA148" s="58">
        <f>IF(OR($A148="",$Q148=""),"",IFERROR($X148/$Q148,""))</f>
        <v/>
      </c>
      <c r="AB148" s="26">
        <f>IF(OR($A148="",$Q148="",$U148=""),"",IFERROR($Q148/$U148,""))</f>
        <v/>
      </c>
      <c r="AC148" s="34" t="n"/>
      <c r="AD148" s="35">
        <f>IF($A148="","",IFERROR(IF(COUNTIF($A$5:$A$504,$A148)&gt;1,"Duplicate Trip ID",IF(OR($B148="",$C148="",$D148="",$F148="",$I148="",$J148="",$K148="",$L148=""),"Missing required field",IF(AND(OR($B148="Delivered",$B148="Closed"),OR($G148="",$H148="",$O148="",$P148="",$R148="",$T148="")),"Completed trip missing details",IF(OR($O148&lt;0,$P148&lt;0,$R148&lt;0,$T148&lt;0),"Negative value",IF(AND($O148&lt;&gt;"",$P148&lt;&gt;"",$P148&lt;$O148),"End odometer below start",IF(AND($Q148&lt;&gt;"",$R148&lt;&gt;"",$R148&gt;$Q148),"Loaded miles exceed total",IF(AND($G148&lt;&gt;"",$H148&lt;&gt;"",$H148&lt;$G148),"Delivery before pickup","OK"))))))),"Check inputs"))</f>
        <v/>
      </c>
    </row>
    <row r="149">
      <c r="A149" s="28" t="n"/>
      <c r="B149" s="28" t="n"/>
      <c r="C149" s="28" t="n"/>
      <c r="D149" s="28" t="n"/>
      <c r="E149" s="28" t="n"/>
      <c r="F149" s="59" t="n"/>
      <c r="G149" s="60" t="n"/>
      <c r="H149" s="60" t="n"/>
      <c r="I149" s="28" t="n"/>
      <c r="J149" s="28" t="n"/>
      <c r="K149" s="28" t="n"/>
      <c r="L149" s="28" t="n"/>
      <c r="M149" s="28" t="n"/>
      <c r="N149" s="28" t="n"/>
      <c r="O149" s="31" t="n"/>
      <c r="P149" s="31" t="n"/>
      <c r="Q149" s="24">
        <f>IF(OR($A149="",$O149="",$P149=""),"",IFERROR($P149-$O149,""))</f>
        <v/>
      </c>
      <c r="R149" s="31" t="n"/>
      <c r="S149" s="24">
        <f>IF(OR($A149="",$Q149="",$R149=""),"",IFERROR($Q149-$R149,""))</f>
        <v/>
      </c>
      <c r="T149" s="61" t="n"/>
      <c r="U149" s="62">
        <f>IF($A149="","",IFERROR(SUMIFS('Expenses'!$H$5:$H$504,'Expenses'!$B$5:$B$504,$A149,'Expenses'!$D$5:$D$504,"Diesel Fuel"),0))</f>
        <v/>
      </c>
      <c r="V149" s="57">
        <f>IF($A149="","",IFERROR(SUMIFS('Expenses'!$I$5:$I$504,'Expenses'!$B$5:$B$504,$A149,'Expenses'!$D$5:$D$504,"Diesel Fuel"),0))</f>
        <v/>
      </c>
      <c r="W149" s="57">
        <f>IF($A149="","",IFERROR(SUMIFS('Expenses'!$I$5:$I$504,'Expenses'!$B$5:$B$504,$A149)-$V149,0))</f>
        <v/>
      </c>
      <c r="X149" s="57">
        <f>IF($A149="","",IFERROR($V149+$W149,0))</f>
        <v/>
      </c>
      <c r="Y149" s="57">
        <f>IF($A149="","",IFERROR($T149-$X149,0))</f>
        <v/>
      </c>
      <c r="Z149" s="58">
        <f>IF(OR($A149="",$Q149=""),"",IFERROR($T149/$Q149,""))</f>
        <v/>
      </c>
      <c r="AA149" s="58">
        <f>IF(OR($A149="",$Q149=""),"",IFERROR($X149/$Q149,""))</f>
        <v/>
      </c>
      <c r="AB149" s="26">
        <f>IF(OR($A149="",$Q149="",$U149=""),"",IFERROR($Q149/$U149,""))</f>
        <v/>
      </c>
      <c r="AC149" s="34" t="n"/>
      <c r="AD149" s="35">
        <f>IF($A149="","",IFERROR(IF(COUNTIF($A$5:$A$504,$A149)&gt;1,"Duplicate Trip ID",IF(OR($B149="",$C149="",$D149="",$F149="",$I149="",$J149="",$K149="",$L149=""),"Missing required field",IF(AND(OR($B149="Delivered",$B149="Closed"),OR($G149="",$H149="",$O149="",$P149="",$R149="",$T149="")),"Completed trip missing details",IF(OR($O149&lt;0,$P149&lt;0,$R149&lt;0,$T149&lt;0),"Negative value",IF(AND($O149&lt;&gt;"",$P149&lt;&gt;"",$P149&lt;$O149),"End odometer below start",IF(AND($Q149&lt;&gt;"",$R149&lt;&gt;"",$R149&gt;$Q149),"Loaded miles exceed total",IF(AND($G149&lt;&gt;"",$H149&lt;&gt;"",$H149&lt;$G149),"Delivery before pickup","OK"))))))),"Check inputs"))</f>
        <v/>
      </c>
    </row>
    <row r="150">
      <c r="A150" s="28" t="n"/>
      <c r="B150" s="28" t="n"/>
      <c r="C150" s="28" t="n"/>
      <c r="D150" s="28" t="n"/>
      <c r="E150" s="28" t="n"/>
      <c r="F150" s="59" t="n"/>
      <c r="G150" s="60" t="n"/>
      <c r="H150" s="60" t="n"/>
      <c r="I150" s="28" t="n"/>
      <c r="J150" s="28" t="n"/>
      <c r="K150" s="28" t="n"/>
      <c r="L150" s="28" t="n"/>
      <c r="M150" s="28" t="n"/>
      <c r="N150" s="28" t="n"/>
      <c r="O150" s="31" t="n"/>
      <c r="P150" s="31" t="n"/>
      <c r="Q150" s="24">
        <f>IF(OR($A150="",$O150="",$P150=""),"",IFERROR($P150-$O150,""))</f>
        <v/>
      </c>
      <c r="R150" s="31" t="n"/>
      <c r="S150" s="24">
        <f>IF(OR($A150="",$Q150="",$R150=""),"",IFERROR($Q150-$R150,""))</f>
        <v/>
      </c>
      <c r="T150" s="61" t="n"/>
      <c r="U150" s="62">
        <f>IF($A150="","",IFERROR(SUMIFS('Expenses'!$H$5:$H$504,'Expenses'!$B$5:$B$504,$A150,'Expenses'!$D$5:$D$504,"Diesel Fuel"),0))</f>
        <v/>
      </c>
      <c r="V150" s="57">
        <f>IF($A150="","",IFERROR(SUMIFS('Expenses'!$I$5:$I$504,'Expenses'!$B$5:$B$504,$A150,'Expenses'!$D$5:$D$504,"Diesel Fuel"),0))</f>
        <v/>
      </c>
      <c r="W150" s="57">
        <f>IF($A150="","",IFERROR(SUMIFS('Expenses'!$I$5:$I$504,'Expenses'!$B$5:$B$504,$A150)-$V150,0))</f>
        <v/>
      </c>
      <c r="X150" s="57">
        <f>IF($A150="","",IFERROR($V150+$W150,0))</f>
        <v/>
      </c>
      <c r="Y150" s="57">
        <f>IF($A150="","",IFERROR($T150-$X150,0))</f>
        <v/>
      </c>
      <c r="Z150" s="58">
        <f>IF(OR($A150="",$Q150=""),"",IFERROR($T150/$Q150,""))</f>
        <v/>
      </c>
      <c r="AA150" s="58">
        <f>IF(OR($A150="",$Q150=""),"",IFERROR($X150/$Q150,""))</f>
        <v/>
      </c>
      <c r="AB150" s="26">
        <f>IF(OR($A150="",$Q150="",$U150=""),"",IFERROR($Q150/$U150,""))</f>
        <v/>
      </c>
      <c r="AC150" s="34" t="n"/>
      <c r="AD150" s="35">
        <f>IF($A150="","",IFERROR(IF(COUNTIF($A$5:$A$504,$A150)&gt;1,"Duplicate Trip ID",IF(OR($B150="",$C150="",$D150="",$F150="",$I150="",$J150="",$K150="",$L150=""),"Missing required field",IF(AND(OR($B150="Delivered",$B150="Closed"),OR($G150="",$H150="",$O150="",$P150="",$R150="",$T150="")),"Completed trip missing details",IF(OR($O150&lt;0,$P150&lt;0,$R150&lt;0,$T150&lt;0),"Negative value",IF(AND($O150&lt;&gt;"",$P150&lt;&gt;"",$P150&lt;$O150),"End odometer below start",IF(AND($Q150&lt;&gt;"",$R150&lt;&gt;"",$R150&gt;$Q150),"Loaded miles exceed total",IF(AND($G150&lt;&gt;"",$H150&lt;&gt;"",$H150&lt;$G150),"Delivery before pickup","OK"))))))),"Check inputs"))</f>
        <v/>
      </c>
    </row>
    <row r="151">
      <c r="A151" s="28" t="n"/>
      <c r="B151" s="28" t="n"/>
      <c r="C151" s="28" t="n"/>
      <c r="D151" s="28" t="n"/>
      <c r="E151" s="28" t="n"/>
      <c r="F151" s="59" t="n"/>
      <c r="G151" s="60" t="n"/>
      <c r="H151" s="60" t="n"/>
      <c r="I151" s="28" t="n"/>
      <c r="J151" s="28" t="n"/>
      <c r="K151" s="28" t="n"/>
      <c r="L151" s="28" t="n"/>
      <c r="M151" s="28" t="n"/>
      <c r="N151" s="28" t="n"/>
      <c r="O151" s="31" t="n"/>
      <c r="P151" s="31" t="n"/>
      <c r="Q151" s="24">
        <f>IF(OR($A151="",$O151="",$P151=""),"",IFERROR($P151-$O151,""))</f>
        <v/>
      </c>
      <c r="R151" s="31" t="n"/>
      <c r="S151" s="24">
        <f>IF(OR($A151="",$Q151="",$R151=""),"",IFERROR($Q151-$R151,""))</f>
        <v/>
      </c>
      <c r="T151" s="61" t="n"/>
      <c r="U151" s="62">
        <f>IF($A151="","",IFERROR(SUMIFS('Expenses'!$H$5:$H$504,'Expenses'!$B$5:$B$504,$A151,'Expenses'!$D$5:$D$504,"Diesel Fuel"),0))</f>
        <v/>
      </c>
      <c r="V151" s="57">
        <f>IF($A151="","",IFERROR(SUMIFS('Expenses'!$I$5:$I$504,'Expenses'!$B$5:$B$504,$A151,'Expenses'!$D$5:$D$504,"Diesel Fuel"),0))</f>
        <v/>
      </c>
      <c r="W151" s="57">
        <f>IF($A151="","",IFERROR(SUMIFS('Expenses'!$I$5:$I$504,'Expenses'!$B$5:$B$504,$A151)-$V151,0))</f>
        <v/>
      </c>
      <c r="X151" s="57">
        <f>IF($A151="","",IFERROR($V151+$W151,0))</f>
        <v/>
      </c>
      <c r="Y151" s="57">
        <f>IF($A151="","",IFERROR($T151-$X151,0))</f>
        <v/>
      </c>
      <c r="Z151" s="58">
        <f>IF(OR($A151="",$Q151=""),"",IFERROR($T151/$Q151,""))</f>
        <v/>
      </c>
      <c r="AA151" s="58">
        <f>IF(OR($A151="",$Q151=""),"",IFERROR($X151/$Q151,""))</f>
        <v/>
      </c>
      <c r="AB151" s="26">
        <f>IF(OR($A151="",$Q151="",$U151=""),"",IFERROR($Q151/$U151,""))</f>
        <v/>
      </c>
      <c r="AC151" s="34" t="n"/>
      <c r="AD151" s="35">
        <f>IF($A151="","",IFERROR(IF(COUNTIF($A$5:$A$504,$A151)&gt;1,"Duplicate Trip ID",IF(OR($B151="",$C151="",$D151="",$F151="",$I151="",$J151="",$K151="",$L151=""),"Missing required field",IF(AND(OR($B151="Delivered",$B151="Closed"),OR($G151="",$H151="",$O151="",$P151="",$R151="",$T151="")),"Completed trip missing details",IF(OR($O151&lt;0,$P151&lt;0,$R151&lt;0,$T151&lt;0),"Negative value",IF(AND($O151&lt;&gt;"",$P151&lt;&gt;"",$P151&lt;$O151),"End odometer below start",IF(AND($Q151&lt;&gt;"",$R151&lt;&gt;"",$R151&gt;$Q151),"Loaded miles exceed total",IF(AND($G151&lt;&gt;"",$H151&lt;&gt;"",$H151&lt;$G151),"Delivery before pickup","OK"))))))),"Check inputs"))</f>
        <v/>
      </c>
    </row>
    <row r="152">
      <c r="A152" s="28" t="n"/>
      <c r="B152" s="28" t="n"/>
      <c r="C152" s="28" t="n"/>
      <c r="D152" s="28" t="n"/>
      <c r="E152" s="28" t="n"/>
      <c r="F152" s="59" t="n"/>
      <c r="G152" s="60" t="n"/>
      <c r="H152" s="60" t="n"/>
      <c r="I152" s="28" t="n"/>
      <c r="J152" s="28" t="n"/>
      <c r="K152" s="28" t="n"/>
      <c r="L152" s="28" t="n"/>
      <c r="M152" s="28" t="n"/>
      <c r="N152" s="28" t="n"/>
      <c r="O152" s="31" t="n"/>
      <c r="P152" s="31" t="n"/>
      <c r="Q152" s="24">
        <f>IF(OR($A152="",$O152="",$P152=""),"",IFERROR($P152-$O152,""))</f>
        <v/>
      </c>
      <c r="R152" s="31" t="n"/>
      <c r="S152" s="24">
        <f>IF(OR($A152="",$Q152="",$R152=""),"",IFERROR($Q152-$R152,""))</f>
        <v/>
      </c>
      <c r="T152" s="61" t="n"/>
      <c r="U152" s="62">
        <f>IF($A152="","",IFERROR(SUMIFS('Expenses'!$H$5:$H$504,'Expenses'!$B$5:$B$504,$A152,'Expenses'!$D$5:$D$504,"Diesel Fuel"),0))</f>
        <v/>
      </c>
      <c r="V152" s="57">
        <f>IF($A152="","",IFERROR(SUMIFS('Expenses'!$I$5:$I$504,'Expenses'!$B$5:$B$504,$A152,'Expenses'!$D$5:$D$504,"Diesel Fuel"),0))</f>
        <v/>
      </c>
      <c r="W152" s="57">
        <f>IF($A152="","",IFERROR(SUMIFS('Expenses'!$I$5:$I$504,'Expenses'!$B$5:$B$504,$A152)-$V152,0))</f>
        <v/>
      </c>
      <c r="X152" s="57">
        <f>IF($A152="","",IFERROR($V152+$W152,0))</f>
        <v/>
      </c>
      <c r="Y152" s="57">
        <f>IF($A152="","",IFERROR($T152-$X152,0))</f>
        <v/>
      </c>
      <c r="Z152" s="58">
        <f>IF(OR($A152="",$Q152=""),"",IFERROR($T152/$Q152,""))</f>
        <v/>
      </c>
      <c r="AA152" s="58">
        <f>IF(OR($A152="",$Q152=""),"",IFERROR($X152/$Q152,""))</f>
        <v/>
      </c>
      <c r="AB152" s="26">
        <f>IF(OR($A152="",$Q152="",$U152=""),"",IFERROR($Q152/$U152,""))</f>
        <v/>
      </c>
      <c r="AC152" s="34" t="n"/>
      <c r="AD152" s="35">
        <f>IF($A152="","",IFERROR(IF(COUNTIF($A$5:$A$504,$A152)&gt;1,"Duplicate Trip ID",IF(OR($B152="",$C152="",$D152="",$F152="",$I152="",$J152="",$K152="",$L152=""),"Missing required field",IF(AND(OR($B152="Delivered",$B152="Closed"),OR($G152="",$H152="",$O152="",$P152="",$R152="",$T152="")),"Completed trip missing details",IF(OR($O152&lt;0,$P152&lt;0,$R152&lt;0,$T152&lt;0),"Negative value",IF(AND($O152&lt;&gt;"",$P152&lt;&gt;"",$P152&lt;$O152),"End odometer below start",IF(AND($Q152&lt;&gt;"",$R152&lt;&gt;"",$R152&gt;$Q152),"Loaded miles exceed total",IF(AND($G152&lt;&gt;"",$H152&lt;&gt;"",$H152&lt;$G152),"Delivery before pickup","OK"))))))),"Check inputs"))</f>
        <v/>
      </c>
    </row>
    <row r="153">
      <c r="A153" s="28" t="n"/>
      <c r="B153" s="28" t="n"/>
      <c r="C153" s="28" t="n"/>
      <c r="D153" s="28" t="n"/>
      <c r="E153" s="28" t="n"/>
      <c r="F153" s="59" t="n"/>
      <c r="G153" s="60" t="n"/>
      <c r="H153" s="60" t="n"/>
      <c r="I153" s="28" t="n"/>
      <c r="J153" s="28" t="n"/>
      <c r="K153" s="28" t="n"/>
      <c r="L153" s="28" t="n"/>
      <c r="M153" s="28" t="n"/>
      <c r="N153" s="28" t="n"/>
      <c r="O153" s="31" t="n"/>
      <c r="P153" s="31" t="n"/>
      <c r="Q153" s="24">
        <f>IF(OR($A153="",$O153="",$P153=""),"",IFERROR($P153-$O153,""))</f>
        <v/>
      </c>
      <c r="R153" s="31" t="n"/>
      <c r="S153" s="24">
        <f>IF(OR($A153="",$Q153="",$R153=""),"",IFERROR($Q153-$R153,""))</f>
        <v/>
      </c>
      <c r="T153" s="61" t="n"/>
      <c r="U153" s="62">
        <f>IF($A153="","",IFERROR(SUMIFS('Expenses'!$H$5:$H$504,'Expenses'!$B$5:$B$504,$A153,'Expenses'!$D$5:$D$504,"Diesel Fuel"),0))</f>
        <v/>
      </c>
      <c r="V153" s="57">
        <f>IF($A153="","",IFERROR(SUMIFS('Expenses'!$I$5:$I$504,'Expenses'!$B$5:$B$504,$A153,'Expenses'!$D$5:$D$504,"Diesel Fuel"),0))</f>
        <v/>
      </c>
      <c r="W153" s="57">
        <f>IF($A153="","",IFERROR(SUMIFS('Expenses'!$I$5:$I$504,'Expenses'!$B$5:$B$504,$A153)-$V153,0))</f>
        <v/>
      </c>
      <c r="X153" s="57">
        <f>IF($A153="","",IFERROR($V153+$W153,0))</f>
        <v/>
      </c>
      <c r="Y153" s="57">
        <f>IF($A153="","",IFERROR($T153-$X153,0))</f>
        <v/>
      </c>
      <c r="Z153" s="58">
        <f>IF(OR($A153="",$Q153=""),"",IFERROR($T153/$Q153,""))</f>
        <v/>
      </c>
      <c r="AA153" s="58">
        <f>IF(OR($A153="",$Q153=""),"",IFERROR($X153/$Q153,""))</f>
        <v/>
      </c>
      <c r="AB153" s="26">
        <f>IF(OR($A153="",$Q153="",$U153=""),"",IFERROR($Q153/$U153,""))</f>
        <v/>
      </c>
      <c r="AC153" s="34" t="n"/>
      <c r="AD153" s="35">
        <f>IF($A153="","",IFERROR(IF(COUNTIF($A$5:$A$504,$A153)&gt;1,"Duplicate Trip ID",IF(OR($B153="",$C153="",$D153="",$F153="",$I153="",$J153="",$K153="",$L153=""),"Missing required field",IF(AND(OR($B153="Delivered",$B153="Closed"),OR($G153="",$H153="",$O153="",$P153="",$R153="",$T153="")),"Completed trip missing details",IF(OR($O153&lt;0,$P153&lt;0,$R153&lt;0,$T153&lt;0),"Negative value",IF(AND($O153&lt;&gt;"",$P153&lt;&gt;"",$P153&lt;$O153),"End odometer below start",IF(AND($Q153&lt;&gt;"",$R153&lt;&gt;"",$R153&gt;$Q153),"Loaded miles exceed total",IF(AND($G153&lt;&gt;"",$H153&lt;&gt;"",$H153&lt;$G153),"Delivery before pickup","OK"))))))),"Check inputs"))</f>
        <v/>
      </c>
    </row>
    <row r="154">
      <c r="A154" s="28" t="n"/>
      <c r="B154" s="28" t="n"/>
      <c r="C154" s="28" t="n"/>
      <c r="D154" s="28" t="n"/>
      <c r="E154" s="28" t="n"/>
      <c r="F154" s="59" t="n"/>
      <c r="G154" s="60" t="n"/>
      <c r="H154" s="60" t="n"/>
      <c r="I154" s="28" t="n"/>
      <c r="J154" s="28" t="n"/>
      <c r="K154" s="28" t="n"/>
      <c r="L154" s="28" t="n"/>
      <c r="M154" s="28" t="n"/>
      <c r="N154" s="28" t="n"/>
      <c r="O154" s="31" t="n"/>
      <c r="P154" s="31" t="n"/>
      <c r="Q154" s="24">
        <f>IF(OR($A154="",$O154="",$P154=""),"",IFERROR($P154-$O154,""))</f>
        <v/>
      </c>
      <c r="R154" s="31" t="n"/>
      <c r="S154" s="24">
        <f>IF(OR($A154="",$Q154="",$R154=""),"",IFERROR($Q154-$R154,""))</f>
        <v/>
      </c>
      <c r="T154" s="61" t="n"/>
      <c r="U154" s="62">
        <f>IF($A154="","",IFERROR(SUMIFS('Expenses'!$H$5:$H$504,'Expenses'!$B$5:$B$504,$A154,'Expenses'!$D$5:$D$504,"Diesel Fuel"),0))</f>
        <v/>
      </c>
      <c r="V154" s="57">
        <f>IF($A154="","",IFERROR(SUMIFS('Expenses'!$I$5:$I$504,'Expenses'!$B$5:$B$504,$A154,'Expenses'!$D$5:$D$504,"Diesel Fuel"),0))</f>
        <v/>
      </c>
      <c r="W154" s="57">
        <f>IF($A154="","",IFERROR(SUMIFS('Expenses'!$I$5:$I$504,'Expenses'!$B$5:$B$504,$A154)-$V154,0))</f>
        <v/>
      </c>
      <c r="X154" s="57">
        <f>IF($A154="","",IFERROR($V154+$W154,0))</f>
        <v/>
      </c>
      <c r="Y154" s="57">
        <f>IF($A154="","",IFERROR($T154-$X154,0))</f>
        <v/>
      </c>
      <c r="Z154" s="58">
        <f>IF(OR($A154="",$Q154=""),"",IFERROR($T154/$Q154,""))</f>
        <v/>
      </c>
      <c r="AA154" s="58">
        <f>IF(OR($A154="",$Q154=""),"",IFERROR($X154/$Q154,""))</f>
        <v/>
      </c>
      <c r="AB154" s="26">
        <f>IF(OR($A154="",$Q154="",$U154=""),"",IFERROR($Q154/$U154,""))</f>
        <v/>
      </c>
      <c r="AC154" s="34" t="n"/>
      <c r="AD154" s="35">
        <f>IF($A154="","",IFERROR(IF(COUNTIF($A$5:$A$504,$A154)&gt;1,"Duplicate Trip ID",IF(OR($B154="",$C154="",$D154="",$F154="",$I154="",$J154="",$K154="",$L154=""),"Missing required field",IF(AND(OR($B154="Delivered",$B154="Closed"),OR($G154="",$H154="",$O154="",$P154="",$R154="",$T154="")),"Completed trip missing details",IF(OR($O154&lt;0,$P154&lt;0,$R154&lt;0,$T154&lt;0),"Negative value",IF(AND($O154&lt;&gt;"",$P154&lt;&gt;"",$P154&lt;$O154),"End odometer below start",IF(AND($Q154&lt;&gt;"",$R154&lt;&gt;"",$R154&gt;$Q154),"Loaded miles exceed total",IF(AND($G154&lt;&gt;"",$H154&lt;&gt;"",$H154&lt;$G154),"Delivery before pickup","OK"))))))),"Check inputs"))</f>
        <v/>
      </c>
    </row>
    <row r="155">
      <c r="A155" s="28" t="n"/>
      <c r="B155" s="28" t="n"/>
      <c r="C155" s="28" t="n"/>
      <c r="D155" s="28" t="n"/>
      <c r="E155" s="28" t="n"/>
      <c r="F155" s="59" t="n"/>
      <c r="G155" s="60" t="n"/>
      <c r="H155" s="60" t="n"/>
      <c r="I155" s="28" t="n"/>
      <c r="J155" s="28" t="n"/>
      <c r="K155" s="28" t="n"/>
      <c r="L155" s="28" t="n"/>
      <c r="M155" s="28" t="n"/>
      <c r="N155" s="28" t="n"/>
      <c r="O155" s="31" t="n"/>
      <c r="P155" s="31" t="n"/>
      <c r="Q155" s="24">
        <f>IF(OR($A155="",$O155="",$P155=""),"",IFERROR($P155-$O155,""))</f>
        <v/>
      </c>
      <c r="R155" s="31" t="n"/>
      <c r="S155" s="24">
        <f>IF(OR($A155="",$Q155="",$R155=""),"",IFERROR($Q155-$R155,""))</f>
        <v/>
      </c>
      <c r="T155" s="61" t="n"/>
      <c r="U155" s="62">
        <f>IF($A155="","",IFERROR(SUMIFS('Expenses'!$H$5:$H$504,'Expenses'!$B$5:$B$504,$A155,'Expenses'!$D$5:$D$504,"Diesel Fuel"),0))</f>
        <v/>
      </c>
      <c r="V155" s="57">
        <f>IF($A155="","",IFERROR(SUMIFS('Expenses'!$I$5:$I$504,'Expenses'!$B$5:$B$504,$A155,'Expenses'!$D$5:$D$504,"Diesel Fuel"),0))</f>
        <v/>
      </c>
      <c r="W155" s="57">
        <f>IF($A155="","",IFERROR(SUMIFS('Expenses'!$I$5:$I$504,'Expenses'!$B$5:$B$504,$A155)-$V155,0))</f>
        <v/>
      </c>
      <c r="X155" s="57">
        <f>IF($A155="","",IFERROR($V155+$W155,0))</f>
        <v/>
      </c>
      <c r="Y155" s="57">
        <f>IF($A155="","",IFERROR($T155-$X155,0))</f>
        <v/>
      </c>
      <c r="Z155" s="58">
        <f>IF(OR($A155="",$Q155=""),"",IFERROR($T155/$Q155,""))</f>
        <v/>
      </c>
      <c r="AA155" s="58">
        <f>IF(OR($A155="",$Q155=""),"",IFERROR($X155/$Q155,""))</f>
        <v/>
      </c>
      <c r="AB155" s="26">
        <f>IF(OR($A155="",$Q155="",$U155=""),"",IFERROR($Q155/$U155,""))</f>
        <v/>
      </c>
      <c r="AC155" s="34" t="n"/>
      <c r="AD155" s="35">
        <f>IF($A155="","",IFERROR(IF(COUNTIF($A$5:$A$504,$A155)&gt;1,"Duplicate Trip ID",IF(OR($B155="",$C155="",$D155="",$F155="",$I155="",$J155="",$K155="",$L155=""),"Missing required field",IF(AND(OR($B155="Delivered",$B155="Closed"),OR($G155="",$H155="",$O155="",$P155="",$R155="",$T155="")),"Completed trip missing details",IF(OR($O155&lt;0,$P155&lt;0,$R155&lt;0,$T155&lt;0),"Negative value",IF(AND($O155&lt;&gt;"",$P155&lt;&gt;"",$P155&lt;$O155),"End odometer below start",IF(AND($Q155&lt;&gt;"",$R155&lt;&gt;"",$R155&gt;$Q155),"Loaded miles exceed total",IF(AND($G155&lt;&gt;"",$H155&lt;&gt;"",$H155&lt;$G155),"Delivery before pickup","OK"))))))),"Check inputs"))</f>
        <v/>
      </c>
    </row>
    <row r="156">
      <c r="A156" s="28" t="n"/>
      <c r="B156" s="28" t="n"/>
      <c r="C156" s="28" t="n"/>
      <c r="D156" s="28" t="n"/>
      <c r="E156" s="28" t="n"/>
      <c r="F156" s="59" t="n"/>
      <c r="G156" s="60" t="n"/>
      <c r="H156" s="60" t="n"/>
      <c r="I156" s="28" t="n"/>
      <c r="J156" s="28" t="n"/>
      <c r="K156" s="28" t="n"/>
      <c r="L156" s="28" t="n"/>
      <c r="M156" s="28" t="n"/>
      <c r="N156" s="28" t="n"/>
      <c r="O156" s="31" t="n"/>
      <c r="P156" s="31" t="n"/>
      <c r="Q156" s="24">
        <f>IF(OR($A156="",$O156="",$P156=""),"",IFERROR($P156-$O156,""))</f>
        <v/>
      </c>
      <c r="R156" s="31" t="n"/>
      <c r="S156" s="24">
        <f>IF(OR($A156="",$Q156="",$R156=""),"",IFERROR($Q156-$R156,""))</f>
        <v/>
      </c>
      <c r="T156" s="61" t="n"/>
      <c r="U156" s="62">
        <f>IF($A156="","",IFERROR(SUMIFS('Expenses'!$H$5:$H$504,'Expenses'!$B$5:$B$504,$A156,'Expenses'!$D$5:$D$504,"Diesel Fuel"),0))</f>
        <v/>
      </c>
      <c r="V156" s="57">
        <f>IF($A156="","",IFERROR(SUMIFS('Expenses'!$I$5:$I$504,'Expenses'!$B$5:$B$504,$A156,'Expenses'!$D$5:$D$504,"Diesel Fuel"),0))</f>
        <v/>
      </c>
      <c r="W156" s="57">
        <f>IF($A156="","",IFERROR(SUMIFS('Expenses'!$I$5:$I$504,'Expenses'!$B$5:$B$504,$A156)-$V156,0))</f>
        <v/>
      </c>
      <c r="X156" s="57">
        <f>IF($A156="","",IFERROR($V156+$W156,0))</f>
        <v/>
      </c>
      <c r="Y156" s="57">
        <f>IF($A156="","",IFERROR($T156-$X156,0))</f>
        <v/>
      </c>
      <c r="Z156" s="58">
        <f>IF(OR($A156="",$Q156=""),"",IFERROR($T156/$Q156,""))</f>
        <v/>
      </c>
      <c r="AA156" s="58">
        <f>IF(OR($A156="",$Q156=""),"",IFERROR($X156/$Q156,""))</f>
        <v/>
      </c>
      <c r="AB156" s="26">
        <f>IF(OR($A156="",$Q156="",$U156=""),"",IFERROR($Q156/$U156,""))</f>
        <v/>
      </c>
      <c r="AC156" s="34" t="n"/>
      <c r="AD156" s="35">
        <f>IF($A156="","",IFERROR(IF(COUNTIF($A$5:$A$504,$A156)&gt;1,"Duplicate Trip ID",IF(OR($B156="",$C156="",$D156="",$F156="",$I156="",$J156="",$K156="",$L156=""),"Missing required field",IF(AND(OR($B156="Delivered",$B156="Closed"),OR($G156="",$H156="",$O156="",$P156="",$R156="",$T156="")),"Completed trip missing details",IF(OR($O156&lt;0,$P156&lt;0,$R156&lt;0,$T156&lt;0),"Negative value",IF(AND($O156&lt;&gt;"",$P156&lt;&gt;"",$P156&lt;$O156),"End odometer below start",IF(AND($Q156&lt;&gt;"",$R156&lt;&gt;"",$R156&gt;$Q156),"Loaded miles exceed total",IF(AND($G156&lt;&gt;"",$H156&lt;&gt;"",$H156&lt;$G156),"Delivery before pickup","OK"))))))),"Check inputs"))</f>
        <v/>
      </c>
    </row>
    <row r="157">
      <c r="A157" s="28" t="n"/>
      <c r="B157" s="28" t="n"/>
      <c r="C157" s="28" t="n"/>
      <c r="D157" s="28" t="n"/>
      <c r="E157" s="28" t="n"/>
      <c r="F157" s="59" t="n"/>
      <c r="G157" s="60" t="n"/>
      <c r="H157" s="60" t="n"/>
      <c r="I157" s="28" t="n"/>
      <c r="J157" s="28" t="n"/>
      <c r="K157" s="28" t="n"/>
      <c r="L157" s="28" t="n"/>
      <c r="M157" s="28" t="n"/>
      <c r="N157" s="28" t="n"/>
      <c r="O157" s="31" t="n"/>
      <c r="P157" s="31" t="n"/>
      <c r="Q157" s="24">
        <f>IF(OR($A157="",$O157="",$P157=""),"",IFERROR($P157-$O157,""))</f>
        <v/>
      </c>
      <c r="R157" s="31" t="n"/>
      <c r="S157" s="24">
        <f>IF(OR($A157="",$Q157="",$R157=""),"",IFERROR($Q157-$R157,""))</f>
        <v/>
      </c>
      <c r="T157" s="61" t="n"/>
      <c r="U157" s="62">
        <f>IF($A157="","",IFERROR(SUMIFS('Expenses'!$H$5:$H$504,'Expenses'!$B$5:$B$504,$A157,'Expenses'!$D$5:$D$504,"Diesel Fuel"),0))</f>
        <v/>
      </c>
      <c r="V157" s="57">
        <f>IF($A157="","",IFERROR(SUMIFS('Expenses'!$I$5:$I$504,'Expenses'!$B$5:$B$504,$A157,'Expenses'!$D$5:$D$504,"Diesel Fuel"),0))</f>
        <v/>
      </c>
      <c r="W157" s="57">
        <f>IF($A157="","",IFERROR(SUMIFS('Expenses'!$I$5:$I$504,'Expenses'!$B$5:$B$504,$A157)-$V157,0))</f>
        <v/>
      </c>
      <c r="X157" s="57">
        <f>IF($A157="","",IFERROR($V157+$W157,0))</f>
        <v/>
      </c>
      <c r="Y157" s="57">
        <f>IF($A157="","",IFERROR($T157-$X157,0))</f>
        <v/>
      </c>
      <c r="Z157" s="58">
        <f>IF(OR($A157="",$Q157=""),"",IFERROR($T157/$Q157,""))</f>
        <v/>
      </c>
      <c r="AA157" s="58">
        <f>IF(OR($A157="",$Q157=""),"",IFERROR($X157/$Q157,""))</f>
        <v/>
      </c>
      <c r="AB157" s="26">
        <f>IF(OR($A157="",$Q157="",$U157=""),"",IFERROR($Q157/$U157,""))</f>
        <v/>
      </c>
      <c r="AC157" s="34" t="n"/>
      <c r="AD157" s="35">
        <f>IF($A157="","",IFERROR(IF(COUNTIF($A$5:$A$504,$A157)&gt;1,"Duplicate Trip ID",IF(OR($B157="",$C157="",$D157="",$F157="",$I157="",$J157="",$K157="",$L157=""),"Missing required field",IF(AND(OR($B157="Delivered",$B157="Closed"),OR($G157="",$H157="",$O157="",$P157="",$R157="",$T157="")),"Completed trip missing details",IF(OR($O157&lt;0,$P157&lt;0,$R157&lt;0,$T157&lt;0),"Negative value",IF(AND($O157&lt;&gt;"",$P157&lt;&gt;"",$P157&lt;$O157),"End odometer below start",IF(AND($Q157&lt;&gt;"",$R157&lt;&gt;"",$R157&gt;$Q157),"Loaded miles exceed total",IF(AND($G157&lt;&gt;"",$H157&lt;&gt;"",$H157&lt;$G157),"Delivery before pickup","OK"))))))),"Check inputs"))</f>
        <v/>
      </c>
    </row>
    <row r="158">
      <c r="A158" s="28" t="n"/>
      <c r="B158" s="28" t="n"/>
      <c r="C158" s="28" t="n"/>
      <c r="D158" s="28" t="n"/>
      <c r="E158" s="28" t="n"/>
      <c r="F158" s="59" t="n"/>
      <c r="G158" s="60" t="n"/>
      <c r="H158" s="60" t="n"/>
      <c r="I158" s="28" t="n"/>
      <c r="J158" s="28" t="n"/>
      <c r="K158" s="28" t="n"/>
      <c r="L158" s="28" t="n"/>
      <c r="M158" s="28" t="n"/>
      <c r="N158" s="28" t="n"/>
      <c r="O158" s="31" t="n"/>
      <c r="P158" s="31" t="n"/>
      <c r="Q158" s="24">
        <f>IF(OR($A158="",$O158="",$P158=""),"",IFERROR($P158-$O158,""))</f>
        <v/>
      </c>
      <c r="R158" s="31" t="n"/>
      <c r="S158" s="24">
        <f>IF(OR($A158="",$Q158="",$R158=""),"",IFERROR($Q158-$R158,""))</f>
        <v/>
      </c>
      <c r="T158" s="61" t="n"/>
      <c r="U158" s="62">
        <f>IF($A158="","",IFERROR(SUMIFS('Expenses'!$H$5:$H$504,'Expenses'!$B$5:$B$504,$A158,'Expenses'!$D$5:$D$504,"Diesel Fuel"),0))</f>
        <v/>
      </c>
      <c r="V158" s="57">
        <f>IF($A158="","",IFERROR(SUMIFS('Expenses'!$I$5:$I$504,'Expenses'!$B$5:$B$504,$A158,'Expenses'!$D$5:$D$504,"Diesel Fuel"),0))</f>
        <v/>
      </c>
      <c r="W158" s="57">
        <f>IF($A158="","",IFERROR(SUMIFS('Expenses'!$I$5:$I$504,'Expenses'!$B$5:$B$504,$A158)-$V158,0))</f>
        <v/>
      </c>
      <c r="X158" s="57">
        <f>IF($A158="","",IFERROR($V158+$W158,0))</f>
        <v/>
      </c>
      <c r="Y158" s="57">
        <f>IF($A158="","",IFERROR($T158-$X158,0))</f>
        <v/>
      </c>
      <c r="Z158" s="58">
        <f>IF(OR($A158="",$Q158=""),"",IFERROR($T158/$Q158,""))</f>
        <v/>
      </c>
      <c r="AA158" s="58">
        <f>IF(OR($A158="",$Q158=""),"",IFERROR($X158/$Q158,""))</f>
        <v/>
      </c>
      <c r="AB158" s="26">
        <f>IF(OR($A158="",$Q158="",$U158=""),"",IFERROR($Q158/$U158,""))</f>
        <v/>
      </c>
      <c r="AC158" s="34" t="n"/>
      <c r="AD158" s="35">
        <f>IF($A158="","",IFERROR(IF(COUNTIF($A$5:$A$504,$A158)&gt;1,"Duplicate Trip ID",IF(OR($B158="",$C158="",$D158="",$F158="",$I158="",$J158="",$K158="",$L158=""),"Missing required field",IF(AND(OR($B158="Delivered",$B158="Closed"),OR($G158="",$H158="",$O158="",$P158="",$R158="",$T158="")),"Completed trip missing details",IF(OR($O158&lt;0,$P158&lt;0,$R158&lt;0,$T158&lt;0),"Negative value",IF(AND($O158&lt;&gt;"",$P158&lt;&gt;"",$P158&lt;$O158),"End odometer below start",IF(AND($Q158&lt;&gt;"",$R158&lt;&gt;"",$R158&gt;$Q158),"Loaded miles exceed total",IF(AND($G158&lt;&gt;"",$H158&lt;&gt;"",$H158&lt;$G158),"Delivery before pickup","OK"))))))),"Check inputs"))</f>
        <v/>
      </c>
    </row>
    <row r="159">
      <c r="A159" s="28" t="n"/>
      <c r="B159" s="28" t="n"/>
      <c r="C159" s="28" t="n"/>
      <c r="D159" s="28" t="n"/>
      <c r="E159" s="28" t="n"/>
      <c r="F159" s="59" t="n"/>
      <c r="G159" s="60" t="n"/>
      <c r="H159" s="60" t="n"/>
      <c r="I159" s="28" t="n"/>
      <c r="J159" s="28" t="n"/>
      <c r="K159" s="28" t="n"/>
      <c r="L159" s="28" t="n"/>
      <c r="M159" s="28" t="n"/>
      <c r="N159" s="28" t="n"/>
      <c r="O159" s="31" t="n"/>
      <c r="P159" s="31" t="n"/>
      <c r="Q159" s="24">
        <f>IF(OR($A159="",$O159="",$P159=""),"",IFERROR($P159-$O159,""))</f>
        <v/>
      </c>
      <c r="R159" s="31" t="n"/>
      <c r="S159" s="24">
        <f>IF(OR($A159="",$Q159="",$R159=""),"",IFERROR($Q159-$R159,""))</f>
        <v/>
      </c>
      <c r="T159" s="61" t="n"/>
      <c r="U159" s="62">
        <f>IF($A159="","",IFERROR(SUMIFS('Expenses'!$H$5:$H$504,'Expenses'!$B$5:$B$504,$A159,'Expenses'!$D$5:$D$504,"Diesel Fuel"),0))</f>
        <v/>
      </c>
      <c r="V159" s="57">
        <f>IF($A159="","",IFERROR(SUMIFS('Expenses'!$I$5:$I$504,'Expenses'!$B$5:$B$504,$A159,'Expenses'!$D$5:$D$504,"Diesel Fuel"),0))</f>
        <v/>
      </c>
      <c r="W159" s="57">
        <f>IF($A159="","",IFERROR(SUMIFS('Expenses'!$I$5:$I$504,'Expenses'!$B$5:$B$504,$A159)-$V159,0))</f>
        <v/>
      </c>
      <c r="X159" s="57">
        <f>IF($A159="","",IFERROR($V159+$W159,0))</f>
        <v/>
      </c>
      <c r="Y159" s="57">
        <f>IF($A159="","",IFERROR($T159-$X159,0))</f>
        <v/>
      </c>
      <c r="Z159" s="58">
        <f>IF(OR($A159="",$Q159=""),"",IFERROR($T159/$Q159,""))</f>
        <v/>
      </c>
      <c r="AA159" s="58">
        <f>IF(OR($A159="",$Q159=""),"",IFERROR($X159/$Q159,""))</f>
        <v/>
      </c>
      <c r="AB159" s="26">
        <f>IF(OR($A159="",$Q159="",$U159=""),"",IFERROR($Q159/$U159,""))</f>
        <v/>
      </c>
      <c r="AC159" s="34" t="n"/>
      <c r="AD159" s="35">
        <f>IF($A159="","",IFERROR(IF(COUNTIF($A$5:$A$504,$A159)&gt;1,"Duplicate Trip ID",IF(OR($B159="",$C159="",$D159="",$F159="",$I159="",$J159="",$K159="",$L159=""),"Missing required field",IF(AND(OR($B159="Delivered",$B159="Closed"),OR($G159="",$H159="",$O159="",$P159="",$R159="",$T159="")),"Completed trip missing details",IF(OR($O159&lt;0,$P159&lt;0,$R159&lt;0,$T159&lt;0),"Negative value",IF(AND($O159&lt;&gt;"",$P159&lt;&gt;"",$P159&lt;$O159),"End odometer below start",IF(AND($Q159&lt;&gt;"",$R159&lt;&gt;"",$R159&gt;$Q159),"Loaded miles exceed total",IF(AND($G159&lt;&gt;"",$H159&lt;&gt;"",$H159&lt;$G159),"Delivery before pickup","OK"))))))),"Check inputs"))</f>
        <v/>
      </c>
    </row>
    <row r="160">
      <c r="A160" s="28" t="n"/>
      <c r="B160" s="28" t="n"/>
      <c r="C160" s="28" t="n"/>
      <c r="D160" s="28" t="n"/>
      <c r="E160" s="28" t="n"/>
      <c r="F160" s="59" t="n"/>
      <c r="G160" s="60" t="n"/>
      <c r="H160" s="60" t="n"/>
      <c r="I160" s="28" t="n"/>
      <c r="J160" s="28" t="n"/>
      <c r="K160" s="28" t="n"/>
      <c r="L160" s="28" t="n"/>
      <c r="M160" s="28" t="n"/>
      <c r="N160" s="28" t="n"/>
      <c r="O160" s="31" t="n"/>
      <c r="P160" s="31" t="n"/>
      <c r="Q160" s="24">
        <f>IF(OR($A160="",$O160="",$P160=""),"",IFERROR($P160-$O160,""))</f>
        <v/>
      </c>
      <c r="R160" s="31" t="n"/>
      <c r="S160" s="24">
        <f>IF(OR($A160="",$Q160="",$R160=""),"",IFERROR($Q160-$R160,""))</f>
        <v/>
      </c>
      <c r="T160" s="61" t="n"/>
      <c r="U160" s="62">
        <f>IF($A160="","",IFERROR(SUMIFS('Expenses'!$H$5:$H$504,'Expenses'!$B$5:$B$504,$A160,'Expenses'!$D$5:$D$504,"Diesel Fuel"),0))</f>
        <v/>
      </c>
      <c r="V160" s="57">
        <f>IF($A160="","",IFERROR(SUMIFS('Expenses'!$I$5:$I$504,'Expenses'!$B$5:$B$504,$A160,'Expenses'!$D$5:$D$504,"Diesel Fuel"),0))</f>
        <v/>
      </c>
      <c r="W160" s="57">
        <f>IF($A160="","",IFERROR(SUMIFS('Expenses'!$I$5:$I$504,'Expenses'!$B$5:$B$504,$A160)-$V160,0))</f>
        <v/>
      </c>
      <c r="X160" s="57">
        <f>IF($A160="","",IFERROR($V160+$W160,0))</f>
        <v/>
      </c>
      <c r="Y160" s="57">
        <f>IF($A160="","",IFERROR($T160-$X160,0))</f>
        <v/>
      </c>
      <c r="Z160" s="58">
        <f>IF(OR($A160="",$Q160=""),"",IFERROR($T160/$Q160,""))</f>
        <v/>
      </c>
      <c r="AA160" s="58">
        <f>IF(OR($A160="",$Q160=""),"",IFERROR($X160/$Q160,""))</f>
        <v/>
      </c>
      <c r="AB160" s="26">
        <f>IF(OR($A160="",$Q160="",$U160=""),"",IFERROR($Q160/$U160,""))</f>
        <v/>
      </c>
      <c r="AC160" s="34" t="n"/>
      <c r="AD160" s="35">
        <f>IF($A160="","",IFERROR(IF(COUNTIF($A$5:$A$504,$A160)&gt;1,"Duplicate Trip ID",IF(OR($B160="",$C160="",$D160="",$F160="",$I160="",$J160="",$K160="",$L160=""),"Missing required field",IF(AND(OR($B160="Delivered",$B160="Closed"),OR($G160="",$H160="",$O160="",$P160="",$R160="",$T160="")),"Completed trip missing details",IF(OR($O160&lt;0,$P160&lt;0,$R160&lt;0,$T160&lt;0),"Negative value",IF(AND($O160&lt;&gt;"",$P160&lt;&gt;"",$P160&lt;$O160),"End odometer below start",IF(AND($Q160&lt;&gt;"",$R160&lt;&gt;"",$R160&gt;$Q160),"Loaded miles exceed total",IF(AND($G160&lt;&gt;"",$H160&lt;&gt;"",$H160&lt;$G160),"Delivery before pickup","OK"))))))),"Check inputs"))</f>
        <v/>
      </c>
    </row>
    <row r="161">
      <c r="A161" s="28" t="n"/>
      <c r="B161" s="28" t="n"/>
      <c r="C161" s="28" t="n"/>
      <c r="D161" s="28" t="n"/>
      <c r="E161" s="28" t="n"/>
      <c r="F161" s="59" t="n"/>
      <c r="G161" s="60" t="n"/>
      <c r="H161" s="60" t="n"/>
      <c r="I161" s="28" t="n"/>
      <c r="J161" s="28" t="n"/>
      <c r="K161" s="28" t="n"/>
      <c r="L161" s="28" t="n"/>
      <c r="M161" s="28" t="n"/>
      <c r="N161" s="28" t="n"/>
      <c r="O161" s="31" t="n"/>
      <c r="P161" s="31" t="n"/>
      <c r="Q161" s="24">
        <f>IF(OR($A161="",$O161="",$P161=""),"",IFERROR($P161-$O161,""))</f>
        <v/>
      </c>
      <c r="R161" s="31" t="n"/>
      <c r="S161" s="24">
        <f>IF(OR($A161="",$Q161="",$R161=""),"",IFERROR($Q161-$R161,""))</f>
        <v/>
      </c>
      <c r="T161" s="61" t="n"/>
      <c r="U161" s="62">
        <f>IF($A161="","",IFERROR(SUMIFS('Expenses'!$H$5:$H$504,'Expenses'!$B$5:$B$504,$A161,'Expenses'!$D$5:$D$504,"Diesel Fuel"),0))</f>
        <v/>
      </c>
      <c r="V161" s="57">
        <f>IF($A161="","",IFERROR(SUMIFS('Expenses'!$I$5:$I$504,'Expenses'!$B$5:$B$504,$A161,'Expenses'!$D$5:$D$504,"Diesel Fuel"),0))</f>
        <v/>
      </c>
      <c r="W161" s="57">
        <f>IF($A161="","",IFERROR(SUMIFS('Expenses'!$I$5:$I$504,'Expenses'!$B$5:$B$504,$A161)-$V161,0))</f>
        <v/>
      </c>
      <c r="X161" s="57">
        <f>IF($A161="","",IFERROR($V161+$W161,0))</f>
        <v/>
      </c>
      <c r="Y161" s="57">
        <f>IF($A161="","",IFERROR($T161-$X161,0))</f>
        <v/>
      </c>
      <c r="Z161" s="58">
        <f>IF(OR($A161="",$Q161=""),"",IFERROR($T161/$Q161,""))</f>
        <v/>
      </c>
      <c r="AA161" s="58">
        <f>IF(OR($A161="",$Q161=""),"",IFERROR($X161/$Q161,""))</f>
        <v/>
      </c>
      <c r="AB161" s="26">
        <f>IF(OR($A161="",$Q161="",$U161=""),"",IFERROR($Q161/$U161,""))</f>
        <v/>
      </c>
      <c r="AC161" s="34" t="n"/>
      <c r="AD161" s="35">
        <f>IF($A161="","",IFERROR(IF(COUNTIF($A$5:$A$504,$A161)&gt;1,"Duplicate Trip ID",IF(OR($B161="",$C161="",$D161="",$F161="",$I161="",$J161="",$K161="",$L161=""),"Missing required field",IF(AND(OR($B161="Delivered",$B161="Closed"),OR($G161="",$H161="",$O161="",$P161="",$R161="",$T161="")),"Completed trip missing details",IF(OR($O161&lt;0,$P161&lt;0,$R161&lt;0,$T161&lt;0),"Negative value",IF(AND($O161&lt;&gt;"",$P161&lt;&gt;"",$P161&lt;$O161),"End odometer below start",IF(AND($Q161&lt;&gt;"",$R161&lt;&gt;"",$R161&gt;$Q161),"Loaded miles exceed total",IF(AND($G161&lt;&gt;"",$H161&lt;&gt;"",$H161&lt;$G161),"Delivery before pickup","OK"))))))),"Check inputs"))</f>
        <v/>
      </c>
    </row>
    <row r="162">
      <c r="A162" s="28" t="n"/>
      <c r="B162" s="28" t="n"/>
      <c r="C162" s="28" t="n"/>
      <c r="D162" s="28" t="n"/>
      <c r="E162" s="28" t="n"/>
      <c r="F162" s="59" t="n"/>
      <c r="G162" s="60" t="n"/>
      <c r="H162" s="60" t="n"/>
      <c r="I162" s="28" t="n"/>
      <c r="J162" s="28" t="n"/>
      <c r="K162" s="28" t="n"/>
      <c r="L162" s="28" t="n"/>
      <c r="M162" s="28" t="n"/>
      <c r="N162" s="28" t="n"/>
      <c r="O162" s="31" t="n"/>
      <c r="P162" s="31" t="n"/>
      <c r="Q162" s="24">
        <f>IF(OR($A162="",$O162="",$P162=""),"",IFERROR($P162-$O162,""))</f>
        <v/>
      </c>
      <c r="R162" s="31" t="n"/>
      <c r="S162" s="24">
        <f>IF(OR($A162="",$Q162="",$R162=""),"",IFERROR($Q162-$R162,""))</f>
        <v/>
      </c>
      <c r="T162" s="61" t="n"/>
      <c r="U162" s="62">
        <f>IF($A162="","",IFERROR(SUMIFS('Expenses'!$H$5:$H$504,'Expenses'!$B$5:$B$504,$A162,'Expenses'!$D$5:$D$504,"Diesel Fuel"),0))</f>
        <v/>
      </c>
      <c r="V162" s="57">
        <f>IF($A162="","",IFERROR(SUMIFS('Expenses'!$I$5:$I$504,'Expenses'!$B$5:$B$504,$A162,'Expenses'!$D$5:$D$504,"Diesel Fuel"),0))</f>
        <v/>
      </c>
      <c r="W162" s="57">
        <f>IF($A162="","",IFERROR(SUMIFS('Expenses'!$I$5:$I$504,'Expenses'!$B$5:$B$504,$A162)-$V162,0))</f>
        <v/>
      </c>
      <c r="X162" s="57">
        <f>IF($A162="","",IFERROR($V162+$W162,0))</f>
        <v/>
      </c>
      <c r="Y162" s="57">
        <f>IF($A162="","",IFERROR($T162-$X162,0))</f>
        <v/>
      </c>
      <c r="Z162" s="58">
        <f>IF(OR($A162="",$Q162=""),"",IFERROR($T162/$Q162,""))</f>
        <v/>
      </c>
      <c r="AA162" s="58">
        <f>IF(OR($A162="",$Q162=""),"",IFERROR($X162/$Q162,""))</f>
        <v/>
      </c>
      <c r="AB162" s="26">
        <f>IF(OR($A162="",$Q162="",$U162=""),"",IFERROR($Q162/$U162,""))</f>
        <v/>
      </c>
      <c r="AC162" s="34" t="n"/>
      <c r="AD162" s="35">
        <f>IF($A162="","",IFERROR(IF(COUNTIF($A$5:$A$504,$A162)&gt;1,"Duplicate Trip ID",IF(OR($B162="",$C162="",$D162="",$F162="",$I162="",$J162="",$K162="",$L162=""),"Missing required field",IF(AND(OR($B162="Delivered",$B162="Closed"),OR($G162="",$H162="",$O162="",$P162="",$R162="",$T162="")),"Completed trip missing details",IF(OR($O162&lt;0,$P162&lt;0,$R162&lt;0,$T162&lt;0),"Negative value",IF(AND($O162&lt;&gt;"",$P162&lt;&gt;"",$P162&lt;$O162),"End odometer below start",IF(AND($Q162&lt;&gt;"",$R162&lt;&gt;"",$R162&gt;$Q162),"Loaded miles exceed total",IF(AND($G162&lt;&gt;"",$H162&lt;&gt;"",$H162&lt;$G162),"Delivery before pickup","OK"))))))),"Check inputs"))</f>
        <v/>
      </c>
    </row>
    <row r="163">
      <c r="A163" s="28" t="n"/>
      <c r="B163" s="28" t="n"/>
      <c r="C163" s="28" t="n"/>
      <c r="D163" s="28" t="n"/>
      <c r="E163" s="28" t="n"/>
      <c r="F163" s="59" t="n"/>
      <c r="G163" s="60" t="n"/>
      <c r="H163" s="60" t="n"/>
      <c r="I163" s="28" t="n"/>
      <c r="J163" s="28" t="n"/>
      <c r="K163" s="28" t="n"/>
      <c r="L163" s="28" t="n"/>
      <c r="M163" s="28" t="n"/>
      <c r="N163" s="28" t="n"/>
      <c r="O163" s="31" t="n"/>
      <c r="P163" s="31" t="n"/>
      <c r="Q163" s="24">
        <f>IF(OR($A163="",$O163="",$P163=""),"",IFERROR($P163-$O163,""))</f>
        <v/>
      </c>
      <c r="R163" s="31" t="n"/>
      <c r="S163" s="24">
        <f>IF(OR($A163="",$Q163="",$R163=""),"",IFERROR($Q163-$R163,""))</f>
        <v/>
      </c>
      <c r="T163" s="61" t="n"/>
      <c r="U163" s="62">
        <f>IF($A163="","",IFERROR(SUMIFS('Expenses'!$H$5:$H$504,'Expenses'!$B$5:$B$504,$A163,'Expenses'!$D$5:$D$504,"Diesel Fuel"),0))</f>
        <v/>
      </c>
      <c r="V163" s="57">
        <f>IF($A163="","",IFERROR(SUMIFS('Expenses'!$I$5:$I$504,'Expenses'!$B$5:$B$504,$A163,'Expenses'!$D$5:$D$504,"Diesel Fuel"),0))</f>
        <v/>
      </c>
      <c r="W163" s="57">
        <f>IF($A163="","",IFERROR(SUMIFS('Expenses'!$I$5:$I$504,'Expenses'!$B$5:$B$504,$A163)-$V163,0))</f>
        <v/>
      </c>
      <c r="X163" s="57">
        <f>IF($A163="","",IFERROR($V163+$W163,0))</f>
        <v/>
      </c>
      <c r="Y163" s="57">
        <f>IF($A163="","",IFERROR($T163-$X163,0))</f>
        <v/>
      </c>
      <c r="Z163" s="58">
        <f>IF(OR($A163="",$Q163=""),"",IFERROR($T163/$Q163,""))</f>
        <v/>
      </c>
      <c r="AA163" s="58">
        <f>IF(OR($A163="",$Q163=""),"",IFERROR($X163/$Q163,""))</f>
        <v/>
      </c>
      <c r="AB163" s="26">
        <f>IF(OR($A163="",$Q163="",$U163=""),"",IFERROR($Q163/$U163,""))</f>
        <v/>
      </c>
      <c r="AC163" s="34" t="n"/>
      <c r="AD163" s="35">
        <f>IF($A163="","",IFERROR(IF(COUNTIF($A$5:$A$504,$A163)&gt;1,"Duplicate Trip ID",IF(OR($B163="",$C163="",$D163="",$F163="",$I163="",$J163="",$K163="",$L163=""),"Missing required field",IF(AND(OR($B163="Delivered",$B163="Closed"),OR($G163="",$H163="",$O163="",$P163="",$R163="",$T163="")),"Completed trip missing details",IF(OR($O163&lt;0,$P163&lt;0,$R163&lt;0,$T163&lt;0),"Negative value",IF(AND($O163&lt;&gt;"",$P163&lt;&gt;"",$P163&lt;$O163),"End odometer below start",IF(AND($Q163&lt;&gt;"",$R163&lt;&gt;"",$R163&gt;$Q163),"Loaded miles exceed total",IF(AND($G163&lt;&gt;"",$H163&lt;&gt;"",$H163&lt;$G163),"Delivery before pickup","OK"))))))),"Check inputs"))</f>
        <v/>
      </c>
    </row>
    <row r="164">
      <c r="A164" s="28" t="n"/>
      <c r="B164" s="28" t="n"/>
      <c r="C164" s="28" t="n"/>
      <c r="D164" s="28" t="n"/>
      <c r="E164" s="28" t="n"/>
      <c r="F164" s="59" t="n"/>
      <c r="G164" s="60" t="n"/>
      <c r="H164" s="60" t="n"/>
      <c r="I164" s="28" t="n"/>
      <c r="J164" s="28" t="n"/>
      <c r="K164" s="28" t="n"/>
      <c r="L164" s="28" t="n"/>
      <c r="M164" s="28" t="n"/>
      <c r="N164" s="28" t="n"/>
      <c r="O164" s="31" t="n"/>
      <c r="P164" s="31" t="n"/>
      <c r="Q164" s="24">
        <f>IF(OR($A164="",$O164="",$P164=""),"",IFERROR($P164-$O164,""))</f>
        <v/>
      </c>
      <c r="R164" s="31" t="n"/>
      <c r="S164" s="24">
        <f>IF(OR($A164="",$Q164="",$R164=""),"",IFERROR($Q164-$R164,""))</f>
        <v/>
      </c>
      <c r="T164" s="61" t="n"/>
      <c r="U164" s="62">
        <f>IF($A164="","",IFERROR(SUMIFS('Expenses'!$H$5:$H$504,'Expenses'!$B$5:$B$504,$A164,'Expenses'!$D$5:$D$504,"Diesel Fuel"),0))</f>
        <v/>
      </c>
      <c r="V164" s="57">
        <f>IF($A164="","",IFERROR(SUMIFS('Expenses'!$I$5:$I$504,'Expenses'!$B$5:$B$504,$A164,'Expenses'!$D$5:$D$504,"Diesel Fuel"),0))</f>
        <v/>
      </c>
      <c r="W164" s="57">
        <f>IF($A164="","",IFERROR(SUMIFS('Expenses'!$I$5:$I$504,'Expenses'!$B$5:$B$504,$A164)-$V164,0))</f>
        <v/>
      </c>
      <c r="X164" s="57">
        <f>IF($A164="","",IFERROR($V164+$W164,0))</f>
        <v/>
      </c>
      <c r="Y164" s="57">
        <f>IF($A164="","",IFERROR($T164-$X164,0))</f>
        <v/>
      </c>
      <c r="Z164" s="58">
        <f>IF(OR($A164="",$Q164=""),"",IFERROR($T164/$Q164,""))</f>
        <v/>
      </c>
      <c r="AA164" s="58">
        <f>IF(OR($A164="",$Q164=""),"",IFERROR($X164/$Q164,""))</f>
        <v/>
      </c>
      <c r="AB164" s="26">
        <f>IF(OR($A164="",$Q164="",$U164=""),"",IFERROR($Q164/$U164,""))</f>
        <v/>
      </c>
      <c r="AC164" s="34" t="n"/>
      <c r="AD164" s="35">
        <f>IF($A164="","",IFERROR(IF(COUNTIF($A$5:$A$504,$A164)&gt;1,"Duplicate Trip ID",IF(OR($B164="",$C164="",$D164="",$F164="",$I164="",$J164="",$K164="",$L164=""),"Missing required field",IF(AND(OR($B164="Delivered",$B164="Closed"),OR($G164="",$H164="",$O164="",$P164="",$R164="",$T164="")),"Completed trip missing details",IF(OR($O164&lt;0,$P164&lt;0,$R164&lt;0,$T164&lt;0),"Negative value",IF(AND($O164&lt;&gt;"",$P164&lt;&gt;"",$P164&lt;$O164),"End odometer below start",IF(AND($Q164&lt;&gt;"",$R164&lt;&gt;"",$R164&gt;$Q164),"Loaded miles exceed total",IF(AND($G164&lt;&gt;"",$H164&lt;&gt;"",$H164&lt;$G164),"Delivery before pickup","OK"))))))),"Check inputs"))</f>
        <v/>
      </c>
    </row>
    <row r="165">
      <c r="A165" s="28" t="n"/>
      <c r="B165" s="28" t="n"/>
      <c r="C165" s="28" t="n"/>
      <c r="D165" s="28" t="n"/>
      <c r="E165" s="28" t="n"/>
      <c r="F165" s="59" t="n"/>
      <c r="G165" s="60" t="n"/>
      <c r="H165" s="60" t="n"/>
      <c r="I165" s="28" t="n"/>
      <c r="J165" s="28" t="n"/>
      <c r="K165" s="28" t="n"/>
      <c r="L165" s="28" t="n"/>
      <c r="M165" s="28" t="n"/>
      <c r="N165" s="28" t="n"/>
      <c r="O165" s="31" t="n"/>
      <c r="P165" s="31" t="n"/>
      <c r="Q165" s="24">
        <f>IF(OR($A165="",$O165="",$P165=""),"",IFERROR($P165-$O165,""))</f>
        <v/>
      </c>
      <c r="R165" s="31" t="n"/>
      <c r="S165" s="24">
        <f>IF(OR($A165="",$Q165="",$R165=""),"",IFERROR($Q165-$R165,""))</f>
        <v/>
      </c>
      <c r="T165" s="61" t="n"/>
      <c r="U165" s="62">
        <f>IF($A165="","",IFERROR(SUMIFS('Expenses'!$H$5:$H$504,'Expenses'!$B$5:$B$504,$A165,'Expenses'!$D$5:$D$504,"Diesel Fuel"),0))</f>
        <v/>
      </c>
      <c r="V165" s="57">
        <f>IF($A165="","",IFERROR(SUMIFS('Expenses'!$I$5:$I$504,'Expenses'!$B$5:$B$504,$A165,'Expenses'!$D$5:$D$504,"Diesel Fuel"),0))</f>
        <v/>
      </c>
      <c r="W165" s="57">
        <f>IF($A165="","",IFERROR(SUMIFS('Expenses'!$I$5:$I$504,'Expenses'!$B$5:$B$504,$A165)-$V165,0))</f>
        <v/>
      </c>
      <c r="X165" s="57">
        <f>IF($A165="","",IFERROR($V165+$W165,0))</f>
        <v/>
      </c>
      <c r="Y165" s="57">
        <f>IF($A165="","",IFERROR($T165-$X165,0))</f>
        <v/>
      </c>
      <c r="Z165" s="58">
        <f>IF(OR($A165="",$Q165=""),"",IFERROR($T165/$Q165,""))</f>
        <v/>
      </c>
      <c r="AA165" s="58">
        <f>IF(OR($A165="",$Q165=""),"",IFERROR($X165/$Q165,""))</f>
        <v/>
      </c>
      <c r="AB165" s="26">
        <f>IF(OR($A165="",$Q165="",$U165=""),"",IFERROR($Q165/$U165,""))</f>
        <v/>
      </c>
      <c r="AC165" s="34" t="n"/>
      <c r="AD165" s="35">
        <f>IF($A165="","",IFERROR(IF(COUNTIF($A$5:$A$504,$A165)&gt;1,"Duplicate Trip ID",IF(OR($B165="",$C165="",$D165="",$F165="",$I165="",$J165="",$K165="",$L165=""),"Missing required field",IF(AND(OR($B165="Delivered",$B165="Closed"),OR($G165="",$H165="",$O165="",$P165="",$R165="",$T165="")),"Completed trip missing details",IF(OR($O165&lt;0,$P165&lt;0,$R165&lt;0,$T165&lt;0),"Negative value",IF(AND($O165&lt;&gt;"",$P165&lt;&gt;"",$P165&lt;$O165),"End odometer below start",IF(AND($Q165&lt;&gt;"",$R165&lt;&gt;"",$R165&gt;$Q165),"Loaded miles exceed total",IF(AND($G165&lt;&gt;"",$H165&lt;&gt;"",$H165&lt;$G165),"Delivery before pickup","OK"))))))),"Check inputs"))</f>
        <v/>
      </c>
    </row>
    <row r="166">
      <c r="A166" s="28" t="n"/>
      <c r="B166" s="28" t="n"/>
      <c r="C166" s="28" t="n"/>
      <c r="D166" s="28" t="n"/>
      <c r="E166" s="28" t="n"/>
      <c r="F166" s="59" t="n"/>
      <c r="G166" s="60" t="n"/>
      <c r="H166" s="60" t="n"/>
      <c r="I166" s="28" t="n"/>
      <c r="J166" s="28" t="n"/>
      <c r="K166" s="28" t="n"/>
      <c r="L166" s="28" t="n"/>
      <c r="M166" s="28" t="n"/>
      <c r="N166" s="28" t="n"/>
      <c r="O166" s="31" t="n"/>
      <c r="P166" s="31" t="n"/>
      <c r="Q166" s="24">
        <f>IF(OR($A166="",$O166="",$P166=""),"",IFERROR($P166-$O166,""))</f>
        <v/>
      </c>
      <c r="R166" s="31" t="n"/>
      <c r="S166" s="24">
        <f>IF(OR($A166="",$Q166="",$R166=""),"",IFERROR($Q166-$R166,""))</f>
        <v/>
      </c>
      <c r="T166" s="61" t="n"/>
      <c r="U166" s="62">
        <f>IF($A166="","",IFERROR(SUMIFS('Expenses'!$H$5:$H$504,'Expenses'!$B$5:$B$504,$A166,'Expenses'!$D$5:$D$504,"Diesel Fuel"),0))</f>
        <v/>
      </c>
      <c r="V166" s="57">
        <f>IF($A166="","",IFERROR(SUMIFS('Expenses'!$I$5:$I$504,'Expenses'!$B$5:$B$504,$A166,'Expenses'!$D$5:$D$504,"Diesel Fuel"),0))</f>
        <v/>
      </c>
      <c r="W166" s="57">
        <f>IF($A166="","",IFERROR(SUMIFS('Expenses'!$I$5:$I$504,'Expenses'!$B$5:$B$504,$A166)-$V166,0))</f>
        <v/>
      </c>
      <c r="X166" s="57">
        <f>IF($A166="","",IFERROR($V166+$W166,0))</f>
        <v/>
      </c>
      <c r="Y166" s="57">
        <f>IF($A166="","",IFERROR($T166-$X166,0))</f>
        <v/>
      </c>
      <c r="Z166" s="58">
        <f>IF(OR($A166="",$Q166=""),"",IFERROR($T166/$Q166,""))</f>
        <v/>
      </c>
      <c r="AA166" s="58">
        <f>IF(OR($A166="",$Q166=""),"",IFERROR($X166/$Q166,""))</f>
        <v/>
      </c>
      <c r="AB166" s="26">
        <f>IF(OR($A166="",$Q166="",$U166=""),"",IFERROR($Q166/$U166,""))</f>
        <v/>
      </c>
      <c r="AC166" s="34" t="n"/>
      <c r="AD166" s="35">
        <f>IF($A166="","",IFERROR(IF(COUNTIF($A$5:$A$504,$A166)&gt;1,"Duplicate Trip ID",IF(OR($B166="",$C166="",$D166="",$F166="",$I166="",$J166="",$K166="",$L166=""),"Missing required field",IF(AND(OR($B166="Delivered",$B166="Closed"),OR($G166="",$H166="",$O166="",$P166="",$R166="",$T166="")),"Completed trip missing details",IF(OR($O166&lt;0,$P166&lt;0,$R166&lt;0,$T166&lt;0),"Negative value",IF(AND($O166&lt;&gt;"",$P166&lt;&gt;"",$P166&lt;$O166),"End odometer below start",IF(AND($Q166&lt;&gt;"",$R166&lt;&gt;"",$R166&gt;$Q166),"Loaded miles exceed total",IF(AND($G166&lt;&gt;"",$H166&lt;&gt;"",$H166&lt;$G166),"Delivery before pickup","OK"))))))),"Check inputs"))</f>
        <v/>
      </c>
    </row>
    <row r="167">
      <c r="A167" s="28" t="n"/>
      <c r="B167" s="28" t="n"/>
      <c r="C167" s="28" t="n"/>
      <c r="D167" s="28" t="n"/>
      <c r="E167" s="28" t="n"/>
      <c r="F167" s="59" t="n"/>
      <c r="G167" s="60" t="n"/>
      <c r="H167" s="60" t="n"/>
      <c r="I167" s="28" t="n"/>
      <c r="J167" s="28" t="n"/>
      <c r="K167" s="28" t="n"/>
      <c r="L167" s="28" t="n"/>
      <c r="M167" s="28" t="n"/>
      <c r="N167" s="28" t="n"/>
      <c r="O167" s="31" t="n"/>
      <c r="P167" s="31" t="n"/>
      <c r="Q167" s="24">
        <f>IF(OR($A167="",$O167="",$P167=""),"",IFERROR($P167-$O167,""))</f>
        <v/>
      </c>
      <c r="R167" s="31" t="n"/>
      <c r="S167" s="24">
        <f>IF(OR($A167="",$Q167="",$R167=""),"",IFERROR($Q167-$R167,""))</f>
        <v/>
      </c>
      <c r="T167" s="61" t="n"/>
      <c r="U167" s="62">
        <f>IF($A167="","",IFERROR(SUMIFS('Expenses'!$H$5:$H$504,'Expenses'!$B$5:$B$504,$A167,'Expenses'!$D$5:$D$504,"Diesel Fuel"),0))</f>
        <v/>
      </c>
      <c r="V167" s="57">
        <f>IF($A167="","",IFERROR(SUMIFS('Expenses'!$I$5:$I$504,'Expenses'!$B$5:$B$504,$A167,'Expenses'!$D$5:$D$504,"Diesel Fuel"),0))</f>
        <v/>
      </c>
      <c r="W167" s="57">
        <f>IF($A167="","",IFERROR(SUMIFS('Expenses'!$I$5:$I$504,'Expenses'!$B$5:$B$504,$A167)-$V167,0))</f>
        <v/>
      </c>
      <c r="X167" s="57">
        <f>IF($A167="","",IFERROR($V167+$W167,0))</f>
        <v/>
      </c>
      <c r="Y167" s="57">
        <f>IF($A167="","",IFERROR($T167-$X167,0))</f>
        <v/>
      </c>
      <c r="Z167" s="58">
        <f>IF(OR($A167="",$Q167=""),"",IFERROR($T167/$Q167,""))</f>
        <v/>
      </c>
      <c r="AA167" s="58">
        <f>IF(OR($A167="",$Q167=""),"",IFERROR($X167/$Q167,""))</f>
        <v/>
      </c>
      <c r="AB167" s="26">
        <f>IF(OR($A167="",$Q167="",$U167=""),"",IFERROR($Q167/$U167,""))</f>
        <v/>
      </c>
      <c r="AC167" s="34" t="n"/>
      <c r="AD167" s="35">
        <f>IF($A167="","",IFERROR(IF(COUNTIF($A$5:$A$504,$A167)&gt;1,"Duplicate Trip ID",IF(OR($B167="",$C167="",$D167="",$F167="",$I167="",$J167="",$K167="",$L167=""),"Missing required field",IF(AND(OR($B167="Delivered",$B167="Closed"),OR($G167="",$H167="",$O167="",$P167="",$R167="",$T167="")),"Completed trip missing details",IF(OR($O167&lt;0,$P167&lt;0,$R167&lt;0,$T167&lt;0),"Negative value",IF(AND($O167&lt;&gt;"",$P167&lt;&gt;"",$P167&lt;$O167),"End odometer below start",IF(AND($Q167&lt;&gt;"",$R167&lt;&gt;"",$R167&gt;$Q167),"Loaded miles exceed total",IF(AND($G167&lt;&gt;"",$H167&lt;&gt;"",$H167&lt;$G167),"Delivery before pickup","OK"))))))),"Check inputs"))</f>
        <v/>
      </c>
    </row>
    <row r="168">
      <c r="A168" s="28" t="n"/>
      <c r="B168" s="28" t="n"/>
      <c r="C168" s="28" t="n"/>
      <c r="D168" s="28" t="n"/>
      <c r="E168" s="28" t="n"/>
      <c r="F168" s="59" t="n"/>
      <c r="G168" s="60" t="n"/>
      <c r="H168" s="60" t="n"/>
      <c r="I168" s="28" t="n"/>
      <c r="J168" s="28" t="n"/>
      <c r="K168" s="28" t="n"/>
      <c r="L168" s="28" t="n"/>
      <c r="M168" s="28" t="n"/>
      <c r="N168" s="28" t="n"/>
      <c r="O168" s="31" t="n"/>
      <c r="P168" s="31" t="n"/>
      <c r="Q168" s="24">
        <f>IF(OR($A168="",$O168="",$P168=""),"",IFERROR($P168-$O168,""))</f>
        <v/>
      </c>
      <c r="R168" s="31" t="n"/>
      <c r="S168" s="24">
        <f>IF(OR($A168="",$Q168="",$R168=""),"",IFERROR($Q168-$R168,""))</f>
        <v/>
      </c>
      <c r="T168" s="61" t="n"/>
      <c r="U168" s="62">
        <f>IF($A168="","",IFERROR(SUMIFS('Expenses'!$H$5:$H$504,'Expenses'!$B$5:$B$504,$A168,'Expenses'!$D$5:$D$504,"Diesel Fuel"),0))</f>
        <v/>
      </c>
      <c r="V168" s="57">
        <f>IF($A168="","",IFERROR(SUMIFS('Expenses'!$I$5:$I$504,'Expenses'!$B$5:$B$504,$A168,'Expenses'!$D$5:$D$504,"Diesel Fuel"),0))</f>
        <v/>
      </c>
      <c r="W168" s="57">
        <f>IF($A168="","",IFERROR(SUMIFS('Expenses'!$I$5:$I$504,'Expenses'!$B$5:$B$504,$A168)-$V168,0))</f>
        <v/>
      </c>
      <c r="X168" s="57">
        <f>IF($A168="","",IFERROR($V168+$W168,0))</f>
        <v/>
      </c>
      <c r="Y168" s="57">
        <f>IF($A168="","",IFERROR($T168-$X168,0))</f>
        <v/>
      </c>
      <c r="Z168" s="58">
        <f>IF(OR($A168="",$Q168=""),"",IFERROR($T168/$Q168,""))</f>
        <v/>
      </c>
      <c r="AA168" s="58">
        <f>IF(OR($A168="",$Q168=""),"",IFERROR($X168/$Q168,""))</f>
        <v/>
      </c>
      <c r="AB168" s="26">
        <f>IF(OR($A168="",$Q168="",$U168=""),"",IFERROR($Q168/$U168,""))</f>
        <v/>
      </c>
      <c r="AC168" s="34" t="n"/>
      <c r="AD168" s="35">
        <f>IF($A168="","",IFERROR(IF(COUNTIF($A$5:$A$504,$A168)&gt;1,"Duplicate Trip ID",IF(OR($B168="",$C168="",$D168="",$F168="",$I168="",$J168="",$K168="",$L168=""),"Missing required field",IF(AND(OR($B168="Delivered",$B168="Closed"),OR($G168="",$H168="",$O168="",$P168="",$R168="",$T168="")),"Completed trip missing details",IF(OR($O168&lt;0,$P168&lt;0,$R168&lt;0,$T168&lt;0),"Negative value",IF(AND($O168&lt;&gt;"",$P168&lt;&gt;"",$P168&lt;$O168),"End odometer below start",IF(AND($Q168&lt;&gt;"",$R168&lt;&gt;"",$R168&gt;$Q168),"Loaded miles exceed total",IF(AND($G168&lt;&gt;"",$H168&lt;&gt;"",$H168&lt;$G168),"Delivery before pickup","OK"))))))),"Check inputs"))</f>
        <v/>
      </c>
    </row>
    <row r="169">
      <c r="A169" s="28" t="n"/>
      <c r="B169" s="28" t="n"/>
      <c r="C169" s="28" t="n"/>
      <c r="D169" s="28" t="n"/>
      <c r="E169" s="28" t="n"/>
      <c r="F169" s="59" t="n"/>
      <c r="G169" s="60" t="n"/>
      <c r="H169" s="60" t="n"/>
      <c r="I169" s="28" t="n"/>
      <c r="J169" s="28" t="n"/>
      <c r="K169" s="28" t="n"/>
      <c r="L169" s="28" t="n"/>
      <c r="M169" s="28" t="n"/>
      <c r="N169" s="28" t="n"/>
      <c r="O169" s="31" t="n"/>
      <c r="P169" s="31" t="n"/>
      <c r="Q169" s="24">
        <f>IF(OR($A169="",$O169="",$P169=""),"",IFERROR($P169-$O169,""))</f>
        <v/>
      </c>
      <c r="R169" s="31" t="n"/>
      <c r="S169" s="24">
        <f>IF(OR($A169="",$Q169="",$R169=""),"",IFERROR($Q169-$R169,""))</f>
        <v/>
      </c>
      <c r="T169" s="61" t="n"/>
      <c r="U169" s="62">
        <f>IF($A169="","",IFERROR(SUMIFS('Expenses'!$H$5:$H$504,'Expenses'!$B$5:$B$504,$A169,'Expenses'!$D$5:$D$504,"Diesel Fuel"),0))</f>
        <v/>
      </c>
      <c r="V169" s="57">
        <f>IF($A169="","",IFERROR(SUMIFS('Expenses'!$I$5:$I$504,'Expenses'!$B$5:$B$504,$A169,'Expenses'!$D$5:$D$504,"Diesel Fuel"),0))</f>
        <v/>
      </c>
      <c r="W169" s="57">
        <f>IF($A169="","",IFERROR(SUMIFS('Expenses'!$I$5:$I$504,'Expenses'!$B$5:$B$504,$A169)-$V169,0))</f>
        <v/>
      </c>
      <c r="X169" s="57">
        <f>IF($A169="","",IFERROR($V169+$W169,0))</f>
        <v/>
      </c>
      <c r="Y169" s="57">
        <f>IF($A169="","",IFERROR($T169-$X169,0))</f>
        <v/>
      </c>
      <c r="Z169" s="58">
        <f>IF(OR($A169="",$Q169=""),"",IFERROR($T169/$Q169,""))</f>
        <v/>
      </c>
      <c r="AA169" s="58">
        <f>IF(OR($A169="",$Q169=""),"",IFERROR($X169/$Q169,""))</f>
        <v/>
      </c>
      <c r="AB169" s="26">
        <f>IF(OR($A169="",$Q169="",$U169=""),"",IFERROR($Q169/$U169,""))</f>
        <v/>
      </c>
      <c r="AC169" s="34" t="n"/>
      <c r="AD169" s="35">
        <f>IF($A169="","",IFERROR(IF(COUNTIF($A$5:$A$504,$A169)&gt;1,"Duplicate Trip ID",IF(OR($B169="",$C169="",$D169="",$F169="",$I169="",$J169="",$K169="",$L169=""),"Missing required field",IF(AND(OR($B169="Delivered",$B169="Closed"),OR($G169="",$H169="",$O169="",$P169="",$R169="",$T169="")),"Completed trip missing details",IF(OR($O169&lt;0,$P169&lt;0,$R169&lt;0,$T169&lt;0),"Negative value",IF(AND($O169&lt;&gt;"",$P169&lt;&gt;"",$P169&lt;$O169),"End odometer below start",IF(AND($Q169&lt;&gt;"",$R169&lt;&gt;"",$R169&gt;$Q169),"Loaded miles exceed total",IF(AND($G169&lt;&gt;"",$H169&lt;&gt;"",$H169&lt;$G169),"Delivery before pickup","OK"))))))),"Check inputs"))</f>
        <v/>
      </c>
    </row>
    <row r="170">
      <c r="A170" s="28" t="n"/>
      <c r="B170" s="28" t="n"/>
      <c r="C170" s="28" t="n"/>
      <c r="D170" s="28" t="n"/>
      <c r="E170" s="28" t="n"/>
      <c r="F170" s="59" t="n"/>
      <c r="G170" s="60" t="n"/>
      <c r="H170" s="60" t="n"/>
      <c r="I170" s="28" t="n"/>
      <c r="J170" s="28" t="n"/>
      <c r="K170" s="28" t="n"/>
      <c r="L170" s="28" t="n"/>
      <c r="M170" s="28" t="n"/>
      <c r="N170" s="28" t="n"/>
      <c r="O170" s="31" t="n"/>
      <c r="P170" s="31" t="n"/>
      <c r="Q170" s="24">
        <f>IF(OR($A170="",$O170="",$P170=""),"",IFERROR($P170-$O170,""))</f>
        <v/>
      </c>
      <c r="R170" s="31" t="n"/>
      <c r="S170" s="24">
        <f>IF(OR($A170="",$Q170="",$R170=""),"",IFERROR($Q170-$R170,""))</f>
        <v/>
      </c>
      <c r="T170" s="61" t="n"/>
      <c r="U170" s="62">
        <f>IF($A170="","",IFERROR(SUMIFS('Expenses'!$H$5:$H$504,'Expenses'!$B$5:$B$504,$A170,'Expenses'!$D$5:$D$504,"Diesel Fuel"),0))</f>
        <v/>
      </c>
      <c r="V170" s="57">
        <f>IF($A170="","",IFERROR(SUMIFS('Expenses'!$I$5:$I$504,'Expenses'!$B$5:$B$504,$A170,'Expenses'!$D$5:$D$504,"Diesel Fuel"),0))</f>
        <v/>
      </c>
      <c r="W170" s="57">
        <f>IF($A170="","",IFERROR(SUMIFS('Expenses'!$I$5:$I$504,'Expenses'!$B$5:$B$504,$A170)-$V170,0))</f>
        <v/>
      </c>
      <c r="X170" s="57">
        <f>IF($A170="","",IFERROR($V170+$W170,0))</f>
        <v/>
      </c>
      <c r="Y170" s="57">
        <f>IF($A170="","",IFERROR($T170-$X170,0))</f>
        <v/>
      </c>
      <c r="Z170" s="58">
        <f>IF(OR($A170="",$Q170=""),"",IFERROR($T170/$Q170,""))</f>
        <v/>
      </c>
      <c r="AA170" s="58">
        <f>IF(OR($A170="",$Q170=""),"",IFERROR($X170/$Q170,""))</f>
        <v/>
      </c>
      <c r="AB170" s="26">
        <f>IF(OR($A170="",$Q170="",$U170=""),"",IFERROR($Q170/$U170,""))</f>
        <v/>
      </c>
      <c r="AC170" s="34" t="n"/>
      <c r="AD170" s="35">
        <f>IF($A170="","",IFERROR(IF(COUNTIF($A$5:$A$504,$A170)&gt;1,"Duplicate Trip ID",IF(OR($B170="",$C170="",$D170="",$F170="",$I170="",$J170="",$K170="",$L170=""),"Missing required field",IF(AND(OR($B170="Delivered",$B170="Closed"),OR($G170="",$H170="",$O170="",$P170="",$R170="",$T170="")),"Completed trip missing details",IF(OR($O170&lt;0,$P170&lt;0,$R170&lt;0,$T170&lt;0),"Negative value",IF(AND($O170&lt;&gt;"",$P170&lt;&gt;"",$P170&lt;$O170),"End odometer below start",IF(AND($Q170&lt;&gt;"",$R170&lt;&gt;"",$R170&gt;$Q170),"Loaded miles exceed total",IF(AND($G170&lt;&gt;"",$H170&lt;&gt;"",$H170&lt;$G170),"Delivery before pickup","OK"))))))),"Check inputs"))</f>
        <v/>
      </c>
    </row>
    <row r="171">
      <c r="A171" s="28" t="n"/>
      <c r="B171" s="28" t="n"/>
      <c r="C171" s="28" t="n"/>
      <c r="D171" s="28" t="n"/>
      <c r="E171" s="28" t="n"/>
      <c r="F171" s="59" t="n"/>
      <c r="G171" s="60" t="n"/>
      <c r="H171" s="60" t="n"/>
      <c r="I171" s="28" t="n"/>
      <c r="J171" s="28" t="n"/>
      <c r="K171" s="28" t="n"/>
      <c r="L171" s="28" t="n"/>
      <c r="M171" s="28" t="n"/>
      <c r="N171" s="28" t="n"/>
      <c r="O171" s="31" t="n"/>
      <c r="P171" s="31" t="n"/>
      <c r="Q171" s="24">
        <f>IF(OR($A171="",$O171="",$P171=""),"",IFERROR($P171-$O171,""))</f>
        <v/>
      </c>
      <c r="R171" s="31" t="n"/>
      <c r="S171" s="24">
        <f>IF(OR($A171="",$Q171="",$R171=""),"",IFERROR($Q171-$R171,""))</f>
        <v/>
      </c>
      <c r="T171" s="61" t="n"/>
      <c r="U171" s="62">
        <f>IF($A171="","",IFERROR(SUMIFS('Expenses'!$H$5:$H$504,'Expenses'!$B$5:$B$504,$A171,'Expenses'!$D$5:$D$504,"Diesel Fuel"),0))</f>
        <v/>
      </c>
      <c r="V171" s="57">
        <f>IF($A171="","",IFERROR(SUMIFS('Expenses'!$I$5:$I$504,'Expenses'!$B$5:$B$504,$A171,'Expenses'!$D$5:$D$504,"Diesel Fuel"),0))</f>
        <v/>
      </c>
      <c r="W171" s="57">
        <f>IF($A171="","",IFERROR(SUMIFS('Expenses'!$I$5:$I$504,'Expenses'!$B$5:$B$504,$A171)-$V171,0))</f>
        <v/>
      </c>
      <c r="X171" s="57">
        <f>IF($A171="","",IFERROR($V171+$W171,0))</f>
        <v/>
      </c>
      <c r="Y171" s="57">
        <f>IF($A171="","",IFERROR($T171-$X171,0))</f>
        <v/>
      </c>
      <c r="Z171" s="58">
        <f>IF(OR($A171="",$Q171=""),"",IFERROR($T171/$Q171,""))</f>
        <v/>
      </c>
      <c r="AA171" s="58">
        <f>IF(OR($A171="",$Q171=""),"",IFERROR($X171/$Q171,""))</f>
        <v/>
      </c>
      <c r="AB171" s="26">
        <f>IF(OR($A171="",$Q171="",$U171=""),"",IFERROR($Q171/$U171,""))</f>
        <v/>
      </c>
      <c r="AC171" s="34" t="n"/>
      <c r="AD171" s="35">
        <f>IF($A171="","",IFERROR(IF(COUNTIF($A$5:$A$504,$A171)&gt;1,"Duplicate Trip ID",IF(OR($B171="",$C171="",$D171="",$F171="",$I171="",$J171="",$K171="",$L171=""),"Missing required field",IF(AND(OR($B171="Delivered",$B171="Closed"),OR($G171="",$H171="",$O171="",$P171="",$R171="",$T171="")),"Completed trip missing details",IF(OR($O171&lt;0,$P171&lt;0,$R171&lt;0,$T171&lt;0),"Negative value",IF(AND($O171&lt;&gt;"",$P171&lt;&gt;"",$P171&lt;$O171),"End odometer below start",IF(AND($Q171&lt;&gt;"",$R171&lt;&gt;"",$R171&gt;$Q171),"Loaded miles exceed total",IF(AND($G171&lt;&gt;"",$H171&lt;&gt;"",$H171&lt;$G171),"Delivery before pickup","OK"))))))),"Check inputs"))</f>
        <v/>
      </c>
    </row>
    <row r="172">
      <c r="A172" s="28" t="n"/>
      <c r="B172" s="28" t="n"/>
      <c r="C172" s="28" t="n"/>
      <c r="D172" s="28" t="n"/>
      <c r="E172" s="28" t="n"/>
      <c r="F172" s="59" t="n"/>
      <c r="G172" s="60" t="n"/>
      <c r="H172" s="60" t="n"/>
      <c r="I172" s="28" t="n"/>
      <c r="J172" s="28" t="n"/>
      <c r="K172" s="28" t="n"/>
      <c r="L172" s="28" t="n"/>
      <c r="M172" s="28" t="n"/>
      <c r="N172" s="28" t="n"/>
      <c r="O172" s="31" t="n"/>
      <c r="P172" s="31" t="n"/>
      <c r="Q172" s="24">
        <f>IF(OR($A172="",$O172="",$P172=""),"",IFERROR($P172-$O172,""))</f>
        <v/>
      </c>
      <c r="R172" s="31" t="n"/>
      <c r="S172" s="24">
        <f>IF(OR($A172="",$Q172="",$R172=""),"",IFERROR($Q172-$R172,""))</f>
        <v/>
      </c>
      <c r="T172" s="61" t="n"/>
      <c r="U172" s="62">
        <f>IF($A172="","",IFERROR(SUMIFS('Expenses'!$H$5:$H$504,'Expenses'!$B$5:$B$504,$A172,'Expenses'!$D$5:$D$504,"Diesel Fuel"),0))</f>
        <v/>
      </c>
      <c r="V172" s="57">
        <f>IF($A172="","",IFERROR(SUMIFS('Expenses'!$I$5:$I$504,'Expenses'!$B$5:$B$504,$A172,'Expenses'!$D$5:$D$504,"Diesel Fuel"),0))</f>
        <v/>
      </c>
      <c r="W172" s="57">
        <f>IF($A172="","",IFERROR(SUMIFS('Expenses'!$I$5:$I$504,'Expenses'!$B$5:$B$504,$A172)-$V172,0))</f>
        <v/>
      </c>
      <c r="X172" s="57">
        <f>IF($A172="","",IFERROR($V172+$W172,0))</f>
        <v/>
      </c>
      <c r="Y172" s="57">
        <f>IF($A172="","",IFERROR($T172-$X172,0))</f>
        <v/>
      </c>
      <c r="Z172" s="58">
        <f>IF(OR($A172="",$Q172=""),"",IFERROR($T172/$Q172,""))</f>
        <v/>
      </c>
      <c r="AA172" s="58">
        <f>IF(OR($A172="",$Q172=""),"",IFERROR($X172/$Q172,""))</f>
        <v/>
      </c>
      <c r="AB172" s="26">
        <f>IF(OR($A172="",$Q172="",$U172=""),"",IFERROR($Q172/$U172,""))</f>
        <v/>
      </c>
      <c r="AC172" s="34" t="n"/>
      <c r="AD172" s="35">
        <f>IF($A172="","",IFERROR(IF(COUNTIF($A$5:$A$504,$A172)&gt;1,"Duplicate Trip ID",IF(OR($B172="",$C172="",$D172="",$F172="",$I172="",$J172="",$K172="",$L172=""),"Missing required field",IF(AND(OR($B172="Delivered",$B172="Closed"),OR($G172="",$H172="",$O172="",$P172="",$R172="",$T172="")),"Completed trip missing details",IF(OR($O172&lt;0,$P172&lt;0,$R172&lt;0,$T172&lt;0),"Negative value",IF(AND($O172&lt;&gt;"",$P172&lt;&gt;"",$P172&lt;$O172),"End odometer below start",IF(AND($Q172&lt;&gt;"",$R172&lt;&gt;"",$R172&gt;$Q172),"Loaded miles exceed total",IF(AND($G172&lt;&gt;"",$H172&lt;&gt;"",$H172&lt;$G172),"Delivery before pickup","OK"))))))),"Check inputs"))</f>
        <v/>
      </c>
    </row>
    <row r="173">
      <c r="A173" s="28" t="n"/>
      <c r="B173" s="28" t="n"/>
      <c r="C173" s="28" t="n"/>
      <c r="D173" s="28" t="n"/>
      <c r="E173" s="28" t="n"/>
      <c r="F173" s="59" t="n"/>
      <c r="G173" s="60" t="n"/>
      <c r="H173" s="60" t="n"/>
      <c r="I173" s="28" t="n"/>
      <c r="J173" s="28" t="n"/>
      <c r="K173" s="28" t="n"/>
      <c r="L173" s="28" t="n"/>
      <c r="M173" s="28" t="n"/>
      <c r="N173" s="28" t="n"/>
      <c r="O173" s="31" t="n"/>
      <c r="P173" s="31" t="n"/>
      <c r="Q173" s="24">
        <f>IF(OR($A173="",$O173="",$P173=""),"",IFERROR($P173-$O173,""))</f>
        <v/>
      </c>
      <c r="R173" s="31" t="n"/>
      <c r="S173" s="24">
        <f>IF(OR($A173="",$Q173="",$R173=""),"",IFERROR($Q173-$R173,""))</f>
        <v/>
      </c>
      <c r="T173" s="61" t="n"/>
      <c r="U173" s="62">
        <f>IF($A173="","",IFERROR(SUMIFS('Expenses'!$H$5:$H$504,'Expenses'!$B$5:$B$504,$A173,'Expenses'!$D$5:$D$504,"Diesel Fuel"),0))</f>
        <v/>
      </c>
      <c r="V173" s="57">
        <f>IF($A173="","",IFERROR(SUMIFS('Expenses'!$I$5:$I$504,'Expenses'!$B$5:$B$504,$A173,'Expenses'!$D$5:$D$504,"Diesel Fuel"),0))</f>
        <v/>
      </c>
      <c r="W173" s="57">
        <f>IF($A173="","",IFERROR(SUMIFS('Expenses'!$I$5:$I$504,'Expenses'!$B$5:$B$504,$A173)-$V173,0))</f>
        <v/>
      </c>
      <c r="X173" s="57">
        <f>IF($A173="","",IFERROR($V173+$W173,0))</f>
        <v/>
      </c>
      <c r="Y173" s="57">
        <f>IF($A173="","",IFERROR($T173-$X173,0))</f>
        <v/>
      </c>
      <c r="Z173" s="58">
        <f>IF(OR($A173="",$Q173=""),"",IFERROR($T173/$Q173,""))</f>
        <v/>
      </c>
      <c r="AA173" s="58">
        <f>IF(OR($A173="",$Q173=""),"",IFERROR($X173/$Q173,""))</f>
        <v/>
      </c>
      <c r="AB173" s="26">
        <f>IF(OR($A173="",$Q173="",$U173=""),"",IFERROR($Q173/$U173,""))</f>
        <v/>
      </c>
      <c r="AC173" s="34" t="n"/>
      <c r="AD173" s="35">
        <f>IF($A173="","",IFERROR(IF(COUNTIF($A$5:$A$504,$A173)&gt;1,"Duplicate Trip ID",IF(OR($B173="",$C173="",$D173="",$F173="",$I173="",$J173="",$K173="",$L173=""),"Missing required field",IF(AND(OR($B173="Delivered",$B173="Closed"),OR($G173="",$H173="",$O173="",$P173="",$R173="",$T173="")),"Completed trip missing details",IF(OR($O173&lt;0,$P173&lt;0,$R173&lt;0,$T173&lt;0),"Negative value",IF(AND($O173&lt;&gt;"",$P173&lt;&gt;"",$P173&lt;$O173),"End odometer below start",IF(AND($Q173&lt;&gt;"",$R173&lt;&gt;"",$R173&gt;$Q173),"Loaded miles exceed total",IF(AND($G173&lt;&gt;"",$H173&lt;&gt;"",$H173&lt;$G173),"Delivery before pickup","OK"))))))),"Check inputs"))</f>
        <v/>
      </c>
    </row>
    <row r="174">
      <c r="A174" s="28" t="n"/>
      <c r="B174" s="28" t="n"/>
      <c r="C174" s="28" t="n"/>
      <c r="D174" s="28" t="n"/>
      <c r="E174" s="28" t="n"/>
      <c r="F174" s="59" t="n"/>
      <c r="G174" s="60" t="n"/>
      <c r="H174" s="60" t="n"/>
      <c r="I174" s="28" t="n"/>
      <c r="J174" s="28" t="n"/>
      <c r="K174" s="28" t="n"/>
      <c r="L174" s="28" t="n"/>
      <c r="M174" s="28" t="n"/>
      <c r="N174" s="28" t="n"/>
      <c r="O174" s="31" t="n"/>
      <c r="P174" s="31" t="n"/>
      <c r="Q174" s="24">
        <f>IF(OR($A174="",$O174="",$P174=""),"",IFERROR($P174-$O174,""))</f>
        <v/>
      </c>
      <c r="R174" s="31" t="n"/>
      <c r="S174" s="24">
        <f>IF(OR($A174="",$Q174="",$R174=""),"",IFERROR($Q174-$R174,""))</f>
        <v/>
      </c>
      <c r="T174" s="61" t="n"/>
      <c r="U174" s="62">
        <f>IF($A174="","",IFERROR(SUMIFS('Expenses'!$H$5:$H$504,'Expenses'!$B$5:$B$504,$A174,'Expenses'!$D$5:$D$504,"Diesel Fuel"),0))</f>
        <v/>
      </c>
      <c r="V174" s="57">
        <f>IF($A174="","",IFERROR(SUMIFS('Expenses'!$I$5:$I$504,'Expenses'!$B$5:$B$504,$A174,'Expenses'!$D$5:$D$504,"Diesel Fuel"),0))</f>
        <v/>
      </c>
      <c r="W174" s="57">
        <f>IF($A174="","",IFERROR(SUMIFS('Expenses'!$I$5:$I$504,'Expenses'!$B$5:$B$504,$A174)-$V174,0))</f>
        <v/>
      </c>
      <c r="X174" s="57">
        <f>IF($A174="","",IFERROR($V174+$W174,0))</f>
        <v/>
      </c>
      <c r="Y174" s="57">
        <f>IF($A174="","",IFERROR($T174-$X174,0))</f>
        <v/>
      </c>
      <c r="Z174" s="58">
        <f>IF(OR($A174="",$Q174=""),"",IFERROR($T174/$Q174,""))</f>
        <v/>
      </c>
      <c r="AA174" s="58">
        <f>IF(OR($A174="",$Q174=""),"",IFERROR($X174/$Q174,""))</f>
        <v/>
      </c>
      <c r="AB174" s="26">
        <f>IF(OR($A174="",$Q174="",$U174=""),"",IFERROR($Q174/$U174,""))</f>
        <v/>
      </c>
      <c r="AC174" s="34" t="n"/>
      <c r="AD174" s="35">
        <f>IF($A174="","",IFERROR(IF(COUNTIF($A$5:$A$504,$A174)&gt;1,"Duplicate Trip ID",IF(OR($B174="",$C174="",$D174="",$F174="",$I174="",$J174="",$K174="",$L174=""),"Missing required field",IF(AND(OR($B174="Delivered",$B174="Closed"),OR($G174="",$H174="",$O174="",$P174="",$R174="",$T174="")),"Completed trip missing details",IF(OR($O174&lt;0,$P174&lt;0,$R174&lt;0,$T174&lt;0),"Negative value",IF(AND($O174&lt;&gt;"",$P174&lt;&gt;"",$P174&lt;$O174),"End odometer below start",IF(AND($Q174&lt;&gt;"",$R174&lt;&gt;"",$R174&gt;$Q174),"Loaded miles exceed total",IF(AND($G174&lt;&gt;"",$H174&lt;&gt;"",$H174&lt;$G174),"Delivery before pickup","OK"))))))),"Check inputs"))</f>
        <v/>
      </c>
    </row>
    <row r="175">
      <c r="A175" s="28" t="n"/>
      <c r="B175" s="28" t="n"/>
      <c r="C175" s="28" t="n"/>
      <c r="D175" s="28" t="n"/>
      <c r="E175" s="28" t="n"/>
      <c r="F175" s="59" t="n"/>
      <c r="G175" s="60" t="n"/>
      <c r="H175" s="60" t="n"/>
      <c r="I175" s="28" t="n"/>
      <c r="J175" s="28" t="n"/>
      <c r="K175" s="28" t="n"/>
      <c r="L175" s="28" t="n"/>
      <c r="M175" s="28" t="n"/>
      <c r="N175" s="28" t="n"/>
      <c r="O175" s="31" t="n"/>
      <c r="P175" s="31" t="n"/>
      <c r="Q175" s="24">
        <f>IF(OR($A175="",$O175="",$P175=""),"",IFERROR($P175-$O175,""))</f>
        <v/>
      </c>
      <c r="R175" s="31" t="n"/>
      <c r="S175" s="24">
        <f>IF(OR($A175="",$Q175="",$R175=""),"",IFERROR($Q175-$R175,""))</f>
        <v/>
      </c>
      <c r="T175" s="61" t="n"/>
      <c r="U175" s="62">
        <f>IF($A175="","",IFERROR(SUMIFS('Expenses'!$H$5:$H$504,'Expenses'!$B$5:$B$504,$A175,'Expenses'!$D$5:$D$504,"Diesel Fuel"),0))</f>
        <v/>
      </c>
      <c r="V175" s="57">
        <f>IF($A175="","",IFERROR(SUMIFS('Expenses'!$I$5:$I$504,'Expenses'!$B$5:$B$504,$A175,'Expenses'!$D$5:$D$504,"Diesel Fuel"),0))</f>
        <v/>
      </c>
      <c r="W175" s="57">
        <f>IF($A175="","",IFERROR(SUMIFS('Expenses'!$I$5:$I$504,'Expenses'!$B$5:$B$504,$A175)-$V175,0))</f>
        <v/>
      </c>
      <c r="X175" s="57">
        <f>IF($A175="","",IFERROR($V175+$W175,0))</f>
        <v/>
      </c>
      <c r="Y175" s="57">
        <f>IF($A175="","",IFERROR($T175-$X175,0))</f>
        <v/>
      </c>
      <c r="Z175" s="58">
        <f>IF(OR($A175="",$Q175=""),"",IFERROR($T175/$Q175,""))</f>
        <v/>
      </c>
      <c r="AA175" s="58">
        <f>IF(OR($A175="",$Q175=""),"",IFERROR($X175/$Q175,""))</f>
        <v/>
      </c>
      <c r="AB175" s="26">
        <f>IF(OR($A175="",$Q175="",$U175=""),"",IFERROR($Q175/$U175,""))</f>
        <v/>
      </c>
      <c r="AC175" s="34" t="n"/>
      <c r="AD175" s="35">
        <f>IF($A175="","",IFERROR(IF(COUNTIF($A$5:$A$504,$A175)&gt;1,"Duplicate Trip ID",IF(OR($B175="",$C175="",$D175="",$F175="",$I175="",$J175="",$K175="",$L175=""),"Missing required field",IF(AND(OR($B175="Delivered",$B175="Closed"),OR($G175="",$H175="",$O175="",$P175="",$R175="",$T175="")),"Completed trip missing details",IF(OR($O175&lt;0,$P175&lt;0,$R175&lt;0,$T175&lt;0),"Negative value",IF(AND($O175&lt;&gt;"",$P175&lt;&gt;"",$P175&lt;$O175),"End odometer below start",IF(AND($Q175&lt;&gt;"",$R175&lt;&gt;"",$R175&gt;$Q175),"Loaded miles exceed total",IF(AND($G175&lt;&gt;"",$H175&lt;&gt;"",$H175&lt;$G175),"Delivery before pickup","OK"))))))),"Check inputs"))</f>
        <v/>
      </c>
    </row>
    <row r="176">
      <c r="A176" s="28" t="n"/>
      <c r="B176" s="28" t="n"/>
      <c r="C176" s="28" t="n"/>
      <c r="D176" s="28" t="n"/>
      <c r="E176" s="28" t="n"/>
      <c r="F176" s="59" t="n"/>
      <c r="G176" s="60" t="n"/>
      <c r="H176" s="60" t="n"/>
      <c r="I176" s="28" t="n"/>
      <c r="J176" s="28" t="n"/>
      <c r="K176" s="28" t="n"/>
      <c r="L176" s="28" t="n"/>
      <c r="M176" s="28" t="n"/>
      <c r="N176" s="28" t="n"/>
      <c r="O176" s="31" t="n"/>
      <c r="P176" s="31" t="n"/>
      <c r="Q176" s="24">
        <f>IF(OR($A176="",$O176="",$P176=""),"",IFERROR($P176-$O176,""))</f>
        <v/>
      </c>
      <c r="R176" s="31" t="n"/>
      <c r="S176" s="24">
        <f>IF(OR($A176="",$Q176="",$R176=""),"",IFERROR($Q176-$R176,""))</f>
        <v/>
      </c>
      <c r="T176" s="61" t="n"/>
      <c r="U176" s="62">
        <f>IF($A176="","",IFERROR(SUMIFS('Expenses'!$H$5:$H$504,'Expenses'!$B$5:$B$504,$A176,'Expenses'!$D$5:$D$504,"Diesel Fuel"),0))</f>
        <v/>
      </c>
      <c r="V176" s="57">
        <f>IF($A176="","",IFERROR(SUMIFS('Expenses'!$I$5:$I$504,'Expenses'!$B$5:$B$504,$A176,'Expenses'!$D$5:$D$504,"Diesel Fuel"),0))</f>
        <v/>
      </c>
      <c r="W176" s="57">
        <f>IF($A176="","",IFERROR(SUMIFS('Expenses'!$I$5:$I$504,'Expenses'!$B$5:$B$504,$A176)-$V176,0))</f>
        <v/>
      </c>
      <c r="X176" s="57">
        <f>IF($A176="","",IFERROR($V176+$W176,0))</f>
        <v/>
      </c>
      <c r="Y176" s="57">
        <f>IF($A176="","",IFERROR($T176-$X176,0))</f>
        <v/>
      </c>
      <c r="Z176" s="58">
        <f>IF(OR($A176="",$Q176=""),"",IFERROR($T176/$Q176,""))</f>
        <v/>
      </c>
      <c r="AA176" s="58">
        <f>IF(OR($A176="",$Q176=""),"",IFERROR($X176/$Q176,""))</f>
        <v/>
      </c>
      <c r="AB176" s="26">
        <f>IF(OR($A176="",$Q176="",$U176=""),"",IFERROR($Q176/$U176,""))</f>
        <v/>
      </c>
      <c r="AC176" s="34" t="n"/>
      <c r="AD176" s="35">
        <f>IF($A176="","",IFERROR(IF(COUNTIF($A$5:$A$504,$A176)&gt;1,"Duplicate Trip ID",IF(OR($B176="",$C176="",$D176="",$F176="",$I176="",$J176="",$K176="",$L176=""),"Missing required field",IF(AND(OR($B176="Delivered",$B176="Closed"),OR($G176="",$H176="",$O176="",$P176="",$R176="",$T176="")),"Completed trip missing details",IF(OR($O176&lt;0,$P176&lt;0,$R176&lt;0,$T176&lt;0),"Negative value",IF(AND($O176&lt;&gt;"",$P176&lt;&gt;"",$P176&lt;$O176),"End odometer below start",IF(AND($Q176&lt;&gt;"",$R176&lt;&gt;"",$R176&gt;$Q176),"Loaded miles exceed total",IF(AND($G176&lt;&gt;"",$H176&lt;&gt;"",$H176&lt;$G176),"Delivery before pickup","OK"))))))),"Check inputs"))</f>
        <v/>
      </c>
    </row>
    <row r="177">
      <c r="A177" s="28" t="n"/>
      <c r="B177" s="28" t="n"/>
      <c r="C177" s="28" t="n"/>
      <c r="D177" s="28" t="n"/>
      <c r="E177" s="28" t="n"/>
      <c r="F177" s="59" t="n"/>
      <c r="G177" s="60" t="n"/>
      <c r="H177" s="60" t="n"/>
      <c r="I177" s="28" t="n"/>
      <c r="J177" s="28" t="n"/>
      <c r="K177" s="28" t="n"/>
      <c r="L177" s="28" t="n"/>
      <c r="M177" s="28" t="n"/>
      <c r="N177" s="28" t="n"/>
      <c r="O177" s="31" t="n"/>
      <c r="P177" s="31" t="n"/>
      <c r="Q177" s="24">
        <f>IF(OR($A177="",$O177="",$P177=""),"",IFERROR($P177-$O177,""))</f>
        <v/>
      </c>
      <c r="R177" s="31" t="n"/>
      <c r="S177" s="24">
        <f>IF(OR($A177="",$Q177="",$R177=""),"",IFERROR($Q177-$R177,""))</f>
        <v/>
      </c>
      <c r="T177" s="61" t="n"/>
      <c r="U177" s="62">
        <f>IF($A177="","",IFERROR(SUMIFS('Expenses'!$H$5:$H$504,'Expenses'!$B$5:$B$504,$A177,'Expenses'!$D$5:$D$504,"Diesel Fuel"),0))</f>
        <v/>
      </c>
      <c r="V177" s="57">
        <f>IF($A177="","",IFERROR(SUMIFS('Expenses'!$I$5:$I$504,'Expenses'!$B$5:$B$504,$A177,'Expenses'!$D$5:$D$504,"Diesel Fuel"),0))</f>
        <v/>
      </c>
      <c r="W177" s="57">
        <f>IF($A177="","",IFERROR(SUMIFS('Expenses'!$I$5:$I$504,'Expenses'!$B$5:$B$504,$A177)-$V177,0))</f>
        <v/>
      </c>
      <c r="X177" s="57">
        <f>IF($A177="","",IFERROR($V177+$W177,0))</f>
        <v/>
      </c>
      <c r="Y177" s="57">
        <f>IF($A177="","",IFERROR($T177-$X177,0))</f>
        <v/>
      </c>
      <c r="Z177" s="58">
        <f>IF(OR($A177="",$Q177=""),"",IFERROR($T177/$Q177,""))</f>
        <v/>
      </c>
      <c r="AA177" s="58">
        <f>IF(OR($A177="",$Q177=""),"",IFERROR($X177/$Q177,""))</f>
        <v/>
      </c>
      <c r="AB177" s="26">
        <f>IF(OR($A177="",$Q177="",$U177=""),"",IFERROR($Q177/$U177,""))</f>
        <v/>
      </c>
      <c r="AC177" s="34" t="n"/>
      <c r="AD177" s="35">
        <f>IF($A177="","",IFERROR(IF(COUNTIF($A$5:$A$504,$A177)&gt;1,"Duplicate Trip ID",IF(OR($B177="",$C177="",$D177="",$F177="",$I177="",$J177="",$K177="",$L177=""),"Missing required field",IF(AND(OR($B177="Delivered",$B177="Closed"),OR($G177="",$H177="",$O177="",$P177="",$R177="",$T177="")),"Completed trip missing details",IF(OR($O177&lt;0,$P177&lt;0,$R177&lt;0,$T177&lt;0),"Negative value",IF(AND($O177&lt;&gt;"",$P177&lt;&gt;"",$P177&lt;$O177),"End odometer below start",IF(AND($Q177&lt;&gt;"",$R177&lt;&gt;"",$R177&gt;$Q177),"Loaded miles exceed total",IF(AND($G177&lt;&gt;"",$H177&lt;&gt;"",$H177&lt;$G177),"Delivery before pickup","OK"))))))),"Check inputs"))</f>
        <v/>
      </c>
    </row>
    <row r="178">
      <c r="A178" s="28" t="n"/>
      <c r="B178" s="28" t="n"/>
      <c r="C178" s="28" t="n"/>
      <c r="D178" s="28" t="n"/>
      <c r="E178" s="28" t="n"/>
      <c r="F178" s="59" t="n"/>
      <c r="G178" s="60" t="n"/>
      <c r="H178" s="60" t="n"/>
      <c r="I178" s="28" t="n"/>
      <c r="J178" s="28" t="n"/>
      <c r="K178" s="28" t="n"/>
      <c r="L178" s="28" t="n"/>
      <c r="M178" s="28" t="n"/>
      <c r="N178" s="28" t="n"/>
      <c r="O178" s="31" t="n"/>
      <c r="P178" s="31" t="n"/>
      <c r="Q178" s="24">
        <f>IF(OR($A178="",$O178="",$P178=""),"",IFERROR($P178-$O178,""))</f>
        <v/>
      </c>
      <c r="R178" s="31" t="n"/>
      <c r="S178" s="24">
        <f>IF(OR($A178="",$Q178="",$R178=""),"",IFERROR($Q178-$R178,""))</f>
        <v/>
      </c>
      <c r="T178" s="61" t="n"/>
      <c r="U178" s="62">
        <f>IF($A178="","",IFERROR(SUMIFS('Expenses'!$H$5:$H$504,'Expenses'!$B$5:$B$504,$A178,'Expenses'!$D$5:$D$504,"Diesel Fuel"),0))</f>
        <v/>
      </c>
      <c r="V178" s="57">
        <f>IF($A178="","",IFERROR(SUMIFS('Expenses'!$I$5:$I$504,'Expenses'!$B$5:$B$504,$A178,'Expenses'!$D$5:$D$504,"Diesel Fuel"),0))</f>
        <v/>
      </c>
      <c r="W178" s="57">
        <f>IF($A178="","",IFERROR(SUMIFS('Expenses'!$I$5:$I$504,'Expenses'!$B$5:$B$504,$A178)-$V178,0))</f>
        <v/>
      </c>
      <c r="X178" s="57">
        <f>IF($A178="","",IFERROR($V178+$W178,0))</f>
        <v/>
      </c>
      <c r="Y178" s="57">
        <f>IF($A178="","",IFERROR($T178-$X178,0))</f>
        <v/>
      </c>
      <c r="Z178" s="58">
        <f>IF(OR($A178="",$Q178=""),"",IFERROR($T178/$Q178,""))</f>
        <v/>
      </c>
      <c r="AA178" s="58">
        <f>IF(OR($A178="",$Q178=""),"",IFERROR($X178/$Q178,""))</f>
        <v/>
      </c>
      <c r="AB178" s="26">
        <f>IF(OR($A178="",$Q178="",$U178=""),"",IFERROR($Q178/$U178,""))</f>
        <v/>
      </c>
      <c r="AC178" s="34" t="n"/>
      <c r="AD178" s="35">
        <f>IF($A178="","",IFERROR(IF(COUNTIF($A$5:$A$504,$A178)&gt;1,"Duplicate Trip ID",IF(OR($B178="",$C178="",$D178="",$F178="",$I178="",$J178="",$K178="",$L178=""),"Missing required field",IF(AND(OR($B178="Delivered",$B178="Closed"),OR($G178="",$H178="",$O178="",$P178="",$R178="",$T178="")),"Completed trip missing details",IF(OR($O178&lt;0,$P178&lt;0,$R178&lt;0,$T178&lt;0),"Negative value",IF(AND($O178&lt;&gt;"",$P178&lt;&gt;"",$P178&lt;$O178),"End odometer below start",IF(AND($Q178&lt;&gt;"",$R178&lt;&gt;"",$R178&gt;$Q178),"Loaded miles exceed total",IF(AND($G178&lt;&gt;"",$H178&lt;&gt;"",$H178&lt;$G178),"Delivery before pickup","OK"))))))),"Check inputs"))</f>
        <v/>
      </c>
    </row>
    <row r="179">
      <c r="A179" s="28" t="n"/>
      <c r="B179" s="28" t="n"/>
      <c r="C179" s="28" t="n"/>
      <c r="D179" s="28" t="n"/>
      <c r="E179" s="28" t="n"/>
      <c r="F179" s="59" t="n"/>
      <c r="G179" s="60" t="n"/>
      <c r="H179" s="60" t="n"/>
      <c r="I179" s="28" t="n"/>
      <c r="J179" s="28" t="n"/>
      <c r="K179" s="28" t="n"/>
      <c r="L179" s="28" t="n"/>
      <c r="M179" s="28" t="n"/>
      <c r="N179" s="28" t="n"/>
      <c r="O179" s="31" t="n"/>
      <c r="P179" s="31" t="n"/>
      <c r="Q179" s="24">
        <f>IF(OR($A179="",$O179="",$P179=""),"",IFERROR($P179-$O179,""))</f>
        <v/>
      </c>
      <c r="R179" s="31" t="n"/>
      <c r="S179" s="24">
        <f>IF(OR($A179="",$Q179="",$R179=""),"",IFERROR($Q179-$R179,""))</f>
        <v/>
      </c>
      <c r="T179" s="61" t="n"/>
      <c r="U179" s="62">
        <f>IF($A179="","",IFERROR(SUMIFS('Expenses'!$H$5:$H$504,'Expenses'!$B$5:$B$504,$A179,'Expenses'!$D$5:$D$504,"Diesel Fuel"),0))</f>
        <v/>
      </c>
      <c r="V179" s="57">
        <f>IF($A179="","",IFERROR(SUMIFS('Expenses'!$I$5:$I$504,'Expenses'!$B$5:$B$504,$A179,'Expenses'!$D$5:$D$504,"Diesel Fuel"),0))</f>
        <v/>
      </c>
      <c r="W179" s="57">
        <f>IF($A179="","",IFERROR(SUMIFS('Expenses'!$I$5:$I$504,'Expenses'!$B$5:$B$504,$A179)-$V179,0))</f>
        <v/>
      </c>
      <c r="X179" s="57">
        <f>IF($A179="","",IFERROR($V179+$W179,0))</f>
        <v/>
      </c>
      <c r="Y179" s="57">
        <f>IF($A179="","",IFERROR($T179-$X179,0))</f>
        <v/>
      </c>
      <c r="Z179" s="58">
        <f>IF(OR($A179="",$Q179=""),"",IFERROR($T179/$Q179,""))</f>
        <v/>
      </c>
      <c r="AA179" s="58">
        <f>IF(OR($A179="",$Q179=""),"",IFERROR($X179/$Q179,""))</f>
        <v/>
      </c>
      <c r="AB179" s="26">
        <f>IF(OR($A179="",$Q179="",$U179=""),"",IFERROR($Q179/$U179,""))</f>
        <v/>
      </c>
      <c r="AC179" s="34" t="n"/>
      <c r="AD179" s="35">
        <f>IF($A179="","",IFERROR(IF(COUNTIF($A$5:$A$504,$A179)&gt;1,"Duplicate Trip ID",IF(OR($B179="",$C179="",$D179="",$F179="",$I179="",$J179="",$K179="",$L179=""),"Missing required field",IF(AND(OR($B179="Delivered",$B179="Closed"),OR($G179="",$H179="",$O179="",$P179="",$R179="",$T179="")),"Completed trip missing details",IF(OR($O179&lt;0,$P179&lt;0,$R179&lt;0,$T179&lt;0),"Negative value",IF(AND($O179&lt;&gt;"",$P179&lt;&gt;"",$P179&lt;$O179),"End odometer below start",IF(AND($Q179&lt;&gt;"",$R179&lt;&gt;"",$R179&gt;$Q179),"Loaded miles exceed total",IF(AND($G179&lt;&gt;"",$H179&lt;&gt;"",$H179&lt;$G179),"Delivery before pickup","OK"))))))),"Check inputs"))</f>
        <v/>
      </c>
    </row>
    <row r="180">
      <c r="A180" s="28" t="n"/>
      <c r="B180" s="28" t="n"/>
      <c r="C180" s="28" t="n"/>
      <c r="D180" s="28" t="n"/>
      <c r="E180" s="28" t="n"/>
      <c r="F180" s="59" t="n"/>
      <c r="G180" s="60" t="n"/>
      <c r="H180" s="60" t="n"/>
      <c r="I180" s="28" t="n"/>
      <c r="J180" s="28" t="n"/>
      <c r="K180" s="28" t="n"/>
      <c r="L180" s="28" t="n"/>
      <c r="M180" s="28" t="n"/>
      <c r="N180" s="28" t="n"/>
      <c r="O180" s="31" t="n"/>
      <c r="P180" s="31" t="n"/>
      <c r="Q180" s="24">
        <f>IF(OR($A180="",$O180="",$P180=""),"",IFERROR($P180-$O180,""))</f>
        <v/>
      </c>
      <c r="R180" s="31" t="n"/>
      <c r="S180" s="24">
        <f>IF(OR($A180="",$Q180="",$R180=""),"",IFERROR($Q180-$R180,""))</f>
        <v/>
      </c>
      <c r="T180" s="61" t="n"/>
      <c r="U180" s="62">
        <f>IF($A180="","",IFERROR(SUMIFS('Expenses'!$H$5:$H$504,'Expenses'!$B$5:$B$504,$A180,'Expenses'!$D$5:$D$504,"Diesel Fuel"),0))</f>
        <v/>
      </c>
      <c r="V180" s="57">
        <f>IF($A180="","",IFERROR(SUMIFS('Expenses'!$I$5:$I$504,'Expenses'!$B$5:$B$504,$A180,'Expenses'!$D$5:$D$504,"Diesel Fuel"),0))</f>
        <v/>
      </c>
      <c r="W180" s="57">
        <f>IF($A180="","",IFERROR(SUMIFS('Expenses'!$I$5:$I$504,'Expenses'!$B$5:$B$504,$A180)-$V180,0))</f>
        <v/>
      </c>
      <c r="X180" s="57">
        <f>IF($A180="","",IFERROR($V180+$W180,0))</f>
        <v/>
      </c>
      <c r="Y180" s="57">
        <f>IF($A180="","",IFERROR($T180-$X180,0))</f>
        <v/>
      </c>
      <c r="Z180" s="58">
        <f>IF(OR($A180="",$Q180=""),"",IFERROR($T180/$Q180,""))</f>
        <v/>
      </c>
      <c r="AA180" s="58">
        <f>IF(OR($A180="",$Q180=""),"",IFERROR($X180/$Q180,""))</f>
        <v/>
      </c>
      <c r="AB180" s="26">
        <f>IF(OR($A180="",$Q180="",$U180=""),"",IFERROR($Q180/$U180,""))</f>
        <v/>
      </c>
      <c r="AC180" s="34" t="n"/>
      <c r="AD180" s="35">
        <f>IF($A180="","",IFERROR(IF(COUNTIF($A$5:$A$504,$A180)&gt;1,"Duplicate Trip ID",IF(OR($B180="",$C180="",$D180="",$F180="",$I180="",$J180="",$K180="",$L180=""),"Missing required field",IF(AND(OR($B180="Delivered",$B180="Closed"),OR($G180="",$H180="",$O180="",$P180="",$R180="",$T180="")),"Completed trip missing details",IF(OR($O180&lt;0,$P180&lt;0,$R180&lt;0,$T180&lt;0),"Negative value",IF(AND($O180&lt;&gt;"",$P180&lt;&gt;"",$P180&lt;$O180),"End odometer below start",IF(AND($Q180&lt;&gt;"",$R180&lt;&gt;"",$R180&gt;$Q180),"Loaded miles exceed total",IF(AND($G180&lt;&gt;"",$H180&lt;&gt;"",$H180&lt;$G180),"Delivery before pickup","OK"))))))),"Check inputs"))</f>
        <v/>
      </c>
    </row>
    <row r="181">
      <c r="A181" s="28" t="n"/>
      <c r="B181" s="28" t="n"/>
      <c r="C181" s="28" t="n"/>
      <c r="D181" s="28" t="n"/>
      <c r="E181" s="28" t="n"/>
      <c r="F181" s="59" t="n"/>
      <c r="G181" s="60" t="n"/>
      <c r="H181" s="60" t="n"/>
      <c r="I181" s="28" t="n"/>
      <c r="J181" s="28" t="n"/>
      <c r="K181" s="28" t="n"/>
      <c r="L181" s="28" t="n"/>
      <c r="M181" s="28" t="n"/>
      <c r="N181" s="28" t="n"/>
      <c r="O181" s="31" t="n"/>
      <c r="P181" s="31" t="n"/>
      <c r="Q181" s="24">
        <f>IF(OR($A181="",$O181="",$P181=""),"",IFERROR($P181-$O181,""))</f>
        <v/>
      </c>
      <c r="R181" s="31" t="n"/>
      <c r="S181" s="24">
        <f>IF(OR($A181="",$Q181="",$R181=""),"",IFERROR($Q181-$R181,""))</f>
        <v/>
      </c>
      <c r="T181" s="61" t="n"/>
      <c r="U181" s="62">
        <f>IF($A181="","",IFERROR(SUMIFS('Expenses'!$H$5:$H$504,'Expenses'!$B$5:$B$504,$A181,'Expenses'!$D$5:$D$504,"Diesel Fuel"),0))</f>
        <v/>
      </c>
      <c r="V181" s="57">
        <f>IF($A181="","",IFERROR(SUMIFS('Expenses'!$I$5:$I$504,'Expenses'!$B$5:$B$504,$A181,'Expenses'!$D$5:$D$504,"Diesel Fuel"),0))</f>
        <v/>
      </c>
      <c r="W181" s="57">
        <f>IF($A181="","",IFERROR(SUMIFS('Expenses'!$I$5:$I$504,'Expenses'!$B$5:$B$504,$A181)-$V181,0))</f>
        <v/>
      </c>
      <c r="X181" s="57">
        <f>IF($A181="","",IFERROR($V181+$W181,0))</f>
        <v/>
      </c>
      <c r="Y181" s="57">
        <f>IF($A181="","",IFERROR($T181-$X181,0))</f>
        <v/>
      </c>
      <c r="Z181" s="58">
        <f>IF(OR($A181="",$Q181=""),"",IFERROR($T181/$Q181,""))</f>
        <v/>
      </c>
      <c r="AA181" s="58">
        <f>IF(OR($A181="",$Q181=""),"",IFERROR($X181/$Q181,""))</f>
        <v/>
      </c>
      <c r="AB181" s="26">
        <f>IF(OR($A181="",$Q181="",$U181=""),"",IFERROR($Q181/$U181,""))</f>
        <v/>
      </c>
      <c r="AC181" s="34" t="n"/>
      <c r="AD181" s="35">
        <f>IF($A181="","",IFERROR(IF(COUNTIF($A$5:$A$504,$A181)&gt;1,"Duplicate Trip ID",IF(OR($B181="",$C181="",$D181="",$F181="",$I181="",$J181="",$K181="",$L181=""),"Missing required field",IF(AND(OR($B181="Delivered",$B181="Closed"),OR($G181="",$H181="",$O181="",$P181="",$R181="",$T181="")),"Completed trip missing details",IF(OR($O181&lt;0,$P181&lt;0,$R181&lt;0,$T181&lt;0),"Negative value",IF(AND($O181&lt;&gt;"",$P181&lt;&gt;"",$P181&lt;$O181),"End odometer below start",IF(AND($Q181&lt;&gt;"",$R181&lt;&gt;"",$R181&gt;$Q181),"Loaded miles exceed total",IF(AND($G181&lt;&gt;"",$H181&lt;&gt;"",$H181&lt;$G181),"Delivery before pickup","OK"))))))),"Check inputs"))</f>
        <v/>
      </c>
    </row>
    <row r="182">
      <c r="A182" s="28" t="n"/>
      <c r="B182" s="28" t="n"/>
      <c r="C182" s="28" t="n"/>
      <c r="D182" s="28" t="n"/>
      <c r="E182" s="28" t="n"/>
      <c r="F182" s="59" t="n"/>
      <c r="G182" s="60" t="n"/>
      <c r="H182" s="60" t="n"/>
      <c r="I182" s="28" t="n"/>
      <c r="J182" s="28" t="n"/>
      <c r="K182" s="28" t="n"/>
      <c r="L182" s="28" t="n"/>
      <c r="M182" s="28" t="n"/>
      <c r="N182" s="28" t="n"/>
      <c r="O182" s="31" t="n"/>
      <c r="P182" s="31" t="n"/>
      <c r="Q182" s="24">
        <f>IF(OR($A182="",$O182="",$P182=""),"",IFERROR($P182-$O182,""))</f>
        <v/>
      </c>
      <c r="R182" s="31" t="n"/>
      <c r="S182" s="24">
        <f>IF(OR($A182="",$Q182="",$R182=""),"",IFERROR($Q182-$R182,""))</f>
        <v/>
      </c>
      <c r="T182" s="61" t="n"/>
      <c r="U182" s="62">
        <f>IF($A182="","",IFERROR(SUMIFS('Expenses'!$H$5:$H$504,'Expenses'!$B$5:$B$504,$A182,'Expenses'!$D$5:$D$504,"Diesel Fuel"),0))</f>
        <v/>
      </c>
      <c r="V182" s="57">
        <f>IF($A182="","",IFERROR(SUMIFS('Expenses'!$I$5:$I$504,'Expenses'!$B$5:$B$504,$A182,'Expenses'!$D$5:$D$504,"Diesel Fuel"),0))</f>
        <v/>
      </c>
      <c r="W182" s="57">
        <f>IF($A182="","",IFERROR(SUMIFS('Expenses'!$I$5:$I$504,'Expenses'!$B$5:$B$504,$A182)-$V182,0))</f>
        <v/>
      </c>
      <c r="X182" s="57">
        <f>IF($A182="","",IFERROR($V182+$W182,0))</f>
        <v/>
      </c>
      <c r="Y182" s="57">
        <f>IF($A182="","",IFERROR($T182-$X182,0))</f>
        <v/>
      </c>
      <c r="Z182" s="58">
        <f>IF(OR($A182="",$Q182=""),"",IFERROR($T182/$Q182,""))</f>
        <v/>
      </c>
      <c r="AA182" s="58">
        <f>IF(OR($A182="",$Q182=""),"",IFERROR($X182/$Q182,""))</f>
        <v/>
      </c>
      <c r="AB182" s="26">
        <f>IF(OR($A182="",$Q182="",$U182=""),"",IFERROR($Q182/$U182,""))</f>
        <v/>
      </c>
      <c r="AC182" s="34" t="n"/>
      <c r="AD182" s="35">
        <f>IF($A182="","",IFERROR(IF(COUNTIF($A$5:$A$504,$A182)&gt;1,"Duplicate Trip ID",IF(OR($B182="",$C182="",$D182="",$F182="",$I182="",$J182="",$K182="",$L182=""),"Missing required field",IF(AND(OR($B182="Delivered",$B182="Closed"),OR($G182="",$H182="",$O182="",$P182="",$R182="",$T182="")),"Completed trip missing details",IF(OR($O182&lt;0,$P182&lt;0,$R182&lt;0,$T182&lt;0),"Negative value",IF(AND($O182&lt;&gt;"",$P182&lt;&gt;"",$P182&lt;$O182),"End odometer below start",IF(AND($Q182&lt;&gt;"",$R182&lt;&gt;"",$R182&gt;$Q182),"Loaded miles exceed total",IF(AND($G182&lt;&gt;"",$H182&lt;&gt;"",$H182&lt;$G182),"Delivery before pickup","OK"))))))),"Check inputs"))</f>
        <v/>
      </c>
    </row>
    <row r="183">
      <c r="A183" s="28" t="n"/>
      <c r="B183" s="28" t="n"/>
      <c r="C183" s="28" t="n"/>
      <c r="D183" s="28" t="n"/>
      <c r="E183" s="28" t="n"/>
      <c r="F183" s="59" t="n"/>
      <c r="G183" s="60" t="n"/>
      <c r="H183" s="60" t="n"/>
      <c r="I183" s="28" t="n"/>
      <c r="J183" s="28" t="n"/>
      <c r="K183" s="28" t="n"/>
      <c r="L183" s="28" t="n"/>
      <c r="M183" s="28" t="n"/>
      <c r="N183" s="28" t="n"/>
      <c r="O183" s="31" t="n"/>
      <c r="P183" s="31" t="n"/>
      <c r="Q183" s="24">
        <f>IF(OR($A183="",$O183="",$P183=""),"",IFERROR($P183-$O183,""))</f>
        <v/>
      </c>
      <c r="R183" s="31" t="n"/>
      <c r="S183" s="24">
        <f>IF(OR($A183="",$Q183="",$R183=""),"",IFERROR($Q183-$R183,""))</f>
        <v/>
      </c>
      <c r="T183" s="61" t="n"/>
      <c r="U183" s="62">
        <f>IF($A183="","",IFERROR(SUMIFS('Expenses'!$H$5:$H$504,'Expenses'!$B$5:$B$504,$A183,'Expenses'!$D$5:$D$504,"Diesel Fuel"),0))</f>
        <v/>
      </c>
      <c r="V183" s="57">
        <f>IF($A183="","",IFERROR(SUMIFS('Expenses'!$I$5:$I$504,'Expenses'!$B$5:$B$504,$A183,'Expenses'!$D$5:$D$504,"Diesel Fuel"),0))</f>
        <v/>
      </c>
      <c r="W183" s="57">
        <f>IF($A183="","",IFERROR(SUMIFS('Expenses'!$I$5:$I$504,'Expenses'!$B$5:$B$504,$A183)-$V183,0))</f>
        <v/>
      </c>
      <c r="X183" s="57">
        <f>IF($A183="","",IFERROR($V183+$W183,0))</f>
        <v/>
      </c>
      <c r="Y183" s="57">
        <f>IF($A183="","",IFERROR($T183-$X183,0))</f>
        <v/>
      </c>
      <c r="Z183" s="58">
        <f>IF(OR($A183="",$Q183=""),"",IFERROR($T183/$Q183,""))</f>
        <v/>
      </c>
      <c r="AA183" s="58">
        <f>IF(OR($A183="",$Q183=""),"",IFERROR($X183/$Q183,""))</f>
        <v/>
      </c>
      <c r="AB183" s="26">
        <f>IF(OR($A183="",$Q183="",$U183=""),"",IFERROR($Q183/$U183,""))</f>
        <v/>
      </c>
      <c r="AC183" s="34" t="n"/>
      <c r="AD183" s="35">
        <f>IF($A183="","",IFERROR(IF(COUNTIF($A$5:$A$504,$A183)&gt;1,"Duplicate Trip ID",IF(OR($B183="",$C183="",$D183="",$F183="",$I183="",$J183="",$K183="",$L183=""),"Missing required field",IF(AND(OR($B183="Delivered",$B183="Closed"),OR($G183="",$H183="",$O183="",$P183="",$R183="",$T183="")),"Completed trip missing details",IF(OR($O183&lt;0,$P183&lt;0,$R183&lt;0,$T183&lt;0),"Negative value",IF(AND($O183&lt;&gt;"",$P183&lt;&gt;"",$P183&lt;$O183),"End odometer below start",IF(AND($Q183&lt;&gt;"",$R183&lt;&gt;"",$R183&gt;$Q183),"Loaded miles exceed total",IF(AND($G183&lt;&gt;"",$H183&lt;&gt;"",$H183&lt;$G183),"Delivery before pickup","OK"))))))),"Check inputs"))</f>
        <v/>
      </c>
    </row>
    <row r="184">
      <c r="A184" s="28" t="n"/>
      <c r="B184" s="28" t="n"/>
      <c r="C184" s="28" t="n"/>
      <c r="D184" s="28" t="n"/>
      <c r="E184" s="28" t="n"/>
      <c r="F184" s="59" t="n"/>
      <c r="G184" s="60" t="n"/>
      <c r="H184" s="60" t="n"/>
      <c r="I184" s="28" t="n"/>
      <c r="J184" s="28" t="n"/>
      <c r="K184" s="28" t="n"/>
      <c r="L184" s="28" t="n"/>
      <c r="M184" s="28" t="n"/>
      <c r="N184" s="28" t="n"/>
      <c r="O184" s="31" t="n"/>
      <c r="P184" s="31" t="n"/>
      <c r="Q184" s="24">
        <f>IF(OR($A184="",$O184="",$P184=""),"",IFERROR($P184-$O184,""))</f>
        <v/>
      </c>
      <c r="R184" s="31" t="n"/>
      <c r="S184" s="24">
        <f>IF(OR($A184="",$Q184="",$R184=""),"",IFERROR($Q184-$R184,""))</f>
        <v/>
      </c>
      <c r="T184" s="61" t="n"/>
      <c r="U184" s="62">
        <f>IF($A184="","",IFERROR(SUMIFS('Expenses'!$H$5:$H$504,'Expenses'!$B$5:$B$504,$A184,'Expenses'!$D$5:$D$504,"Diesel Fuel"),0))</f>
        <v/>
      </c>
      <c r="V184" s="57">
        <f>IF($A184="","",IFERROR(SUMIFS('Expenses'!$I$5:$I$504,'Expenses'!$B$5:$B$504,$A184,'Expenses'!$D$5:$D$504,"Diesel Fuel"),0))</f>
        <v/>
      </c>
      <c r="W184" s="57">
        <f>IF($A184="","",IFERROR(SUMIFS('Expenses'!$I$5:$I$504,'Expenses'!$B$5:$B$504,$A184)-$V184,0))</f>
        <v/>
      </c>
      <c r="X184" s="57">
        <f>IF($A184="","",IFERROR($V184+$W184,0))</f>
        <v/>
      </c>
      <c r="Y184" s="57">
        <f>IF($A184="","",IFERROR($T184-$X184,0))</f>
        <v/>
      </c>
      <c r="Z184" s="58">
        <f>IF(OR($A184="",$Q184=""),"",IFERROR($T184/$Q184,""))</f>
        <v/>
      </c>
      <c r="AA184" s="58">
        <f>IF(OR($A184="",$Q184=""),"",IFERROR($X184/$Q184,""))</f>
        <v/>
      </c>
      <c r="AB184" s="26">
        <f>IF(OR($A184="",$Q184="",$U184=""),"",IFERROR($Q184/$U184,""))</f>
        <v/>
      </c>
      <c r="AC184" s="34" t="n"/>
      <c r="AD184" s="35">
        <f>IF($A184="","",IFERROR(IF(COUNTIF($A$5:$A$504,$A184)&gt;1,"Duplicate Trip ID",IF(OR($B184="",$C184="",$D184="",$F184="",$I184="",$J184="",$K184="",$L184=""),"Missing required field",IF(AND(OR($B184="Delivered",$B184="Closed"),OR($G184="",$H184="",$O184="",$P184="",$R184="",$T184="")),"Completed trip missing details",IF(OR($O184&lt;0,$P184&lt;0,$R184&lt;0,$T184&lt;0),"Negative value",IF(AND($O184&lt;&gt;"",$P184&lt;&gt;"",$P184&lt;$O184),"End odometer below start",IF(AND($Q184&lt;&gt;"",$R184&lt;&gt;"",$R184&gt;$Q184),"Loaded miles exceed total",IF(AND($G184&lt;&gt;"",$H184&lt;&gt;"",$H184&lt;$G184),"Delivery before pickup","OK"))))))),"Check inputs"))</f>
        <v/>
      </c>
    </row>
    <row r="185">
      <c r="A185" s="28" t="n"/>
      <c r="B185" s="28" t="n"/>
      <c r="C185" s="28" t="n"/>
      <c r="D185" s="28" t="n"/>
      <c r="E185" s="28" t="n"/>
      <c r="F185" s="59" t="n"/>
      <c r="G185" s="60" t="n"/>
      <c r="H185" s="60" t="n"/>
      <c r="I185" s="28" t="n"/>
      <c r="J185" s="28" t="n"/>
      <c r="K185" s="28" t="n"/>
      <c r="L185" s="28" t="n"/>
      <c r="M185" s="28" t="n"/>
      <c r="N185" s="28" t="n"/>
      <c r="O185" s="31" t="n"/>
      <c r="P185" s="31" t="n"/>
      <c r="Q185" s="24">
        <f>IF(OR($A185="",$O185="",$P185=""),"",IFERROR($P185-$O185,""))</f>
        <v/>
      </c>
      <c r="R185" s="31" t="n"/>
      <c r="S185" s="24">
        <f>IF(OR($A185="",$Q185="",$R185=""),"",IFERROR($Q185-$R185,""))</f>
        <v/>
      </c>
      <c r="T185" s="61" t="n"/>
      <c r="U185" s="62">
        <f>IF($A185="","",IFERROR(SUMIFS('Expenses'!$H$5:$H$504,'Expenses'!$B$5:$B$504,$A185,'Expenses'!$D$5:$D$504,"Diesel Fuel"),0))</f>
        <v/>
      </c>
      <c r="V185" s="57">
        <f>IF($A185="","",IFERROR(SUMIFS('Expenses'!$I$5:$I$504,'Expenses'!$B$5:$B$504,$A185,'Expenses'!$D$5:$D$504,"Diesel Fuel"),0))</f>
        <v/>
      </c>
      <c r="W185" s="57">
        <f>IF($A185="","",IFERROR(SUMIFS('Expenses'!$I$5:$I$504,'Expenses'!$B$5:$B$504,$A185)-$V185,0))</f>
        <v/>
      </c>
      <c r="X185" s="57">
        <f>IF($A185="","",IFERROR($V185+$W185,0))</f>
        <v/>
      </c>
      <c r="Y185" s="57">
        <f>IF($A185="","",IFERROR($T185-$X185,0))</f>
        <v/>
      </c>
      <c r="Z185" s="58">
        <f>IF(OR($A185="",$Q185=""),"",IFERROR($T185/$Q185,""))</f>
        <v/>
      </c>
      <c r="AA185" s="58">
        <f>IF(OR($A185="",$Q185=""),"",IFERROR($X185/$Q185,""))</f>
        <v/>
      </c>
      <c r="AB185" s="26">
        <f>IF(OR($A185="",$Q185="",$U185=""),"",IFERROR($Q185/$U185,""))</f>
        <v/>
      </c>
      <c r="AC185" s="34" t="n"/>
      <c r="AD185" s="35">
        <f>IF($A185="","",IFERROR(IF(COUNTIF($A$5:$A$504,$A185)&gt;1,"Duplicate Trip ID",IF(OR($B185="",$C185="",$D185="",$F185="",$I185="",$J185="",$K185="",$L185=""),"Missing required field",IF(AND(OR($B185="Delivered",$B185="Closed"),OR($G185="",$H185="",$O185="",$P185="",$R185="",$T185="")),"Completed trip missing details",IF(OR($O185&lt;0,$P185&lt;0,$R185&lt;0,$T185&lt;0),"Negative value",IF(AND($O185&lt;&gt;"",$P185&lt;&gt;"",$P185&lt;$O185),"End odometer below start",IF(AND($Q185&lt;&gt;"",$R185&lt;&gt;"",$R185&gt;$Q185),"Loaded miles exceed total",IF(AND($G185&lt;&gt;"",$H185&lt;&gt;"",$H185&lt;$G185),"Delivery before pickup","OK"))))))),"Check inputs"))</f>
        <v/>
      </c>
    </row>
    <row r="186">
      <c r="A186" s="28" t="n"/>
      <c r="B186" s="28" t="n"/>
      <c r="C186" s="28" t="n"/>
      <c r="D186" s="28" t="n"/>
      <c r="E186" s="28" t="n"/>
      <c r="F186" s="59" t="n"/>
      <c r="G186" s="60" t="n"/>
      <c r="H186" s="60" t="n"/>
      <c r="I186" s="28" t="n"/>
      <c r="J186" s="28" t="n"/>
      <c r="K186" s="28" t="n"/>
      <c r="L186" s="28" t="n"/>
      <c r="M186" s="28" t="n"/>
      <c r="N186" s="28" t="n"/>
      <c r="O186" s="31" t="n"/>
      <c r="P186" s="31" t="n"/>
      <c r="Q186" s="24">
        <f>IF(OR($A186="",$O186="",$P186=""),"",IFERROR($P186-$O186,""))</f>
        <v/>
      </c>
      <c r="R186" s="31" t="n"/>
      <c r="S186" s="24">
        <f>IF(OR($A186="",$Q186="",$R186=""),"",IFERROR($Q186-$R186,""))</f>
        <v/>
      </c>
      <c r="T186" s="61" t="n"/>
      <c r="U186" s="62">
        <f>IF($A186="","",IFERROR(SUMIFS('Expenses'!$H$5:$H$504,'Expenses'!$B$5:$B$504,$A186,'Expenses'!$D$5:$D$504,"Diesel Fuel"),0))</f>
        <v/>
      </c>
      <c r="V186" s="57">
        <f>IF($A186="","",IFERROR(SUMIFS('Expenses'!$I$5:$I$504,'Expenses'!$B$5:$B$504,$A186,'Expenses'!$D$5:$D$504,"Diesel Fuel"),0))</f>
        <v/>
      </c>
      <c r="W186" s="57">
        <f>IF($A186="","",IFERROR(SUMIFS('Expenses'!$I$5:$I$504,'Expenses'!$B$5:$B$504,$A186)-$V186,0))</f>
        <v/>
      </c>
      <c r="X186" s="57">
        <f>IF($A186="","",IFERROR($V186+$W186,0))</f>
        <v/>
      </c>
      <c r="Y186" s="57">
        <f>IF($A186="","",IFERROR($T186-$X186,0))</f>
        <v/>
      </c>
      <c r="Z186" s="58">
        <f>IF(OR($A186="",$Q186=""),"",IFERROR($T186/$Q186,""))</f>
        <v/>
      </c>
      <c r="AA186" s="58">
        <f>IF(OR($A186="",$Q186=""),"",IFERROR($X186/$Q186,""))</f>
        <v/>
      </c>
      <c r="AB186" s="26">
        <f>IF(OR($A186="",$Q186="",$U186=""),"",IFERROR($Q186/$U186,""))</f>
        <v/>
      </c>
      <c r="AC186" s="34" t="n"/>
      <c r="AD186" s="35">
        <f>IF($A186="","",IFERROR(IF(COUNTIF($A$5:$A$504,$A186)&gt;1,"Duplicate Trip ID",IF(OR($B186="",$C186="",$D186="",$F186="",$I186="",$J186="",$K186="",$L186=""),"Missing required field",IF(AND(OR($B186="Delivered",$B186="Closed"),OR($G186="",$H186="",$O186="",$P186="",$R186="",$T186="")),"Completed trip missing details",IF(OR($O186&lt;0,$P186&lt;0,$R186&lt;0,$T186&lt;0),"Negative value",IF(AND($O186&lt;&gt;"",$P186&lt;&gt;"",$P186&lt;$O186),"End odometer below start",IF(AND($Q186&lt;&gt;"",$R186&lt;&gt;"",$R186&gt;$Q186),"Loaded miles exceed total",IF(AND($G186&lt;&gt;"",$H186&lt;&gt;"",$H186&lt;$G186),"Delivery before pickup","OK"))))))),"Check inputs"))</f>
        <v/>
      </c>
    </row>
    <row r="187">
      <c r="A187" s="28" t="n"/>
      <c r="B187" s="28" t="n"/>
      <c r="C187" s="28" t="n"/>
      <c r="D187" s="28" t="n"/>
      <c r="E187" s="28" t="n"/>
      <c r="F187" s="59" t="n"/>
      <c r="G187" s="60" t="n"/>
      <c r="H187" s="60" t="n"/>
      <c r="I187" s="28" t="n"/>
      <c r="J187" s="28" t="n"/>
      <c r="K187" s="28" t="n"/>
      <c r="L187" s="28" t="n"/>
      <c r="M187" s="28" t="n"/>
      <c r="N187" s="28" t="n"/>
      <c r="O187" s="31" t="n"/>
      <c r="P187" s="31" t="n"/>
      <c r="Q187" s="24">
        <f>IF(OR($A187="",$O187="",$P187=""),"",IFERROR($P187-$O187,""))</f>
        <v/>
      </c>
      <c r="R187" s="31" t="n"/>
      <c r="S187" s="24">
        <f>IF(OR($A187="",$Q187="",$R187=""),"",IFERROR($Q187-$R187,""))</f>
        <v/>
      </c>
      <c r="T187" s="61" t="n"/>
      <c r="U187" s="62">
        <f>IF($A187="","",IFERROR(SUMIFS('Expenses'!$H$5:$H$504,'Expenses'!$B$5:$B$504,$A187,'Expenses'!$D$5:$D$504,"Diesel Fuel"),0))</f>
        <v/>
      </c>
      <c r="V187" s="57">
        <f>IF($A187="","",IFERROR(SUMIFS('Expenses'!$I$5:$I$504,'Expenses'!$B$5:$B$504,$A187,'Expenses'!$D$5:$D$504,"Diesel Fuel"),0))</f>
        <v/>
      </c>
      <c r="W187" s="57">
        <f>IF($A187="","",IFERROR(SUMIFS('Expenses'!$I$5:$I$504,'Expenses'!$B$5:$B$504,$A187)-$V187,0))</f>
        <v/>
      </c>
      <c r="X187" s="57">
        <f>IF($A187="","",IFERROR($V187+$W187,0))</f>
        <v/>
      </c>
      <c r="Y187" s="57">
        <f>IF($A187="","",IFERROR($T187-$X187,0))</f>
        <v/>
      </c>
      <c r="Z187" s="58">
        <f>IF(OR($A187="",$Q187=""),"",IFERROR($T187/$Q187,""))</f>
        <v/>
      </c>
      <c r="AA187" s="58">
        <f>IF(OR($A187="",$Q187=""),"",IFERROR($X187/$Q187,""))</f>
        <v/>
      </c>
      <c r="AB187" s="26">
        <f>IF(OR($A187="",$Q187="",$U187=""),"",IFERROR($Q187/$U187,""))</f>
        <v/>
      </c>
      <c r="AC187" s="34" t="n"/>
      <c r="AD187" s="35">
        <f>IF($A187="","",IFERROR(IF(COUNTIF($A$5:$A$504,$A187)&gt;1,"Duplicate Trip ID",IF(OR($B187="",$C187="",$D187="",$F187="",$I187="",$J187="",$K187="",$L187=""),"Missing required field",IF(AND(OR($B187="Delivered",$B187="Closed"),OR($G187="",$H187="",$O187="",$P187="",$R187="",$T187="")),"Completed trip missing details",IF(OR($O187&lt;0,$P187&lt;0,$R187&lt;0,$T187&lt;0),"Negative value",IF(AND($O187&lt;&gt;"",$P187&lt;&gt;"",$P187&lt;$O187),"End odometer below start",IF(AND($Q187&lt;&gt;"",$R187&lt;&gt;"",$R187&gt;$Q187),"Loaded miles exceed total",IF(AND($G187&lt;&gt;"",$H187&lt;&gt;"",$H187&lt;$G187),"Delivery before pickup","OK"))))))),"Check inputs"))</f>
        <v/>
      </c>
    </row>
    <row r="188">
      <c r="A188" s="28" t="n"/>
      <c r="B188" s="28" t="n"/>
      <c r="C188" s="28" t="n"/>
      <c r="D188" s="28" t="n"/>
      <c r="E188" s="28" t="n"/>
      <c r="F188" s="59" t="n"/>
      <c r="G188" s="60" t="n"/>
      <c r="H188" s="60" t="n"/>
      <c r="I188" s="28" t="n"/>
      <c r="J188" s="28" t="n"/>
      <c r="K188" s="28" t="n"/>
      <c r="L188" s="28" t="n"/>
      <c r="M188" s="28" t="n"/>
      <c r="N188" s="28" t="n"/>
      <c r="O188" s="31" t="n"/>
      <c r="P188" s="31" t="n"/>
      <c r="Q188" s="24">
        <f>IF(OR($A188="",$O188="",$P188=""),"",IFERROR($P188-$O188,""))</f>
        <v/>
      </c>
      <c r="R188" s="31" t="n"/>
      <c r="S188" s="24">
        <f>IF(OR($A188="",$Q188="",$R188=""),"",IFERROR($Q188-$R188,""))</f>
        <v/>
      </c>
      <c r="T188" s="61" t="n"/>
      <c r="U188" s="62">
        <f>IF($A188="","",IFERROR(SUMIFS('Expenses'!$H$5:$H$504,'Expenses'!$B$5:$B$504,$A188,'Expenses'!$D$5:$D$504,"Diesel Fuel"),0))</f>
        <v/>
      </c>
      <c r="V188" s="57">
        <f>IF($A188="","",IFERROR(SUMIFS('Expenses'!$I$5:$I$504,'Expenses'!$B$5:$B$504,$A188,'Expenses'!$D$5:$D$504,"Diesel Fuel"),0))</f>
        <v/>
      </c>
      <c r="W188" s="57">
        <f>IF($A188="","",IFERROR(SUMIFS('Expenses'!$I$5:$I$504,'Expenses'!$B$5:$B$504,$A188)-$V188,0))</f>
        <v/>
      </c>
      <c r="X188" s="57">
        <f>IF($A188="","",IFERROR($V188+$W188,0))</f>
        <v/>
      </c>
      <c r="Y188" s="57">
        <f>IF($A188="","",IFERROR($T188-$X188,0))</f>
        <v/>
      </c>
      <c r="Z188" s="58">
        <f>IF(OR($A188="",$Q188=""),"",IFERROR($T188/$Q188,""))</f>
        <v/>
      </c>
      <c r="AA188" s="58">
        <f>IF(OR($A188="",$Q188=""),"",IFERROR($X188/$Q188,""))</f>
        <v/>
      </c>
      <c r="AB188" s="26">
        <f>IF(OR($A188="",$Q188="",$U188=""),"",IFERROR($Q188/$U188,""))</f>
        <v/>
      </c>
      <c r="AC188" s="34" t="n"/>
      <c r="AD188" s="35">
        <f>IF($A188="","",IFERROR(IF(COUNTIF($A$5:$A$504,$A188)&gt;1,"Duplicate Trip ID",IF(OR($B188="",$C188="",$D188="",$F188="",$I188="",$J188="",$K188="",$L188=""),"Missing required field",IF(AND(OR($B188="Delivered",$B188="Closed"),OR($G188="",$H188="",$O188="",$P188="",$R188="",$T188="")),"Completed trip missing details",IF(OR($O188&lt;0,$P188&lt;0,$R188&lt;0,$T188&lt;0),"Negative value",IF(AND($O188&lt;&gt;"",$P188&lt;&gt;"",$P188&lt;$O188),"End odometer below start",IF(AND($Q188&lt;&gt;"",$R188&lt;&gt;"",$R188&gt;$Q188),"Loaded miles exceed total",IF(AND($G188&lt;&gt;"",$H188&lt;&gt;"",$H188&lt;$G188),"Delivery before pickup","OK"))))))),"Check inputs"))</f>
        <v/>
      </c>
    </row>
    <row r="189">
      <c r="A189" s="28" t="n"/>
      <c r="B189" s="28" t="n"/>
      <c r="C189" s="28" t="n"/>
      <c r="D189" s="28" t="n"/>
      <c r="E189" s="28" t="n"/>
      <c r="F189" s="59" t="n"/>
      <c r="G189" s="60" t="n"/>
      <c r="H189" s="60" t="n"/>
      <c r="I189" s="28" t="n"/>
      <c r="J189" s="28" t="n"/>
      <c r="K189" s="28" t="n"/>
      <c r="L189" s="28" t="n"/>
      <c r="M189" s="28" t="n"/>
      <c r="N189" s="28" t="n"/>
      <c r="O189" s="31" t="n"/>
      <c r="P189" s="31" t="n"/>
      <c r="Q189" s="24">
        <f>IF(OR($A189="",$O189="",$P189=""),"",IFERROR($P189-$O189,""))</f>
        <v/>
      </c>
      <c r="R189" s="31" t="n"/>
      <c r="S189" s="24">
        <f>IF(OR($A189="",$Q189="",$R189=""),"",IFERROR($Q189-$R189,""))</f>
        <v/>
      </c>
      <c r="T189" s="61" t="n"/>
      <c r="U189" s="62">
        <f>IF($A189="","",IFERROR(SUMIFS('Expenses'!$H$5:$H$504,'Expenses'!$B$5:$B$504,$A189,'Expenses'!$D$5:$D$504,"Diesel Fuel"),0))</f>
        <v/>
      </c>
      <c r="V189" s="57">
        <f>IF($A189="","",IFERROR(SUMIFS('Expenses'!$I$5:$I$504,'Expenses'!$B$5:$B$504,$A189,'Expenses'!$D$5:$D$504,"Diesel Fuel"),0))</f>
        <v/>
      </c>
      <c r="W189" s="57">
        <f>IF($A189="","",IFERROR(SUMIFS('Expenses'!$I$5:$I$504,'Expenses'!$B$5:$B$504,$A189)-$V189,0))</f>
        <v/>
      </c>
      <c r="X189" s="57">
        <f>IF($A189="","",IFERROR($V189+$W189,0))</f>
        <v/>
      </c>
      <c r="Y189" s="57">
        <f>IF($A189="","",IFERROR($T189-$X189,0))</f>
        <v/>
      </c>
      <c r="Z189" s="58">
        <f>IF(OR($A189="",$Q189=""),"",IFERROR($T189/$Q189,""))</f>
        <v/>
      </c>
      <c r="AA189" s="58">
        <f>IF(OR($A189="",$Q189=""),"",IFERROR($X189/$Q189,""))</f>
        <v/>
      </c>
      <c r="AB189" s="26">
        <f>IF(OR($A189="",$Q189="",$U189=""),"",IFERROR($Q189/$U189,""))</f>
        <v/>
      </c>
      <c r="AC189" s="34" t="n"/>
      <c r="AD189" s="35">
        <f>IF($A189="","",IFERROR(IF(COUNTIF($A$5:$A$504,$A189)&gt;1,"Duplicate Trip ID",IF(OR($B189="",$C189="",$D189="",$F189="",$I189="",$J189="",$K189="",$L189=""),"Missing required field",IF(AND(OR($B189="Delivered",$B189="Closed"),OR($G189="",$H189="",$O189="",$P189="",$R189="",$T189="")),"Completed trip missing details",IF(OR($O189&lt;0,$P189&lt;0,$R189&lt;0,$T189&lt;0),"Negative value",IF(AND($O189&lt;&gt;"",$P189&lt;&gt;"",$P189&lt;$O189),"End odometer below start",IF(AND($Q189&lt;&gt;"",$R189&lt;&gt;"",$R189&gt;$Q189),"Loaded miles exceed total",IF(AND($G189&lt;&gt;"",$H189&lt;&gt;"",$H189&lt;$G189),"Delivery before pickup","OK"))))))),"Check inputs"))</f>
        <v/>
      </c>
    </row>
    <row r="190">
      <c r="A190" s="28" t="n"/>
      <c r="B190" s="28" t="n"/>
      <c r="C190" s="28" t="n"/>
      <c r="D190" s="28" t="n"/>
      <c r="E190" s="28" t="n"/>
      <c r="F190" s="59" t="n"/>
      <c r="G190" s="60" t="n"/>
      <c r="H190" s="60" t="n"/>
      <c r="I190" s="28" t="n"/>
      <c r="J190" s="28" t="n"/>
      <c r="K190" s="28" t="n"/>
      <c r="L190" s="28" t="n"/>
      <c r="M190" s="28" t="n"/>
      <c r="N190" s="28" t="n"/>
      <c r="O190" s="31" t="n"/>
      <c r="P190" s="31" t="n"/>
      <c r="Q190" s="24">
        <f>IF(OR($A190="",$O190="",$P190=""),"",IFERROR($P190-$O190,""))</f>
        <v/>
      </c>
      <c r="R190" s="31" t="n"/>
      <c r="S190" s="24">
        <f>IF(OR($A190="",$Q190="",$R190=""),"",IFERROR($Q190-$R190,""))</f>
        <v/>
      </c>
      <c r="T190" s="61" t="n"/>
      <c r="U190" s="62">
        <f>IF($A190="","",IFERROR(SUMIFS('Expenses'!$H$5:$H$504,'Expenses'!$B$5:$B$504,$A190,'Expenses'!$D$5:$D$504,"Diesel Fuel"),0))</f>
        <v/>
      </c>
      <c r="V190" s="57">
        <f>IF($A190="","",IFERROR(SUMIFS('Expenses'!$I$5:$I$504,'Expenses'!$B$5:$B$504,$A190,'Expenses'!$D$5:$D$504,"Diesel Fuel"),0))</f>
        <v/>
      </c>
      <c r="W190" s="57">
        <f>IF($A190="","",IFERROR(SUMIFS('Expenses'!$I$5:$I$504,'Expenses'!$B$5:$B$504,$A190)-$V190,0))</f>
        <v/>
      </c>
      <c r="X190" s="57">
        <f>IF($A190="","",IFERROR($V190+$W190,0))</f>
        <v/>
      </c>
      <c r="Y190" s="57">
        <f>IF($A190="","",IFERROR($T190-$X190,0))</f>
        <v/>
      </c>
      <c r="Z190" s="58">
        <f>IF(OR($A190="",$Q190=""),"",IFERROR($T190/$Q190,""))</f>
        <v/>
      </c>
      <c r="AA190" s="58">
        <f>IF(OR($A190="",$Q190=""),"",IFERROR($X190/$Q190,""))</f>
        <v/>
      </c>
      <c r="AB190" s="26">
        <f>IF(OR($A190="",$Q190="",$U190=""),"",IFERROR($Q190/$U190,""))</f>
        <v/>
      </c>
      <c r="AC190" s="34" t="n"/>
      <c r="AD190" s="35">
        <f>IF($A190="","",IFERROR(IF(COUNTIF($A$5:$A$504,$A190)&gt;1,"Duplicate Trip ID",IF(OR($B190="",$C190="",$D190="",$F190="",$I190="",$J190="",$K190="",$L190=""),"Missing required field",IF(AND(OR($B190="Delivered",$B190="Closed"),OR($G190="",$H190="",$O190="",$P190="",$R190="",$T190="")),"Completed trip missing details",IF(OR($O190&lt;0,$P190&lt;0,$R190&lt;0,$T190&lt;0),"Negative value",IF(AND($O190&lt;&gt;"",$P190&lt;&gt;"",$P190&lt;$O190),"End odometer below start",IF(AND($Q190&lt;&gt;"",$R190&lt;&gt;"",$R190&gt;$Q190),"Loaded miles exceed total",IF(AND($G190&lt;&gt;"",$H190&lt;&gt;"",$H190&lt;$G190),"Delivery before pickup","OK"))))))),"Check inputs"))</f>
        <v/>
      </c>
    </row>
    <row r="191">
      <c r="A191" s="28" t="n"/>
      <c r="B191" s="28" t="n"/>
      <c r="C191" s="28" t="n"/>
      <c r="D191" s="28" t="n"/>
      <c r="E191" s="28" t="n"/>
      <c r="F191" s="59" t="n"/>
      <c r="G191" s="60" t="n"/>
      <c r="H191" s="60" t="n"/>
      <c r="I191" s="28" t="n"/>
      <c r="J191" s="28" t="n"/>
      <c r="K191" s="28" t="n"/>
      <c r="L191" s="28" t="n"/>
      <c r="M191" s="28" t="n"/>
      <c r="N191" s="28" t="n"/>
      <c r="O191" s="31" t="n"/>
      <c r="P191" s="31" t="n"/>
      <c r="Q191" s="24">
        <f>IF(OR($A191="",$O191="",$P191=""),"",IFERROR($P191-$O191,""))</f>
        <v/>
      </c>
      <c r="R191" s="31" t="n"/>
      <c r="S191" s="24">
        <f>IF(OR($A191="",$Q191="",$R191=""),"",IFERROR($Q191-$R191,""))</f>
        <v/>
      </c>
      <c r="T191" s="61" t="n"/>
      <c r="U191" s="62">
        <f>IF($A191="","",IFERROR(SUMIFS('Expenses'!$H$5:$H$504,'Expenses'!$B$5:$B$504,$A191,'Expenses'!$D$5:$D$504,"Diesel Fuel"),0))</f>
        <v/>
      </c>
      <c r="V191" s="57">
        <f>IF($A191="","",IFERROR(SUMIFS('Expenses'!$I$5:$I$504,'Expenses'!$B$5:$B$504,$A191,'Expenses'!$D$5:$D$504,"Diesel Fuel"),0))</f>
        <v/>
      </c>
      <c r="W191" s="57">
        <f>IF($A191="","",IFERROR(SUMIFS('Expenses'!$I$5:$I$504,'Expenses'!$B$5:$B$504,$A191)-$V191,0))</f>
        <v/>
      </c>
      <c r="X191" s="57">
        <f>IF($A191="","",IFERROR($V191+$W191,0))</f>
        <v/>
      </c>
      <c r="Y191" s="57">
        <f>IF($A191="","",IFERROR($T191-$X191,0))</f>
        <v/>
      </c>
      <c r="Z191" s="58">
        <f>IF(OR($A191="",$Q191=""),"",IFERROR($T191/$Q191,""))</f>
        <v/>
      </c>
      <c r="AA191" s="58">
        <f>IF(OR($A191="",$Q191=""),"",IFERROR($X191/$Q191,""))</f>
        <v/>
      </c>
      <c r="AB191" s="26">
        <f>IF(OR($A191="",$Q191="",$U191=""),"",IFERROR($Q191/$U191,""))</f>
        <v/>
      </c>
      <c r="AC191" s="34" t="n"/>
      <c r="AD191" s="35">
        <f>IF($A191="","",IFERROR(IF(COUNTIF($A$5:$A$504,$A191)&gt;1,"Duplicate Trip ID",IF(OR($B191="",$C191="",$D191="",$F191="",$I191="",$J191="",$K191="",$L191=""),"Missing required field",IF(AND(OR($B191="Delivered",$B191="Closed"),OR($G191="",$H191="",$O191="",$P191="",$R191="",$T191="")),"Completed trip missing details",IF(OR($O191&lt;0,$P191&lt;0,$R191&lt;0,$T191&lt;0),"Negative value",IF(AND($O191&lt;&gt;"",$P191&lt;&gt;"",$P191&lt;$O191),"End odometer below start",IF(AND($Q191&lt;&gt;"",$R191&lt;&gt;"",$R191&gt;$Q191),"Loaded miles exceed total",IF(AND($G191&lt;&gt;"",$H191&lt;&gt;"",$H191&lt;$G191),"Delivery before pickup","OK"))))))),"Check inputs"))</f>
        <v/>
      </c>
    </row>
    <row r="192">
      <c r="A192" s="28" t="n"/>
      <c r="B192" s="28" t="n"/>
      <c r="C192" s="28" t="n"/>
      <c r="D192" s="28" t="n"/>
      <c r="E192" s="28" t="n"/>
      <c r="F192" s="59" t="n"/>
      <c r="G192" s="60" t="n"/>
      <c r="H192" s="60" t="n"/>
      <c r="I192" s="28" t="n"/>
      <c r="J192" s="28" t="n"/>
      <c r="K192" s="28" t="n"/>
      <c r="L192" s="28" t="n"/>
      <c r="M192" s="28" t="n"/>
      <c r="N192" s="28" t="n"/>
      <c r="O192" s="31" t="n"/>
      <c r="P192" s="31" t="n"/>
      <c r="Q192" s="24">
        <f>IF(OR($A192="",$O192="",$P192=""),"",IFERROR($P192-$O192,""))</f>
        <v/>
      </c>
      <c r="R192" s="31" t="n"/>
      <c r="S192" s="24">
        <f>IF(OR($A192="",$Q192="",$R192=""),"",IFERROR($Q192-$R192,""))</f>
        <v/>
      </c>
      <c r="T192" s="61" t="n"/>
      <c r="U192" s="62">
        <f>IF($A192="","",IFERROR(SUMIFS('Expenses'!$H$5:$H$504,'Expenses'!$B$5:$B$504,$A192,'Expenses'!$D$5:$D$504,"Diesel Fuel"),0))</f>
        <v/>
      </c>
      <c r="V192" s="57">
        <f>IF($A192="","",IFERROR(SUMIFS('Expenses'!$I$5:$I$504,'Expenses'!$B$5:$B$504,$A192,'Expenses'!$D$5:$D$504,"Diesel Fuel"),0))</f>
        <v/>
      </c>
      <c r="W192" s="57">
        <f>IF($A192="","",IFERROR(SUMIFS('Expenses'!$I$5:$I$504,'Expenses'!$B$5:$B$504,$A192)-$V192,0))</f>
        <v/>
      </c>
      <c r="X192" s="57">
        <f>IF($A192="","",IFERROR($V192+$W192,0))</f>
        <v/>
      </c>
      <c r="Y192" s="57">
        <f>IF($A192="","",IFERROR($T192-$X192,0))</f>
        <v/>
      </c>
      <c r="Z192" s="58">
        <f>IF(OR($A192="",$Q192=""),"",IFERROR($T192/$Q192,""))</f>
        <v/>
      </c>
      <c r="AA192" s="58">
        <f>IF(OR($A192="",$Q192=""),"",IFERROR($X192/$Q192,""))</f>
        <v/>
      </c>
      <c r="AB192" s="26">
        <f>IF(OR($A192="",$Q192="",$U192=""),"",IFERROR($Q192/$U192,""))</f>
        <v/>
      </c>
      <c r="AC192" s="34" t="n"/>
      <c r="AD192" s="35">
        <f>IF($A192="","",IFERROR(IF(COUNTIF($A$5:$A$504,$A192)&gt;1,"Duplicate Trip ID",IF(OR($B192="",$C192="",$D192="",$F192="",$I192="",$J192="",$K192="",$L192=""),"Missing required field",IF(AND(OR($B192="Delivered",$B192="Closed"),OR($G192="",$H192="",$O192="",$P192="",$R192="",$T192="")),"Completed trip missing details",IF(OR($O192&lt;0,$P192&lt;0,$R192&lt;0,$T192&lt;0),"Negative value",IF(AND($O192&lt;&gt;"",$P192&lt;&gt;"",$P192&lt;$O192),"End odometer below start",IF(AND($Q192&lt;&gt;"",$R192&lt;&gt;"",$R192&gt;$Q192),"Loaded miles exceed total",IF(AND($G192&lt;&gt;"",$H192&lt;&gt;"",$H192&lt;$G192),"Delivery before pickup","OK"))))))),"Check inputs"))</f>
        <v/>
      </c>
    </row>
    <row r="193">
      <c r="A193" s="28" t="n"/>
      <c r="B193" s="28" t="n"/>
      <c r="C193" s="28" t="n"/>
      <c r="D193" s="28" t="n"/>
      <c r="E193" s="28" t="n"/>
      <c r="F193" s="59" t="n"/>
      <c r="G193" s="60" t="n"/>
      <c r="H193" s="60" t="n"/>
      <c r="I193" s="28" t="n"/>
      <c r="J193" s="28" t="n"/>
      <c r="K193" s="28" t="n"/>
      <c r="L193" s="28" t="n"/>
      <c r="M193" s="28" t="n"/>
      <c r="N193" s="28" t="n"/>
      <c r="O193" s="31" t="n"/>
      <c r="P193" s="31" t="n"/>
      <c r="Q193" s="24">
        <f>IF(OR($A193="",$O193="",$P193=""),"",IFERROR($P193-$O193,""))</f>
        <v/>
      </c>
      <c r="R193" s="31" t="n"/>
      <c r="S193" s="24">
        <f>IF(OR($A193="",$Q193="",$R193=""),"",IFERROR($Q193-$R193,""))</f>
        <v/>
      </c>
      <c r="T193" s="61" t="n"/>
      <c r="U193" s="62">
        <f>IF($A193="","",IFERROR(SUMIFS('Expenses'!$H$5:$H$504,'Expenses'!$B$5:$B$504,$A193,'Expenses'!$D$5:$D$504,"Diesel Fuel"),0))</f>
        <v/>
      </c>
      <c r="V193" s="57">
        <f>IF($A193="","",IFERROR(SUMIFS('Expenses'!$I$5:$I$504,'Expenses'!$B$5:$B$504,$A193,'Expenses'!$D$5:$D$504,"Diesel Fuel"),0))</f>
        <v/>
      </c>
      <c r="W193" s="57">
        <f>IF($A193="","",IFERROR(SUMIFS('Expenses'!$I$5:$I$504,'Expenses'!$B$5:$B$504,$A193)-$V193,0))</f>
        <v/>
      </c>
      <c r="X193" s="57">
        <f>IF($A193="","",IFERROR($V193+$W193,0))</f>
        <v/>
      </c>
      <c r="Y193" s="57">
        <f>IF($A193="","",IFERROR($T193-$X193,0))</f>
        <v/>
      </c>
      <c r="Z193" s="58">
        <f>IF(OR($A193="",$Q193=""),"",IFERROR($T193/$Q193,""))</f>
        <v/>
      </c>
      <c r="AA193" s="58">
        <f>IF(OR($A193="",$Q193=""),"",IFERROR($X193/$Q193,""))</f>
        <v/>
      </c>
      <c r="AB193" s="26">
        <f>IF(OR($A193="",$Q193="",$U193=""),"",IFERROR($Q193/$U193,""))</f>
        <v/>
      </c>
      <c r="AC193" s="34" t="n"/>
      <c r="AD193" s="35">
        <f>IF($A193="","",IFERROR(IF(COUNTIF($A$5:$A$504,$A193)&gt;1,"Duplicate Trip ID",IF(OR($B193="",$C193="",$D193="",$F193="",$I193="",$J193="",$K193="",$L193=""),"Missing required field",IF(AND(OR($B193="Delivered",$B193="Closed"),OR($G193="",$H193="",$O193="",$P193="",$R193="",$T193="")),"Completed trip missing details",IF(OR($O193&lt;0,$P193&lt;0,$R193&lt;0,$T193&lt;0),"Negative value",IF(AND($O193&lt;&gt;"",$P193&lt;&gt;"",$P193&lt;$O193),"End odometer below start",IF(AND($Q193&lt;&gt;"",$R193&lt;&gt;"",$R193&gt;$Q193),"Loaded miles exceed total",IF(AND($G193&lt;&gt;"",$H193&lt;&gt;"",$H193&lt;$G193),"Delivery before pickup","OK"))))))),"Check inputs"))</f>
        <v/>
      </c>
    </row>
    <row r="194">
      <c r="A194" s="28" t="n"/>
      <c r="B194" s="28" t="n"/>
      <c r="C194" s="28" t="n"/>
      <c r="D194" s="28" t="n"/>
      <c r="E194" s="28" t="n"/>
      <c r="F194" s="59" t="n"/>
      <c r="G194" s="60" t="n"/>
      <c r="H194" s="60" t="n"/>
      <c r="I194" s="28" t="n"/>
      <c r="J194" s="28" t="n"/>
      <c r="K194" s="28" t="n"/>
      <c r="L194" s="28" t="n"/>
      <c r="M194" s="28" t="n"/>
      <c r="N194" s="28" t="n"/>
      <c r="O194" s="31" t="n"/>
      <c r="P194" s="31" t="n"/>
      <c r="Q194" s="24">
        <f>IF(OR($A194="",$O194="",$P194=""),"",IFERROR($P194-$O194,""))</f>
        <v/>
      </c>
      <c r="R194" s="31" t="n"/>
      <c r="S194" s="24">
        <f>IF(OR($A194="",$Q194="",$R194=""),"",IFERROR($Q194-$R194,""))</f>
        <v/>
      </c>
      <c r="T194" s="61" t="n"/>
      <c r="U194" s="62">
        <f>IF($A194="","",IFERROR(SUMIFS('Expenses'!$H$5:$H$504,'Expenses'!$B$5:$B$504,$A194,'Expenses'!$D$5:$D$504,"Diesel Fuel"),0))</f>
        <v/>
      </c>
      <c r="V194" s="57">
        <f>IF($A194="","",IFERROR(SUMIFS('Expenses'!$I$5:$I$504,'Expenses'!$B$5:$B$504,$A194,'Expenses'!$D$5:$D$504,"Diesel Fuel"),0))</f>
        <v/>
      </c>
      <c r="W194" s="57">
        <f>IF($A194="","",IFERROR(SUMIFS('Expenses'!$I$5:$I$504,'Expenses'!$B$5:$B$504,$A194)-$V194,0))</f>
        <v/>
      </c>
      <c r="X194" s="57">
        <f>IF($A194="","",IFERROR($V194+$W194,0))</f>
        <v/>
      </c>
      <c r="Y194" s="57">
        <f>IF($A194="","",IFERROR($T194-$X194,0))</f>
        <v/>
      </c>
      <c r="Z194" s="58">
        <f>IF(OR($A194="",$Q194=""),"",IFERROR($T194/$Q194,""))</f>
        <v/>
      </c>
      <c r="AA194" s="58">
        <f>IF(OR($A194="",$Q194=""),"",IFERROR($X194/$Q194,""))</f>
        <v/>
      </c>
      <c r="AB194" s="26">
        <f>IF(OR($A194="",$Q194="",$U194=""),"",IFERROR($Q194/$U194,""))</f>
        <v/>
      </c>
      <c r="AC194" s="34" t="n"/>
      <c r="AD194" s="35">
        <f>IF($A194="","",IFERROR(IF(COUNTIF($A$5:$A$504,$A194)&gt;1,"Duplicate Trip ID",IF(OR($B194="",$C194="",$D194="",$F194="",$I194="",$J194="",$K194="",$L194=""),"Missing required field",IF(AND(OR($B194="Delivered",$B194="Closed"),OR($G194="",$H194="",$O194="",$P194="",$R194="",$T194="")),"Completed trip missing details",IF(OR($O194&lt;0,$P194&lt;0,$R194&lt;0,$T194&lt;0),"Negative value",IF(AND($O194&lt;&gt;"",$P194&lt;&gt;"",$P194&lt;$O194),"End odometer below start",IF(AND($Q194&lt;&gt;"",$R194&lt;&gt;"",$R194&gt;$Q194),"Loaded miles exceed total",IF(AND($G194&lt;&gt;"",$H194&lt;&gt;"",$H194&lt;$G194),"Delivery before pickup","OK"))))))),"Check inputs"))</f>
        <v/>
      </c>
    </row>
    <row r="195">
      <c r="A195" s="28" t="n"/>
      <c r="B195" s="28" t="n"/>
      <c r="C195" s="28" t="n"/>
      <c r="D195" s="28" t="n"/>
      <c r="E195" s="28" t="n"/>
      <c r="F195" s="59" t="n"/>
      <c r="G195" s="60" t="n"/>
      <c r="H195" s="60" t="n"/>
      <c r="I195" s="28" t="n"/>
      <c r="J195" s="28" t="n"/>
      <c r="K195" s="28" t="n"/>
      <c r="L195" s="28" t="n"/>
      <c r="M195" s="28" t="n"/>
      <c r="N195" s="28" t="n"/>
      <c r="O195" s="31" t="n"/>
      <c r="P195" s="31" t="n"/>
      <c r="Q195" s="24">
        <f>IF(OR($A195="",$O195="",$P195=""),"",IFERROR($P195-$O195,""))</f>
        <v/>
      </c>
      <c r="R195" s="31" t="n"/>
      <c r="S195" s="24">
        <f>IF(OR($A195="",$Q195="",$R195=""),"",IFERROR($Q195-$R195,""))</f>
        <v/>
      </c>
      <c r="T195" s="61" t="n"/>
      <c r="U195" s="62">
        <f>IF($A195="","",IFERROR(SUMIFS('Expenses'!$H$5:$H$504,'Expenses'!$B$5:$B$504,$A195,'Expenses'!$D$5:$D$504,"Diesel Fuel"),0))</f>
        <v/>
      </c>
      <c r="V195" s="57">
        <f>IF($A195="","",IFERROR(SUMIFS('Expenses'!$I$5:$I$504,'Expenses'!$B$5:$B$504,$A195,'Expenses'!$D$5:$D$504,"Diesel Fuel"),0))</f>
        <v/>
      </c>
      <c r="W195" s="57">
        <f>IF($A195="","",IFERROR(SUMIFS('Expenses'!$I$5:$I$504,'Expenses'!$B$5:$B$504,$A195)-$V195,0))</f>
        <v/>
      </c>
      <c r="X195" s="57">
        <f>IF($A195="","",IFERROR($V195+$W195,0))</f>
        <v/>
      </c>
      <c r="Y195" s="57">
        <f>IF($A195="","",IFERROR($T195-$X195,0))</f>
        <v/>
      </c>
      <c r="Z195" s="58">
        <f>IF(OR($A195="",$Q195=""),"",IFERROR($T195/$Q195,""))</f>
        <v/>
      </c>
      <c r="AA195" s="58">
        <f>IF(OR($A195="",$Q195=""),"",IFERROR($X195/$Q195,""))</f>
        <v/>
      </c>
      <c r="AB195" s="26">
        <f>IF(OR($A195="",$Q195="",$U195=""),"",IFERROR($Q195/$U195,""))</f>
        <v/>
      </c>
      <c r="AC195" s="34" t="n"/>
      <c r="AD195" s="35">
        <f>IF($A195="","",IFERROR(IF(COUNTIF($A$5:$A$504,$A195)&gt;1,"Duplicate Trip ID",IF(OR($B195="",$C195="",$D195="",$F195="",$I195="",$J195="",$K195="",$L195=""),"Missing required field",IF(AND(OR($B195="Delivered",$B195="Closed"),OR($G195="",$H195="",$O195="",$P195="",$R195="",$T195="")),"Completed trip missing details",IF(OR($O195&lt;0,$P195&lt;0,$R195&lt;0,$T195&lt;0),"Negative value",IF(AND($O195&lt;&gt;"",$P195&lt;&gt;"",$P195&lt;$O195),"End odometer below start",IF(AND($Q195&lt;&gt;"",$R195&lt;&gt;"",$R195&gt;$Q195),"Loaded miles exceed total",IF(AND($G195&lt;&gt;"",$H195&lt;&gt;"",$H195&lt;$G195),"Delivery before pickup","OK"))))))),"Check inputs"))</f>
        <v/>
      </c>
    </row>
    <row r="196">
      <c r="A196" s="28" t="n"/>
      <c r="B196" s="28" t="n"/>
      <c r="C196" s="28" t="n"/>
      <c r="D196" s="28" t="n"/>
      <c r="E196" s="28" t="n"/>
      <c r="F196" s="59" t="n"/>
      <c r="G196" s="60" t="n"/>
      <c r="H196" s="60" t="n"/>
      <c r="I196" s="28" t="n"/>
      <c r="J196" s="28" t="n"/>
      <c r="K196" s="28" t="n"/>
      <c r="L196" s="28" t="n"/>
      <c r="M196" s="28" t="n"/>
      <c r="N196" s="28" t="n"/>
      <c r="O196" s="31" t="n"/>
      <c r="P196" s="31" t="n"/>
      <c r="Q196" s="24">
        <f>IF(OR($A196="",$O196="",$P196=""),"",IFERROR($P196-$O196,""))</f>
        <v/>
      </c>
      <c r="R196" s="31" t="n"/>
      <c r="S196" s="24">
        <f>IF(OR($A196="",$Q196="",$R196=""),"",IFERROR($Q196-$R196,""))</f>
        <v/>
      </c>
      <c r="T196" s="61" t="n"/>
      <c r="U196" s="62">
        <f>IF($A196="","",IFERROR(SUMIFS('Expenses'!$H$5:$H$504,'Expenses'!$B$5:$B$504,$A196,'Expenses'!$D$5:$D$504,"Diesel Fuel"),0))</f>
        <v/>
      </c>
      <c r="V196" s="57">
        <f>IF($A196="","",IFERROR(SUMIFS('Expenses'!$I$5:$I$504,'Expenses'!$B$5:$B$504,$A196,'Expenses'!$D$5:$D$504,"Diesel Fuel"),0))</f>
        <v/>
      </c>
      <c r="W196" s="57">
        <f>IF($A196="","",IFERROR(SUMIFS('Expenses'!$I$5:$I$504,'Expenses'!$B$5:$B$504,$A196)-$V196,0))</f>
        <v/>
      </c>
      <c r="X196" s="57">
        <f>IF($A196="","",IFERROR($V196+$W196,0))</f>
        <v/>
      </c>
      <c r="Y196" s="57">
        <f>IF($A196="","",IFERROR($T196-$X196,0))</f>
        <v/>
      </c>
      <c r="Z196" s="58">
        <f>IF(OR($A196="",$Q196=""),"",IFERROR($T196/$Q196,""))</f>
        <v/>
      </c>
      <c r="AA196" s="58">
        <f>IF(OR($A196="",$Q196=""),"",IFERROR($X196/$Q196,""))</f>
        <v/>
      </c>
      <c r="AB196" s="26">
        <f>IF(OR($A196="",$Q196="",$U196=""),"",IFERROR($Q196/$U196,""))</f>
        <v/>
      </c>
      <c r="AC196" s="34" t="n"/>
      <c r="AD196" s="35">
        <f>IF($A196="","",IFERROR(IF(COUNTIF($A$5:$A$504,$A196)&gt;1,"Duplicate Trip ID",IF(OR($B196="",$C196="",$D196="",$F196="",$I196="",$J196="",$K196="",$L196=""),"Missing required field",IF(AND(OR($B196="Delivered",$B196="Closed"),OR($G196="",$H196="",$O196="",$P196="",$R196="",$T196="")),"Completed trip missing details",IF(OR($O196&lt;0,$P196&lt;0,$R196&lt;0,$T196&lt;0),"Negative value",IF(AND($O196&lt;&gt;"",$P196&lt;&gt;"",$P196&lt;$O196),"End odometer below start",IF(AND($Q196&lt;&gt;"",$R196&lt;&gt;"",$R196&gt;$Q196),"Loaded miles exceed total",IF(AND($G196&lt;&gt;"",$H196&lt;&gt;"",$H196&lt;$G196),"Delivery before pickup","OK"))))))),"Check inputs"))</f>
        <v/>
      </c>
    </row>
    <row r="197">
      <c r="A197" s="28" t="n"/>
      <c r="B197" s="28" t="n"/>
      <c r="C197" s="28" t="n"/>
      <c r="D197" s="28" t="n"/>
      <c r="E197" s="28" t="n"/>
      <c r="F197" s="59" t="n"/>
      <c r="G197" s="60" t="n"/>
      <c r="H197" s="60" t="n"/>
      <c r="I197" s="28" t="n"/>
      <c r="J197" s="28" t="n"/>
      <c r="K197" s="28" t="n"/>
      <c r="L197" s="28" t="n"/>
      <c r="M197" s="28" t="n"/>
      <c r="N197" s="28" t="n"/>
      <c r="O197" s="31" t="n"/>
      <c r="P197" s="31" t="n"/>
      <c r="Q197" s="24">
        <f>IF(OR($A197="",$O197="",$P197=""),"",IFERROR($P197-$O197,""))</f>
        <v/>
      </c>
      <c r="R197" s="31" t="n"/>
      <c r="S197" s="24">
        <f>IF(OR($A197="",$Q197="",$R197=""),"",IFERROR($Q197-$R197,""))</f>
        <v/>
      </c>
      <c r="T197" s="61" t="n"/>
      <c r="U197" s="62">
        <f>IF($A197="","",IFERROR(SUMIFS('Expenses'!$H$5:$H$504,'Expenses'!$B$5:$B$504,$A197,'Expenses'!$D$5:$D$504,"Diesel Fuel"),0))</f>
        <v/>
      </c>
      <c r="V197" s="57">
        <f>IF($A197="","",IFERROR(SUMIFS('Expenses'!$I$5:$I$504,'Expenses'!$B$5:$B$504,$A197,'Expenses'!$D$5:$D$504,"Diesel Fuel"),0))</f>
        <v/>
      </c>
      <c r="W197" s="57">
        <f>IF($A197="","",IFERROR(SUMIFS('Expenses'!$I$5:$I$504,'Expenses'!$B$5:$B$504,$A197)-$V197,0))</f>
        <v/>
      </c>
      <c r="X197" s="57">
        <f>IF($A197="","",IFERROR($V197+$W197,0))</f>
        <v/>
      </c>
      <c r="Y197" s="57">
        <f>IF($A197="","",IFERROR($T197-$X197,0))</f>
        <v/>
      </c>
      <c r="Z197" s="58">
        <f>IF(OR($A197="",$Q197=""),"",IFERROR($T197/$Q197,""))</f>
        <v/>
      </c>
      <c r="AA197" s="58">
        <f>IF(OR($A197="",$Q197=""),"",IFERROR($X197/$Q197,""))</f>
        <v/>
      </c>
      <c r="AB197" s="26">
        <f>IF(OR($A197="",$Q197="",$U197=""),"",IFERROR($Q197/$U197,""))</f>
        <v/>
      </c>
      <c r="AC197" s="34" t="n"/>
      <c r="AD197" s="35">
        <f>IF($A197="","",IFERROR(IF(COUNTIF($A$5:$A$504,$A197)&gt;1,"Duplicate Trip ID",IF(OR($B197="",$C197="",$D197="",$F197="",$I197="",$J197="",$K197="",$L197=""),"Missing required field",IF(AND(OR($B197="Delivered",$B197="Closed"),OR($G197="",$H197="",$O197="",$P197="",$R197="",$T197="")),"Completed trip missing details",IF(OR($O197&lt;0,$P197&lt;0,$R197&lt;0,$T197&lt;0),"Negative value",IF(AND($O197&lt;&gt;"",$P197&lt;&gt;"",$P197&lt;$O197),"End odometer below start",IF(AND($Q197&lt;&gt;"",$R197&lt;&gt;"",$R197&gt;$Q197),"Loaded miles exceed total",IF(AND($G197&lt;&gt;"",$H197&lt;&gt;"",$H197&lt;$G197),"Delivery before pickup","OK"))))))),"Check inputs"))</f>
        <v/>
      </c>
    </row>
    <row r="198">
      <c r="A198" s="28" t="n"/>
      <c r="B198" s="28" t="n"/>
      <c r="C198" s="28" t="n"/>
      <c r="D198" s="28" t="n"/>
      <c r="E198" s="28" t="n"/>
      <c r="F198" s="59" t="n"/>
      <c r="G198" s="60" t="n"/>
      <c r="H198" s="60" t="n"/>
      <c r="I198" s="28" t="n"/>
      <c r="J198" s="28" t="n"/>
      <c r="K198" s="28" t="n"/>
      <c r="L198" s="28" t="n"/>
      <c r="M198" s="28" t="n"/>
      <c r="N198" s="28" t="n"/>
      <c r="O198" s="31" t="n"/>
      <c r="P198" s="31" t="n"/>
      <c r="Q198" s="24">
        <f>IF(OR($A198="",$O198="",$P198=""),"",IFERROR($P198-$O198,""))</f>
        <v/>
      </c>
      <c r="R198" s="31" t="n"/>
      <c r="S198" s="24">
        <f>IF(OR($A198="",$Q198="",$R198=""),"",IFERROR($Q198-$R198,""))</f>
        <v/>
      </c>
      <c r="T198" s="61" t="n"/>
      <c r="U198" s="62">
        <f>IF($A198="","",IFERROR(SUMIFS('Expenses'!$H$5:$H$504,'Expenses'!$B$5:$B$504,$A198,'Expenses'!$D$5:$D$504,"Diesel Fuel"),0))</f>
        <v/>
      </c>
      <c r="V198" s="57">
        <f>IF($A198="","",IFERROR(SUMIFS('Expenses'!$I$5:$I$504,'Expenses'!$B$5:$B$504,$A198,'Expenses'!$D$5:$D$504,"Diesel Fuel"),0))</f>
        <v/>
      </c>
      <c r="W198" s="57">
        <f>IF($A198="","",IFERROR(SUMIFS('Expenses'!$I$5:$I$504,'Expenses'!$B$5:$B$504,$A198)-$V198,0))</f>
        <v/>
      </c>
      <c r="X198" s="57">
        <f>IF($A198="","",IFERROR($V198+$W198,0))</f>
        <v/>
      </c>
      <c r="Y198" s="57">
        <f>IF($A198="","",IFERROR($T198-$X198,0))</f>
        <v/>
      </c>
      <c r="Z198" s="58">
        <f>IF(OR($A198="",$Q198=""),"",IFERROR($T198/$Q198,""))</f>
        <v/>
      </c>
      <c r="AA198" s="58">
        <f>IF(OR($A198="",$Q198=""),"",IFERROR($X198/$Q198,""))</f>
        <v/>
      </c>
      <c r="AB198" s="26">
        <f>IF(OR($A198="",$Q198="",$U198=""),"",IFERROR($Q198/$U198,""))</f>
        <v/>
      </c>
      <c r="AC198" s="34" t="n"/>
      <c r="AD198" s="35">
        <f>IF($A198="","",IFERROR(IF(COUNTIF($A$5:$A$504,$A198)&gt;1,"Duplicate Trip ID",IF(OR($B198="",$C198="",$D198="",$F198="",$I198="",$J198="",$K198="",$L198=""),"Missing required field",IF(AND(OR($B198="Delivered",$B198="Closed"),OR($G198="",$H198="",$O198="",$P198="",$R198="",$T198="")),"Completed trip missing details",IF(OR($O198&lt;0,$P198&lt;0,$R198&lt;0,$T198&lt;0),"Negative value",IF(AND($O198&lt;&gt;"",$P198&lt;&gt;"",$P198&lt;$O198),"End odometer below start",IF(AND($Q198&lt;&gt;"",$R198&lt;&gt;"",$R198&gt;$Q198),"Loaded miles exceed total",IF(AND($G198&lt;&gt;"",$H198&lt;&gt;"",$H198&lt;$G198),"Delivery before pickup","OK"))))))),"Check inputs"))</f>
        <v/>
      </c>
    </row>
    <row r="199">
      <c r="A199" s="28" t="n"/>
      <c r="B199" s="28" t="n"/>
      <c r="C199" s="28" t="n"/>
      <c r="D199" s="28" t="n"/>
      <c r="E199" s="28" t="n"/>
      <c r="F199" s="59" t="n"/>
      <c r="G199" s="60" t="n"/>
      <c r="H199" s="60" t="n"/>
      <c r="I199" s="28" t="n"/>
      <c r="J199" s="28" t="n"/>
      <c r="K199" s="28" t="n"/>
      <c r="L199" s="28" t="n"/>
      <c r="M199" s="28" t="n"/>
      <c r="N199" s="28" t="n"/>
      <c r="O199" s="31" t="n"/>
      <c r="P199" s="31" t="n"/>
      <c r="Q199" s="24">
        <f>IF(OR($A199="",$O199="",$P199=""),"",IFERROR($P199-$O199,""))</f>
        <v/>
      </c>
      <c r="R199" s="31" t="n"/>
      <c r="S199" s="24">
        <f>IF(OR($A199="",$Q199="",$R199=""),"",IFERROR($Q199-$R199,""))</f>
        <v/>
      </c>
      <c r="T199" s="61" t="n"/>
      <c r="U199" s="62">
        <f>IF($A199="","",IFERROR(SUMIFS('Expenses'!$H$5:$H$504,'Expenses'!$B$5:$B$504,$A199,'Expenses'!$D$5:$D$504,"Diesel Fuel"),0))</f>
        <v/>
      </c>
      <c r="V199" s="57">
        <f>IF($A199="","",IFERROR(SUMIFS('Expenses'!$I$5:$I$504,'Expenses'!$B$5:$B$504,$A199,'Expenses'!$D$5:$D$504,"Diesel Fuel"),0))</f>
        <v/>
      </c>
      <c r="W199" s="57">
        <f>IF($A199="","",IFERROR(SUMIFS('Expenses'!$I$5:$I$504,'Expenses'!$B$5:$B$504,$A199)-$V199,0))</f>
        <v/>
      </c>
      <c r="X199" s="57">
        <f>IF($A199="","",IFERROR($V199+$W199,0))</f>
        <v/>
      </c>
      <c r="Y199" s="57">
        <f>IF($A199="","",IFERROR($T199-$X199,0))</f>
        <v/>
      </c>
      <c r="Z199" s="58">
        <f>IF(OR($A199="",$Q199=""),"",IFERROR($T199/$Q199,""))</f>
        <v/>
      </c>
      <c r="AA199" s="58">
        <f>IF(OR($A199="",$Q199=""),"",IFERROR($X199/$Q199,""))</f>
        <v/>
      </c>
      <c r="AB199" s="26">
        <f>IF(OR($A199="",$Q199="",$U199=""),"",IFERROR($Q199/$U199,""))</f>
        <v/>
      </c>
      <c r="AC199" s="34" t="n"/>
      <c r="AD199" s="35">
        <f>IF($A199="","",IFERROR(IF(COUNTIF($A$5:$A$504,$A199)&gt;1,"Duplicate Trip ID",IF(OR($B199="",$C199="",$D199="",$F199="",$I199="",$J199="",$K199="",$L199=""),"Missing required field",IF(AND(OR($B199="Delivered",$B199="Closed"),OR($G199="",$H199="",$O199="",$P199="",$R199="",$T199="")),"Completed trip missing details",IF(OR($O199&lt;0,$P199&lt;0,$R199&lt;0,$T199&lt;0),"Negative value",IF(AND($O199&lt;&gt;"",$P199&lt;&gt;"",$P199&lt;$O199),"End odometer below start",IF(AND($Q199&lt;&gt;"",$R199&lt;&gt;"",$R199&gt;$Q199),"Loaded miles exceed total",IF(AND($G199&lt;&gt;"",$H199&lt;&gt;"",$H199&lt;$G199),"Delivery before pickup","OK"))))))),"Check inputs"))</f>
        <v/>
      </c>
    </row>
    <row r="200">
      <c r="A200" s="28" t="n"/>
      <c r="B200" s="28" t="n"/>
      <c r="C200" s="28" t="n"/>
      <c r="D200" s="28" t="n"/>
      <c r="E200" s="28" t="n"/>
      <c r="F200" s="59" t="n"/>
      <c r="G200" s="60" t="n"/>
      <c r="H200" s="60" t="n"/>
      <c r="I200" s="28" t="n"/>
      <c r="J200" s="28" t="n"/>
      <c r="K200" s="28" t="n"/>
      <c r="L200" s="28" t="n"/>
      <c r="M200" s="28" t="n"/>
      <c r="N200" s="28" t="n"/>
      <c r="O200" s="31" t="n"/>
      <c r="P200" s="31" t="n"/>
      <c r="Q200" s="24">
        <f>IF(OR($A200="",$O200="",$P200=""),"",IFERROR($P200-$O200,""))</f>
        <v/>
      </c>
      <c r="R200" s="31" t="n"/>
      <c r="S200" s="24">
        <f>IF(OR($A200="",$Q200="",$R200=""),"",IFERROR($Q200-$R200,""))</f>
        <v/>
      </c>
      <c r="T200" s="61" t="n"/>
      <c r="U200" s="62">
        <f>IF($A200="","",IFERROR(SUMIFS('Expenses'!$H$5:$H$504,'Expenses'!$B$5:$B$504,$A200,'Expenses'!$D$5:$D$504,"Diesel Fuel"),0))</f>
        <v/>
      </c>
      <c r="V200" s="57">
        <f>IF($A200="","",IFERROR(SUMIFS('Expenses'!$I$5:$I$504,'Expenses'!$B$5:$B$504,$A200,'Expenses'!$D$5:$D$504,"Diesel Fuel"),0))</f>
        <v/>
      </c>
      <c r="W200" s="57">
        <f>IF($A200="","",IFERROR(SUMIFS('Expenses'!$I$5:$I$504,'Expenses'!$B$5:$B$504,$A200)-$V200,0))</f>
        <v/>
      </c>
      <c r="X200" s="57">
        <f>IF($A200="","",IFERROR($V200+$W200,0))</f>
        <v/>
      </c>
      <c r="Y200" s="57">
        <f>IF($A200="","",IFERROR($T200-$X200,0))</f>
        <v/>
      </c>
      <c r="Z200" s="58">
        <f>IF(OR($A200="",$Q200=""),"",IFERROR($T200/$Q200,""))</f>
        <v/>
      </c>
      <c r="AA200" s="58">
        <f>IF(OR($A200="",$Q200=""),"",IFERROR($X200/$Q200,""))</f>
        <v/>
      </c>
      <c r="AB200" s="26">
        <f>IF(OR($A200="",$Q200="",$U200=""),"",IFERROR($Q200/$U200,""))</f>
        <v/>
      </c>
      <c r="AC200" s="34" t="n"/>
      <c r="AD200" s="35">
        <f>IF($A200="","",IFERROR(IF(COUNTIF($A$5:$A$504,$A200)&gt;1,"Duplicate Trip ID",IF(OR($B200="",$C200="",$D200="",$F200="",$I200="",$J200="",$K200="",$L200=""),"Missing required field",IF(AND(OR($B200="Delivered",$B200="Closed"),OR($G200="",$H200="",$O200="",$P200="",$R200="",$T200="")),"Completed trip missing details",IF(OR($O200&lt;0,$P200&lt;0,$R200&lt;0,$T200&lt;0),"Negative value",IF(AND($O200&lt;&gt;"",$P200&lt;&gt;"",$P200&lt;$O200),"End odometer below start",IF(AND($Q200&lt;&gt;"",$R200&lt;&gt;"",$R200&gt;$Q200),"Loaded miles exceed total",IF(AND($G200&lt;&gt;"",$H200&lt;&gt;"",$H200&lt;$G200),"Delivery before pickup","OK"))))))),"Check inputs"))</f>
        <v/>
      </c>
    </row>
    <row r="201">
      <c r="A201" s="28" t="n"/>
      <c r="B201" s="28" t="n"/>
      <c r="C201" s="28" t="n"/>
      <c r="D201" s="28" t="n"/>
      <c r="E201" s="28" t="n"/>
      <c r="F201" s="59" t="n"/>
      <c r="G201" s="60" t="n"/>
      <c r="H201" s="60" t="n"/>
      <c r="I201" s="28" t="n"/>
      <c r="J201" s="28" t="n"/>
      <c r="K201" s="28" t="n"/>
      <c r="L201" s="28" t="n"/>
      <c r="M201" s="28" t="n"/>
      <c r="N201" s="28" t="n"/>
      <c r="O201" s="31" t="n"/>
      <c r="P201" s="31" t="n"/>
      <c r="Q201" s="24">
        <f>IF(OR($A201="",$O201="",$P201=""),"",IFERROR($P201-$O201,""))</f>
        <v/>
      </c>
      <c r="R201" s="31" t="n"/>
      <c r="S201" s="24">
        <f>IF(OR($A201="",$Q201="",$R201=""),"",IFERROR($Q201-$R201,""))</f>
        <v/>
      </c>
      <c r="T201" s="61" t="n"/>
      <c r="U201" s="62">
        <f>IF($A201="","",IFERROR(SUMIFS('Expenses'!$H$5:$H$504,'Expenses'!$B$5:$B$504,$A201,'Expenses'!$D$5:$D$504,"Diesel Fuel"),0))</f>
        <v/>
      </c>
      <c r="V201" s="57">
        <f>IF($A201="","",IFERROR(SUMIFS('Expenses'!$I$5:$I$504,'Expenses'!$B$5:$B$504,$A201,'Expenses'!$D$5:$D$504,"Diesel Fuel"),0))</f>
        <v/>
      </c>
      <c r="W201" s="57">
        <f>IF($A201="","",IFERROR(SUMIFS('Expenses'!$I$5:$I$504,'Expenses'!$B$5:$B$504,$A201)-$V201,0))</f>
        <v/>
      </c>
      <c r="X201" s="57">
        <f>IF($A201="","",IFERROR($V201+$W201,0))</f>
        <v/>
      </c>
      <c r="Y201" s="57">
        <f>IF($A201="","",IFERROR($T201-$X201,0))</f>
        <v/>
      </c>
      <c r="Z201" s="58">
        <f>IF(OR($A201="",$Q201=""),"",IFERROR($T201/$Q201,""))</f>
        <v/>
      </c>
      <c r="AA201" s="58">
        <f>IF(OR($A201="",$Q201=""),"",IFERROR($X201/$Q201,""))</f>
        <v/>
      </c>
      <c r="AB201" s="26">
        <f>IF(OR($A201="",$Q201="",$U201=""),"",IFERROR($Q201/$U201,""))</f>
        <v/>
      </c>
      <c r="AC201" s="34" t="n"/>
      <c r="AD201" s="35">
        <f>IF($A201="","",IFERROR(IF(COUNTIF($A$5:$A$504,$A201)&gt;1,"Duplicate Trip ID",IF(OR($B201="",$C201="",$D201="",$F201="",$I201="",$J201="",$K201="",$L201=""),"Missing required field",IF(AND(OR($B201="Delivered",$B201="Closed"),OR($G201="",$H201="",$O201="",$P201="",$R201="",$T201="")),"Completed trip missing details",IF(OR($O201&lt;0,$P201&lt;0,$R201&lt;0,$T201&lt;0),"Negative value",IF(AND($O201&lt;&gt;"",$P201&lt;&gt;"",$P201&lt;$O201),"End odometer below start",IF(AND($Q201&lt;&gt;"",$R201&lt;&gt;"",$R201&gt;$Q201),"Loaded miles exceed total",IF(AND($G201&lt;&gt;"",$H201&lt;&gt;"",$H201&lt;$G201),"Delivery before pickup","OK"))))))),"Check inputs"))</f>
        <v/>
      </c>
    </row>
    <row r="202">
      <c r="A202" s="28" t="n"/>
      <c r="B202" s="28" t="n"/>
      <c r="C202" s="28" t="n"/>
      <c r="D202" s="28" t="n"/>
      <c r="E202" s="28" t="n"/>
      <c r="F202" s="59" t="n"/>
      <c r="G202" s="60" t="n"/>
      <c r="H202" s="60" t="n"/>
      <c r="I202" s="28" t="n"/>
      <c r="J202" s="28" t="n"/>
      <c r="K202" s="28" t="n"/>
      <c r="L202" s="28" t="n"/>
      <c r="M202" s="28" t="n"/>
      <c r="N202" s="28" t="n"/>
      <c r="O202" s="31" t="n"/>
      <c r="P202" s="31" t="n"/>
      <c r="Q202" s="24">
        <f>IF(OR($A202="",$O202="",$P202=""),"",IFERROR($P202-$O202,""))</f>
        <v/>
      </c>
      <c r="R202" s="31" t="n"/>
      <c r="S202" s="24">
        <f>IF(OR($A202="",$Q202="",$R202=""),"",IFERROR($Q202-$R202,""))</f>
        <v/>
      </c>
      <c r="T202" s="61" t="n"/>
      <c r="U202" s="62">
        <f>IF($A202="","",IFERROR(SUMIFS('Expenses'!$H$5:$H$504,'Expenses'!$B$5:$B$504,$A202,'Expenses'!$D$5:$D$504,"Diesel Fuel"),0))</f>
        <v/>
      </c>
      <c r="V202" s="57">
        <f>IF($A202="","",IFERROR(SUMIFS('Expenses'!$I$5:$I$504,'Expenses'!$B$5:$B$504,$A202,'Expenses'!$D$5:$D$504,"Diesel Fuel"),0))</f>
        <v/>
      </c>
      <c r="W202" s="57">
        <f>IF($A202="","",IFERROR(SUMIFS('Expenses'!$I$5:$I$504,'Expenses'!$B$5:$B$504,$A202)-$V202,0))</f>
        <v/>
      </c>
      <c r="X202" s="57">
        <f>IF($A202="","",IFERROR($V202+$W202,0))</f>
        <v/>
      </c>
      <c r="Y202" s="57">
        <f>IF($A202="","",IFERROR($T202-$X202,0))</f>
        <v/>
      </c>
      <c r="Z202" s="58">
        <f>IF(OR($A202="",$Q202=""),"",IFERROR($T202/$Q202,""))</f>
        <v/>
      </c>
      <c r="AA202" s="58">
        <f>IF(OR($A202="",$Q202=""),"",IFERROR($X202/$Q202,""))</f>
        <v/>
      </c>
      <c r="AB202" s="26">
        <f>IF(OR($A202="",$Q202="",$U202=""),"",IFERROR($Q202/$U202,""))</f>
        <v/>
      </c>
      <c r="AC202" s="34" t="n"/>
      <c r="AD202" s="35">
        <f>IF($A202="","",IFERROR(IF(COUNTIF($A$5:$A$504,$A202)&gt;1,"Duplicate Trip ID",IF(OR($B202="",$C202="",$D202="",$F202="",$I202="",$J202="",$K202="",$L202=""),"Missing required field",IF(AND(OR($B202="Delivered",$B202="Closed"),OR($G202="",$H202="",$O202="",$P202="",$R202="",$T202="")),"Completed trip missing details",IF(OR($O202&lt;0,$P202&lt;0,$R202&lt;0,$T202&lt;0),"Negative value",IF(AND($O202&lt;&gt;"",$P202&lt;&gt;"",$P202&lt;$O202),"End odometer below start",IF(AND($Q202&lt;&gt;"",$R202&lt;&gt;"",$R202&gt;$Q202),"Loaded miles exceed total",IF(AND($G202&lt;&gt;"",$H202&lt;&gt;"",$H202&lt;$G202),"Delivery before pickup","OK"))))))),"Check inputs"))</f>
        <v/>
      </c>
    </row>
    <row r="203">
      <c r="A203" s="28" t="n"/>
      <c r="B203" s="28" t="n"/>
      <c r="C203" s="28" t="n"/>
      <c r="D203" s="28" t="n"/>
      <c r="E203" s="28" t="n"/>
      <c r="F203" s="59" t="n"/>
      <c r="G203" s="60" t="n"/>
      <c r="H203" s="60" t="n"/>
      <c r="I203" s="28" t="n"/>
      <c r="J203" s="28" t="n"/>
      <c r="K203" s="28" t="n"/>
      <c r="L203" s="28" t="n"/>
      <c r="M203" s="28" t="n"/>
      <c r="N203" s="28" t="n"/>
      <c r="O203" s="31" t="n"/>
      <c r="P203" s="31" t="n"/>
      <c r="Q203" s="24">
        <f>IF(OR($A203="",$O203="",$P203=""),"",IFERROR($P203-$O203,""))</f>
        <v/>
      </c>
      <c r="R203" s="31" t="n"/>
      <c r="S203" s="24">
        <f>IF(OR($A203="",$Q203="",$R203=""),"",IFERROR($Q203-$R203,""))</f>
        <v/>
      </c>
      <c r="T203" s="61" t="n"/>
      <c r="U203" s="62">
        <f>IF($A203="","",IFERROR(SUMIFS('Expenses'!$H$5:$H$504,'Expenses'!$B$5:$B$504,$A203,'Expenses'!$D$5:$D$504,"Diesel Fuel"),0))</f>
        <v/>
      </c>
      <c r="V203" s="57">
        <f>IF($A203="","",IFERROR(SUMIFS('Expenses'!$I$5:$I$504,'Expenses'!$B$5:$B$504,$A203,'Expenses'!$D$5:$D$504,"Diesel Fuel"),0))</f>
        <v/>
      </c>
      <c r="W203" s="57">
        <f>IF($A203="","",IFERROR(SUMIFS('Expenses'!$I$5:$I$504,'Expenses'!$B$5:$B$504,$A203)-$V203,0))</f>
        <v/>
      </c>
      <c r="X203" s="57">
        <f>IF($A203="","",IFERROR($V203+$W203,0))</f>
        <v/>
      </c>
      <c r="Y203" s="57">
        <f>IF($A203="","",IFERROR($T203-$X203,0))</f>
        <v/>
      </c>
      <c r="Z203" s="58">
        <f>IF(OR($A203="",$Q203=""),"",IFERROR($T203/$Q203,""))</f>
        <v/>
      </c>
      <c r="AA203" s="58">
        <f>IF(OR($A203="",$Q203=""),"",IFERROR($X203/$Q203,""))</f>
        <v/>
      </c>
      <c r="AB203" s="26">
        <f>IF(OR($A203="",$Q203="",$U203=""),"",IFERROR($Q203/$U203,""))</f>
        <v/>
      </c>
      <c r="AC203" s="34" t="n"/>
      <c r="AD203" s="35">
        <f>IF($A203="","",IFERROR(IF(COUNTIF($A$5:$A$504,$A203)&gt;1,"Duplicate Trip ID",IF(OR($B203="",$C203="",$D203="",$F203="",$I203="",$J203="",$K203="",$L203=""),"Missing required field",IF(AND(OR($B203="Delivered",$B203="Closed"),OR($G203="",$H203="",$O203="",$P203="",$R203="",$T203="")),"Completed trip missing details",IF(OR($O203&lt;0,$P203&lt;0,$R203&lt;0,$T203&lt;0),"Negative value",IF(AND($O203&lt;&gt;"",$P203&lt;&gt;"",$P203&lt;$O203),"End odometer below start",IF(AND($Q203&lt;&gt;"",$R203&lt;&gt;"",$R203&gt;$Q203),"Loaded miles exceed total",IF(AND($G203&lt;&gt;"",$H203&lt;&gt;"",$H203&lt;$G203),"Delivery before pickup","OK"))))))),"Check inputs"))</f>
        <v/>
      </c>
    </row>
    <row r="204">
      <c r="A204" s="28" t="n"/>
      <c r="B204" s="28" t="n"/>
      <c r="C204" s="28" t="n"/>
      <c r="D204" s="28" t="n"/>
      <c r="E204" s="28" t="n"/>
      <c r="F204" s="59" t="n"/>
      <c r="G204" s="60" t="n"/>
      <c r="H204" s="60" t="n"/>
      <c r="I204" s="28" t="n"/>
      <c r="J204" s="28" t="n"/>
      <c r="K204" s="28" t="n"/>
      <c r="L204" s="28" t="n"/>
      <c r="M204" s="28" t="n"/>
      <c r="N204" s="28" t="n"/>
      <c r="O204" s="31" t="n"/>
      <c r="P204" s="31" t="n"/>
      <c r="Q204" s="24">
        <f>IF(OR($A204="",$O204="",$P204=""),"",IFERROR($P204-$O204,""))</f>
        <v/>
      </c>
      <c r="R204" s="31" t="n"/>
      <c r="S204" s="24">
        <f>IF(OR($A204="",$Q204="",$R204=""),"",IFERROR($Q204-$R204,""))</f>
        <v/>
      </c>
      <c r="T204" s="61" t="n"/>
      <c r="U204" s="62">
        <f>IF($A204="","",IFERROR(SUMIFS('Expenses'!$H$5:$H$504,'Expenses'!$B$5:$B$504,$A204,'Expenses'!$D$5:$D$504,"Diesel Fuel"),0))</f>
        <v/>
      </c>
      <c r="V204" s="57">
        <f>IF($A204="","",IFERROR(SUMIFS('Expenses'!$I$5:$I$504,'Expenses'!$B$5:$B$504,$A204,'Expenses'!$D$5:$D$504,"Diesel Fuel"),0))</f>
        <v/>
      </c>
      <c r="W204" s="57">
        <f>IF($A204="","",IFERROR(SUMIFS('Expenses'!$I$5:$I$504,'Expenses'!$B$5:$B$504,$A204)-$V204,0))</f>
        <v/>
      </c>
      <c r="X204" s="57">
        <f>IF($A204="","",IFERROR($V204+$W204,0))</f>
        <v/>
      </c>
      <c r="Y204" s="57">
        <f>IF($A204="","",IFERROR($T204-$X204,0))</f>
        <v/>
      </c>
      <c r="Z204" s="58">
        <f>IF(OR($A204="",$Q204=""),"",IFERROR($T204/$Q204,""))</f>
        <v/>
      </c>
      <c r="AA204" s="58">
        <f>IF(OR($A204="",$Q204=""),"",IFERROR($X204/$Q204,""))</f>
        <v/>
      </c>
      <c r="AB204" s="26">
        <f>IF(OR($A204="",$Q204="",$U204=""),"",IFERROR($Q204/$U204,""))</f>
        <v/>
      </c>
      <c r="AC204" s="34" t="n"/>
      <c r="AD204" s="35">
        <f>IF($A204="","",IFERROR(IF(COUNTIF($A$5:$A$504,$A204)&gt;1,"Duplicate Trip ID",IF(OR($B204="",$C204="",$D204="",$F204="",$I204="",$J204="",$K204="",$L204=""),"Missing required field",IF(AND(OR($B204="Delivered",$B204="Closed"),OR($G204="",$H204="",$O204="",$P204="",$R204="",$T204="")),"Completed trip missing details",IF(OR($O204&lt;0,$P204&lt;0,$R204&lt;0,$T204&lt;0),"Negative value",IF(AND($O204&lt;&gt;"",$P204&lt;&gt;"",$P204&lt;$O204),"End odometer below start",IF(AND($Q204&lt;&gt;"",$R204&lt;&gt;"",$R204&gt;$Q204),"Loaded miles exceed total",IF(AND($G204&lt;&gt;"",$H204&lt;&gt;"",$H204&lt;$G204),"Delivery before pickup","OK"))))))),"Check inputs"))</f>
        <v/>
      </c>
    </row>
    <row r="205">
      <c r="A205" s="28" t="n"/>
      <c r="B205" s="28" t="n"/>
      <c r="C205" s="28" t="n"/>
      <c r="D205" s="28" t="n"/>
      <c r="E205" s="28" t="n"/>
      <c r="F205" s="59" t="n"/>
      <c r="G205" s="60" t="n"/>
      <c r="H205" s="60" t="n"/>
      <c r="I205" s="28" t="n"/>
      <c r="J205" s="28" t="n"/>
      <c r="K205" s="28" t="n"/>
      <c r="L205" s="28" t="n"/>
      <c r="M205" s="28" t="n"/>
      <c r="N205" s="28" t="n"/>
      <c r="O205" s="31" t="n"/>
      <c r="P205" s="31" t="n"/>
      <c r="Q205" s="24">
        <f>IF(OR($A205="",$O205="",$P205=""),"",IFERROR($P205-$O205,""))</f>
        <v/>
      </c>
      <c r="R205" s="31" t="n"/>
      <c r="S205" s="24">
        <f>IF(OR($A205="",$Q205="",$R205=""),"",IFERROR($Q205-$R205,""))</f>
        <v/>
      </c>
      <c r="T205" s="61" t="n"/>
      <c r="U205" s="62">
        <f>IF($A205="","",IFERROR(SUMIFS('Expenses'!$H$5:$H$504,'Expenses'!$B$5:$B$504,$A205,'Expenses'!$D$5:$D$504,"Diesel Fuel"),0))</f>
        <v/>
      </c>
      <c r="V205" s="57">
        <f>IF($A205="","",IFERROR(SUMIFS('Expenses'!$I$5:$I$504,'Expenses'!$B$5:$B$504,$A205,'Expenses'!$D$5:$D$504,"Diesel Fuel"),0))</f>
        <v/>
      </c>
      <c r="W205" s="57">
        <f>IF($A205="","",IFERROR(SUMIFS('Expenses'!$I$5:$I$504,'Expenses'!$B$5:$B$504,$A205)-$V205,0))</f>
        <v/>
      </c>
      <c r="X205" s="57">
        <f>IF($A205="","",IFERROR($V205+$W205,0))</f>
        <v/>
      </c>
      <c r="Y205" s="57">
        <f>IF($A205="","",IFERROR($T205-$X205,0))</f>
        <v/>
      </c>
      <c r="Z205" s="58">
        <f>IF(OR($A205="",$Q205=""),"",IFERROR($T205/$Q205,""))</f>
        <v/>
      </c>
      <c r="AA205" s="58">
        <f>IF(OR($A205="",$Q205=""),"",IFERROR($X205/$Q205,""))</f>
        <v/>
      </c>
      <c r="AB205" s="26">
        <f>IF(OR($A205="",$Q205="",$U205=""),"",IFERROR($Q205/$U205,""))</f>
        <v/>
      </c>
      <c r="AC205" s="34" t="n"/>
      <c r="AD205" s="35">
        <f>IF($A205="","",IFERROR(IF(COUNTIF($A$5:$A$504,$A205)&gt;1,"Duplicate Trip ID",IF(OR($B205="",$C205="",$D205="",$F205="",$I205="",$J205="",$K205="",$L205=""),"Missing required field",IF(AND(OR($B205="Delivered",$B205="Closed"),OR($G205="",$H205="",$O205="",$P205="",$R205="",$T205="")),"Completed trip missing details",IF(OR($O205&lt;0,$P205&lt;0,$R205&lt;0,$T205&lt;0),"Negative value",IF(AND($O205&lt;&gt;"",$P205&lt;&gt;"",$P205&lt;$O205),"End odometer below start",IF(AND($Q205&lt;&gt;"",$R205&lt;&gt;"",$R205&gt;$Q205),"Loaded miles exceed total",IF(AND($G205&lt;&gt;"",$H205&lt;&gt;"",$H205&lt;$G205),"Delivery before pickup","OK"))))))),"Check inputs"))</f>
        <v/>
      </c>
    </row>
    <row r="206">
      <c r="A206" s="28" t="n"/>
      <c r="B206" s="28" t="n"/>
      <c r="C206" s="28" t="n"/>
      <c r="D206" s="28" t="n"/>
      <c r="E206" s="28" t="n"/>
      <c r="F206" s="59" t="n"/>
      <c r="G206" s="60" t="n"/>
      <c r="H206" s="60" t="n"/>
      <c r="I206" s="28" t="n"/>
      <c r="J206" s="28" t="n"/>
      <c r="K206" s="28" t="n"/>
      <c r="L206" s="28" t="n"/>
      <c r="M206" s="28" t="n"/>
      <c r="N206" s="28" t="n"/>
      <c r="O206" s="31" t="n"/>
      <c r="P206" s="31" t="n"/>
      <c r="Q206" s="24">
        <f>IF(OR($A206="",$O206="",$P206=""),"",IFERROR($P206-$O206,""))</f>
        <v/>
      </c>
      <c r="R206" s="31" t="n"/>
      <c r="S206" s="24">
        <f>IF(OR($A206="",$Q206="",$R206=""),"",IFERROR($Q206-$R206,""))</f>
        <v/>
      </c>
      <c r="T206" s="61" t="n"/>
      <c r="U206" s="62">
        <f>IF($A206="","",IFERROR(SUMIFS('Expenses'!$H$5:$H$504,'Expenses'!$B$5:$B$504,$A206,'Expenses'!$D$5:$D$504,"Diesel Fuel"),0))</f>
        <v/>
      </c>
      <c r="V206" s="57">
        <f>IF($A206="","",IFERROR(SUMIFS('Expenses'!$I$5:$I$504,'Expenses'!$B$5:$B$504,$A206,'Expenses'!$D$5:$D$504,"Diesel Fuel"),0))</f>
        <v/>
      </c>
      <c r="W206" s="57">
        <f>IF($A206="","",IFERROR(SUMIFS('Expenses'!$I$5:$I$504,'Expenses'!$B$5:$B$504,$A206)-$V206,0))</f>
        <v/>
      </c>
      <c r="X206" s="57">
        <f>IF($A206="","",IFERROR($V206+$W206,0))</f>
        <v/>
      </c>
      <c r="Y206" s="57">
        <f>IF($A206="","",IFERROR($T206-$X206,0))</f>
        <v/>
      </c>
      <c r="Z206" s="58">
        <f>IF(OR($A206="",$Q206=""),"",IFERROR($T206/$Q206,""))</f>
        <v/>
      </c>
      <c r="AA206" s="58">
        <f>IF(OR($A206="",$Q206=""),"",IFERROR($X206/$Q206,""))</f>
        <v/>
      </c>
      <c r="AB206" s="26">
        <f>IF(OR($A206="",$Q206="",$U206=""),"",IFERROR($Q206/$U206,""))</f>
        <v/>
      </c>
      <c r="AC206" s="34" t="n"/>
      <c r="AD206" s="35">
        <f>IF($A206="","",IFERROR(IF(COUNTIF($A$5:$A$504,$A206)&gt;1,"Duplicate Trip ID",IF(OR($B206="",$C206="",$D206="",$F206="",$I206="",$J206="",$K206="",$L206=""),"Missing required field",IF(AND(OR($B206="Delivered",$B206="Closed"),OR($G206="",$H206="",$O206="",$P206="",$R206="",$T206="")),"Completed trip missing details",IF(OR($O206&lt;0,$P206&lt;0,$R206&lt;0,$T206&lt;0),"Negative value",IF(AND($O206&lt;&gt;"",$P206&lt;&gt;"",$P206&lt;$O206),"End odometer below start",IF(AND($Q206&lt;&gt;"",$R206&lt;&gt;"",$R206&gt;$Q206),"Loaded miles exceed total",IF(AND($G206&lt;&gt;"",$H206&lt;&gt;"",$H206&lt;$G206),"Delivery before pickup","OK"))))))),"Check inputs"))</f>
        <v/>
      </c>
    </row>
    <row r="207">
      <c r="A207" s="28" t="n"/>
      <c r="B207" s="28" t="n"/>
      <c r="C207" s="28" t="n"/>
      <c r="D207" s="28" t="n"/>
      <c r="E207" s="28" t="n"/>
      <c r="F207" s="59" t="n"/>
      <c r="G207" s="60" t="n"/>
      <c r="H207" s="60" t="n"/>
      <c r="I207" s="28" t="n"/>
      <c r="J207" s="28" t="n"/>
      <c r="K207" s="28" t="n"/>
      <c r="L207" s="28" t="n"/>
      <c r="M207" s="28" t="n"/>
      <c r="N207" s="28" t="n"/>
      <c r="O207" s="31" t="n"/>
      <c r="P207" s="31" t="n"/>
      <c r="Q207" s="24">
        <f>IF(OR($A207="",$O207="",$P207=""),"",IFERROR($P207-$O207,""))</f>
        <v/>
      </c>
      <c r="R207" s="31" t="n"/>
      <c r="S207" s="24">
        <f>IF(OR($A207="",$Q207="",$R207=""),"",IFERROR($Q207-$R207,""))</f>
        <v/>
      </c>
      <c r="T207" s="61" t="n"/>
      <c r="U207" s="62">
        <f>IF($A207="","",IFERROR(SUMIFS('Expenses'!$H$5:$H$504,'Expenses'!$B$5:$B$504,$A207,'Expenses'!$D$5:$D$504,"Diesel Fuel"),0))</f>
        <v/>
      </c>
      <c r="V207" s="57">
        <f>IF($A207="","",IFERROR(SUMIFS('Expenses'!$I$5:$I$504,'Expenses'!$B$5:$B$504,$A207,'Expenses'!$D$5:$D$504,"Diesel Fuel"),0))</f>
        <v/>
      </c>
      <c r="W207" s="57">
        <f>IF($A207="","",IFERROR(SUMIFS('Expenses'!$I$5:$I$504,'Expenses'!$B$5:$B$504,$A207)-$V207,0))</f>
        <v/>
      </c>
      <c r="X207" s="57">
        <f>IF($A207="","",IFERROR($V207+$W207,0))</f>
        <v/>
      </c>
      <c r="Y207" s="57">
        <f>IF($A207="","",IFERROR($T207-$X207,0))</f>
        <v/>
      </c>
      <c r="Z207" s="58">
        <f>IF(OR($A207="",$Q207=""),"",IFERROR($T207/$Q207,""))</f>
        <v/>
      </c>
      <c r="AA207" s="58">
        <f>IF(OR($A207="",$Q207=""),"",IFERROR($X207/$Q207,""))</f>
        <v/>
      </c>
      <c r="AB207" s="26">
        <f>IF(OR($A207="",$Q207="",$U207=""),"",IFERROR($Q207/$U207,""))</f>
        <v/>
      </c>
      <c r="AC207" s="34" t="n"/>
      <c r="AD207" s="35">
        <f>IF($A207="","",IFERROR(IF(COUNTIF($A$5:$A$504,$A207)&gt;1,"Duplicate Trip ID",IF(OR($B207="",$C207="",$D207="",$F207="",$I207="",$J207="",$K207="",$L207=""),"Missing required field",IF(AND(OR($B207="Delivered",$B207="Closed"),OR($G207="",$H207="",$O207="",$P207="",$R207="",$T207="")),"Completed trip missing details",IF(OR($O207&lt;0,$P207&lt;0,$R207&lt;0,$T207&lt;0),"Negative value",IF(AND($O207&lt;&gt;"",$P207&lt;&gt;"",$P207&lt;$O207),"End odometer below start",IF(AND($Q207&lt;&gt;"",$R207&lt;&gt;"",$R207&gt;$Q207),"Loaded miles exceed total",IF(AND($G207&lt;&gt;"",$H207&lt;&gt;"",$H207&lt;$G207),"Delivery before pickup","OK"))))))),"Check inputs"))</f>
        <v/>
      </c>
    </row>
    <row r="208">
      <c r="A208" s="28" t="n"/>
      <c r="B208" s="28" t="n"/>
      <c r="C208" s="28" t="n"/>
      <c r="D208" s="28" t="n"/>
      <c r="E208" s="28" t="n"/>
      <c r="F208" s="59" t="n"/>
      <c r="G208" s="60" t="n"/>
      <c r="H208" s="60" t="n"/>
      <c r="I208" s="28" t="n"/>
      <c r="J208" s="28" t="n"/>
      <c r="K208" s="28" t="n"/>
      <c r="L208" s="28" t="n"/>
      <c r="M208" s="28" t="n"/>
      <c r="N208" s="28" t="n"/>
      <c r="O208" s="31" t="n"/>
      <c r="P208" s="31" t="n"/>
      <c r="Q208" s="24">
        <f>IF(OR($A208="",$O208="",$P208=""),"",IFERROR($P208-$O208,""))</f>
        <v/>
      </c>
      <c r="R208" s="31" t="n"/>
      <c r="S208" s="24">
        <f>IF(OR($A208="",$Q208="",$R208=""),"",IFERROR($Q208-$R208,""))</f>
        <v/>
      </c>
      <c r="T208" s="61" t="n"/>
      <c r="U208" s="62">
        <f>IF($A208="","",IFERROR(SUMIFS('Expenses'!$H$5:$H$504,'Expenses'!$B$5:$B$504,$A208,'Expenses'!$D$5:$D$504,"Diesel Fuel"),0))</f>
        <v/>
      </c>
      <c r="V208" s="57">
        <f>IF($A208="","",IFERROR(SUMIFS('Expenses'!$I$5:$I$504,'Expenses'!$B$5:$B$504,$A208,'Expenses'!$D$5:$D$504,"Diesel Fuel"),0))</f>
        <v/>
      </c>
      <c r="W208" s="57">
        <f>IF($A208="","",IFERROR(SUMIFS('Expenses'!$I$5:$I$504,'Expenses'!$B$5:$B$504,$A208)-$V208,0))</f>
        <v/>
      </c>
      <c r="X208" s="57">
        <f>IF($A208="","",IFERROR($V208+$W208,0))</f>
        <v/>
      </c>
      <c r="Y208" s="57">
        <f>IF($A208="","",IFERROR($T208-$X208,0))</f>
        <v/>
      </c>
      <c r="Z208" s="58">
        <f>IF(OR($A208="",$Q208=""),"",IFERROR($T208/$Q208,""))</f>
        <v/>
      </c>
      <c r="AA208" s="58">
        <f>IF(OR($A208="",$Q208=""),"",IFERROR($X208/$Q208,""))</f>
        <v/>
      </c>
      <c r="AB208" s="26">
        <f>IF(OR($A208="",$Q208="",$U208=""),"",IFERROR($Q208/$U208,""))</f>
        <v/>
      </c>
      <c r="AC208" s="34" t="n"/>
      <c r="AD208" s="35">
        <f>IF($A208="","",IFERROR(IF(COUNTIF($A$5:$A$504,$A208)&gt;1,"Duplicate Trip ID",IF(OR($B208="",$C208="",$D208="",$F208="",$I208="",$J208="",$K208="",$L208=""),"Missing required field",IF(AND(OR($B208="Delivered",$B208="Closed"),OR($G208="",$H208="",$O208="",$P208="",$R208="",$T208="")),"Completed trip missing details",IF(OR($O208&lt;0,$P208&lt;0,$R208&lt;0,$T208&lt;0),"Negative value",IF(AND($O208&lt;&gt;"",$P208&lt;&gt;"",$P208&lt;$O208),"End odometer below start",IF(AND($Q208&lt;&gt;"",$R208&lt;&gt;"",$R208&gt;$Q208),"Loaded miles exceed total",IF(AND($G208&lt;&gt;"",$H208&lt;&gt;"",$H208&lt;$G208),"Delivery before pickup","OK"))))))),"Check inputs"))</f>
        <v/>
      </c>
    </row>
    <row r="209">
      <c r="A209" s="28" t="n"/>
      <c r="B209" s="28" t="n"/>
      <c r="C209" s="28" t="n"/>
      <c r="D209" s="28" t="n"/>
      <c r="E209" s="28" t="n"/>
      <c r="F209" s="59" t="n"/>
      <c r="G209" s="60" t="n"/>
      <c r="H209" s="60" t="n"/>
      <c r="I209" s="28" t="n"/>
      <c r="J209" s="28" t="n"/>
      <c r="K209" s="28" t="n"/>
      <c r="L209" s="28" t="n"/>
      <c r="M209" s="28" t="n"/>
      <c r="N209" s="28" t="n"/>
      <c r="O209" s="31" t="n"/>
      <c r="P209" s="31" t="n"/>
      <c r="Q209" s="24">
        <f>IF(OR($A209="",$O209="",$P209=""),"",IFERROR($P209-$O209,""))</f>
        <v/>
      </c>
      <c r="R209" s="31" t="n"/>
      <c r="S209" s="24">
        <f>IF(OR($A209="",$Q209="",$R209=""),"",IFERROR($Q209-$R209,""))</f>
        <v/>
      </c>
      <c r="T209" s="61" t="n"/>
      <c r="U209" s="62">
        <f>IF($A209="","",IFERROR(SUMIFS('Expenses'!$H$5:$H$504,'Expenses'!$B$5:$B$504,$A209,'Expenses'!$D$5:$D$504,"Diesel Fuel"),0))</f>
        <v/>
      </c>
      <c r="V209" s="57">
        <f>IF($A209="","",IFERROR(SUMIFS('Expenses'!$I$5:$I$504,'Expenses'!$B$5:$B$504,$A209,'Expenses'!$D$5:$D$504,"Diesel Fuel"),0))</f>
        <v/>
      </c>
      <c r="W209" s="57">
        <f>IF($A209="","",IFERROR(SUMIFS('Expenses'!$I$5:$I$504,'Expenses'!$B$5:$B$504,$A209)-$V209,0))</f>
        <v/>
      </c>
      <c r="X209" s="57">
        <f>IF($A209="","",IFERROR($V209+$W209,0))</f>
        <v/>
      </c>
      <c r="Y209" s="57">
        <f>IF($A209="","",IFERROR($T209-$X209,0))</f>
        <v/>
      </c>
      <c r="Z209" s="58">
        <f>IF(OR($A209="",$Q209=""),"",IFERROR($T209/$Q209,""))</f>
        <v/>
      </c>
      <c r="AA209" s="58">
        <f>IF(OR($A209="",$Q209=""),"",IFERROR($X209/$Q209,""))</f>
        <v/>
      </c>
      <c r="AB209" s="26">
        <f>IF(OR($A209="",$Q209="",$U209=""),"",IFERROR($Q209/$U209,""))</f>
        <v/>
      </c>
      <c r="AC209" s="34" t="n"/>
      <c r="AD209" s="35">
        <f>IF($A209="","",IFERROR(IF(COUNTIF($A$5:$A$504,$A209)&gt;1,"Duplicate Trip ID",IF(OR($B209="",$C209="",$D209="",$F209="",$I209="",$J209="",$K209="",$L209=""),"Missing required field",IF(AND(OR($B209="Delivered",$B209="Closed"),OR($G209="",$H209="",$O209="",$P209="",$R209="",$T209="")),"Completed trip missing details",IF(OR($O209&lt;0,$P209&lt;0,$R209&lt;0,$T209&lt;0),"Negative value",IF(AND($O209&lt;&gt;"",$P209&lt;&gt;"",$P209&lt;$O209),"End odometer below start",IF(AND($Q209&lt;&gt;"",$R209&lt;&gt;"",$R209&gt;$Q209),"Loaded miles exceed total",IF(AND($G209&lt;&gt;"",$H209&lt;&gt;"",$H209&lt;$G209),"Delivery before pickup","OK"))))))),"Check inputs"))</f>
        <v/>
      </c>
    </row>
    <row r="210">
      <c r="A210" s="28" t="n"/>
      <c r="B210" s="28" t="n"/>
      <c r="C210" s="28" t="n"/>
      <c r="D210" s="28" t="n"/>
      <c r="E210" s="28" t="n"/>
      <c r="F210" s="59" t="n"/>
      <c r="G210" s="60" t="n"/>
      <c r="H210" s="60" t="n"/>
      <c r="I210" s="28" t="n"/>
      <c r="J210" s="28" t="n"/>
      <c r="K210" s="28" t="n"/>
      <c r="L210" s="28" t="n"/>
      <c r="M210" s="28" t="n"/>
      <c r="N210" s="28" t="n"/>
      <c r="O210" s="31" t="n"/>
      <c r="P210" s="31" t="n"/>
      <c r="Q210" s="24">
        <f>IF(OR($A210="",$O210="",$P210=""),"",IFERROR($P210-$O210,""))</f>
        <v/>
      </c>
      <c r="R210" s="31" t="n"/>
      <c r="S210" s="24">
        <f>IF(OR($A210="",$Q210="",$R210=""),"",IFERROR($Q210-$R210,""))</f>
        <v/>
      </c>
      <c r="T210" s="61" t="n"/>
      <c r="U210" s="62">
        <f>IF($A210="","",IFERROR(SUMIFS('Expenses'!$H$5:$H$504,'Expenses'!$B$5:$B$504,$A210,'Expenses'!$D$5:$D$504,"Diesel Fuel"),0))</f>
        <v/>
      </c>
      <c r="V210" s="57">
        <f>IF($A210="","",IFERROR(SUMIFS('Expenses'!$I$5:$I$504,'Expenses'!$B$5:$B$504,$A210,'Expenses'!$D$5:$D$504,"Diesel Fuel"),0))</f>
        <v/>
      </c>
      <c r="W210" s="57">
        <f>IF($A210="","",IFERROR(SUMIFS('Expenses'!$I$5:$I$504,'Expenses'!$B$5:$B$504,$A210)-$V210,0))</f>
        <v/>
      </c>
      <c r="X210" s="57">
        <f>IF($A210="","",IFERROR($V210+$W210,0))</f>
        <v/>
      </c>
      <c r="Y210" s="57">
        <f>IF($A210="","",IFERROR($T210-$X210,0))</f>
        <v/>
      </c>
      <c r="Z210" s="58">
        <f>IF(OR($A210="",$Q210=""),"",IFERROR($T210/$Q210,""))</f>
        <v/>
      </c>
      <c r="AA210" s="58">
        <f>IF(OR($A210="",$Q210=""),"",IFERROR($X210/$Q210,""))</f>
        <v/>
      </c>
      <c r="AB210" s="26">
        <f>IF(OR($A210="",$Q210="",$U210=""),"",IFERROR($Q210/$U210,""))</f>
        <v/>
      </c>
      <c r="AC210" s="34" t="n"/>
      <c r="AD210" s="35">
        <f>IF($A210="","",IFERROR(IF(COUNTIF($A$5:$A$504,$A210)&gt;1,"Duplicate Trip ID",IF(OR($B210="",$C210="",$D210="",$F210="",$I210="",$J210="",$K210="",$L210=""),"Missing required field",IF(AND(OR($B210="Delivered",$B210="Closed"),OR($G210="",$H210="",$O210="",$P210="",$R210="",$T210="")),"Completed trip missing details",IF(OR($O210&lt;0,$P210&lt;0,$R210&lt;0,$T210&lt;0),"Negative value",IF(AND($O210&lt;&gt;"",$P210&lt;&gt;"",$P210&lt;$O210),"End odometer below start",IF(AND($Q210&lt;&gt;"",$R210&lt;&gt;"",$R210&gt;$Q210),"Loaded miles exceed total",IF(AND($G210&lt;&gt;"",$H210&lt;&gt;"",$H210&lt;$G210),"Delivery before pickup","OK"))))))),"Check inputs"))</f>
        <v/>
      </c>
    </row>
    <row r="211">
      <c r="A211" s="28" t="n"/>
      <c r="B211" s="28" t="n"/>
      <c r="C211" s="28" t="n"/>
      <c r="D211" s="28" t="n"/>
      <c r="E211" s="28" t="n"/>
      <c r="F211" s="59" t="n"/>
      <c r="G211" s="60" t="n"/>
      <c r="H211" s="60" t="n"/>
      <c r="I211" s="28" t="n"/>
      <c r="J211" s="28" t="n"/>
      <c r="K211" s="28" t="n"/>
      <c r="L211" s="28" t="n"/>
      <c r="M211" s="28" t="n"/>
      <c r="N211" s="28" t="n"/>
      <c r="O211" s="31" t="n"/>
      <c r="P211" s="31" t="n"/>
      <c r="Q211" s="24">
        <f>IF(OR($A211="",$O211="",$P211=""),"",IFERROR($P211-$O211,""))</f>
        <v/>
      </c>
      <c r="R211" s="31" t="n"/>
      <c r="S211" s="24">
        <f>IF(OR($A211="",$Q211="",$R211=""),"",IFERROR($Q211-$R211,""))</f>
        <v/>
      </c>
      <c r="T211" s="61" t="n"/>
      <c r="U211" s="62">
        <f>IF($A211="","",IFERROR(SUMIFS('Expenses'!$H$5:$H$504,'Expenses'!$B$5:$B$504,$A211,'Expenses'!$D$5:$D$504,"Diesel Fuel"),0))</f>
        <v/>
      </c>
      <c r="V211" s="57">
        <f>IF($A211="","",IFERROR(SUMIFS('Expenses'!$I$5:$I$504,'Expenses'!$B$5:$B$504,$A211,'Expenses'!$D$5:$D$504,"Diesel Fuel"),0))</f>
        <v/>
      </c>
      <c r="W211" s="57">
        <f>IF($A211="","",IFERROR(SUMIFS('Expenses'!$I$5:$I$504,'Expenses'!$B$5:$B$504,$A211)-$V211,0))</f>
        <v/>
      </c>
      <c r="X211" s="57">
        <f>IF($A211="","",IFERROR($V211+$W211,0))</f>
        <v/>
      </c>
      <c r="Y211" s="57">
        <f>IF($A211="","",IFERROR($T211-$X211,0))</f>
        <v/>
      </c>
      <c r="Z211" s="58">
        <f>IF(OR($A211="",$Q211=""),"",IFERROR($T211/$Q211,""))</f>
        <v/>
      </c>
      <c r="AA211" s="58">
        <f>IF(OR($A211="",$Q211=""),"",IFERROR($X211/$Q211,""))</f>
        <v/>
      </c>
      <c r="AB211" s="26">
        <f>IF(OR($A211="",$Q211="",$U211=""),"",IFERROR($Q211/$U211,""))</f>
        <v/>
      </c>
      <c r="AC211" s="34" t="n"/>
      <c r="AD211" s="35">
        <f>IF($A211="","",IFERROR(IF(COUNTIF($A$5:$A$504,$A211)&gt;1,"Duplicate Trip ID",IF(OR($B211="",$C211="",$D211="",$F211="",$I211="",$J211="",$K211="",$L211=""),"Missing required field",IF(AND(OR($B211="Delivered",$B211="Closed"),OR($G211="",$H211="",$O211="",$P211="",$R211="",$T211="")),"Completed trip missing details",IF(OR($O211&lt;0,$P211&lt;0,$R211&lt;0,$T211&lt;0),"Negative value",IF(AND($O211&lt;&gt;"",$P211&lt;&gt;"",$P211&lt;$O211),"End odometer below start",IF(AND($Q211&lt;&gt;"",$R211&lt;&gt;"",$R211&gt;$Q211),"Loaded miles exceed total",IF(AND($G211&lt;&gt;"",$H211&lt;&gt;"",$H211&lt;$G211),"Delivery before pickup","OK"))))))),"Check inputs"))</f>
        <v/>
      </c>
    </row>
    <row r="212">
      <c r="A212" s="28" t="n"/>
      <c r="B212" s="28" t="n"/>
      <c r="C212" s="28" t="n"/>
      <c r="D212" s="28" t="n"/>
      <c r="E212" s="28" t="n"/>
      <c r="F212" s="59" t="n"/>
      <c r="G212" s="60" t="n"/>
      <c r="H212" s="60" t="n"/>
      <c r="I212" s="28" t="n"/>
      <c r="J212" s="28" t="n"/>
      <c r="K212" s="28" t="n"/>
      <c r="L212" s="28" t="n"/>
      <c r="M212" s="28" t="n"/>
      <c r="N212" s="28" t="n"/>
      <c r="O212" s="31" t="n"/>
      <c r="P212" s="31" t="n"/>
      <c r="Q212" s="24">
        <f>IF(OR($A212="",$O212="",$P212=""),"",IFERROR($P212-$O212,""))</f>
        <v/>
      </c>
      <c r="R212" s="31" t="n"/>
      <c r="S212" s="24">
        <f>IF(OR($A212="",$Q212="",$R212=""),"",IFERROR($Q212-$R212,""))</f>
        <v/>
      </c>
      <c r="T212" s="61" t="n"/>
      <c r="U212" s="62">
        <f>IF($A212="","",IFERROR(SUMIFS('Expenses'!$H$5:$H$504,'Expenses'!$B$5:$B$504,$A212,'Expenses'!$D$5:$D$504,"Diesel Fuel"),0))</f>
        <v/>
      </c>
      <c r="V212" s="57">
        <f>IF($A212="","",IFERROR(SUMIFS('Expenses'!$I$5:$I$504,'Expenses'!$B$5:$B$504,$A212,'Expenses'!$D$5:$D$504,"Diesel Fuel"),0))</f>
        <v/>
      </c>
      <c r="W212" s="57">
        <f>IF($A212="","",IFERROR(SUMIFS('Expenses'!$I$5:$I$504,'Expenses'!$B$5:$B$504,$A212)-$V212,0))</f>
        <v/>
      </c>
      <c r="X212" s="57">
        <f>IF($A212="","",IFERROR($V212+$W212,0))</f>
        <v/>
      </c>
      <c r="Y212" s="57">
        <f>IF($A212="","",IFERROR($T212-$X212,0))</f>
        <v/>
      </c>
      <c r="Z212" s="58">
        <f>IF(OR($A212="",$Q212=""),"",IFERROR($T212/$Q212,""))</f>
        <v/>
      </c>
      <c r="AA212" s="58">
        <f>IF(OR($A212="",$Q212=""),"",IFERROR($X212/$Q212,""))</f>
        <v/>
      </c>
      <c r="AB212" s="26">
        <f>IF(OR($A212="",$Q212="",$U212=""),"",IFERROR($Q212/$U212,""))</f>
        <v/>
      </c>
      <c r="AC212" s="34" t="n"/>
      <c r="AD212" s="35">
        <f>IF($A212="","",IFERROR(IF(COUNTIF($A$5:$A$504,$A212)&gt;1,"Duplicate Trip ID",IF(OR($B212="",$C212="",$D212="",$F212="",$I212="",$J212="",$K212="",$L212=""),"Missing required field",IF(AND(OR($B212="Delivered",$B212="Closed"),OR($G212="",$H212="",$O212="",$P212="",$R212="",$T212="")),"Completed trip missing details",IF(OR($O212&lt;0,$P212&lt;0,$R212&lt;0,$T212&lt;0),"Negative value",IF(AND($O212&lt;&gt;"",$P212&lt;&gt;"",$P212&lt;$O212),"End odometer below start",IF(AND($Q212&lt;&gt;"",$R212&lt;&gt;"",$R212&gt;$Q212),"Loaded miles exceed total",IF(AND($G212&lt;&gt;"",$H212&lt;&gt;"",$H212&lt;$G212),"Delivery before pickup","OK"))))))),"Check inputs"))</f>
        <v/>
      </c>
    </row>
    <row r="213">
      <c r="A213" s="28" t="n"/>
      <c r="B213" s="28" t="n"/>
      <c r="C213" s="28" t="n"/>
      <c r="D213" s="28" t="n"/>
      <c r="E213" s="28" t="n"/>
      <c r="F213" s="59" t="n"/>
      <c r="G213" s="60" t="n"/>
      <c r="H213" s="60" t="n"/>
      <c r="I213" s="28" t="n"/>
      <c r="J213" s="28" t="n"/>
      <c r="K213" s="28" t="n"/>
      <c r="L213" s="28" t="n"/>
      <c r="M213" s="28" t="n"/>
      <c r="N213" s="28" t="n"/>
      <c r="O213" s="31" t="n"/>
      <c r="P213" s="31" t="n"/>
      <c r="Q213" s="24">
        <f>IF(OR($A213="",$O213="",$P213=""),"",IFERROR($P213-$O213,""))</f>
        <v/>
      </c>
      <c r="R213" s="31" t="n"/>
      <c r="S213" s="24">
        <f>IF(OR($A213="",$Q213="",$R213=""),"",IFERROR($Q213-$R213,""))</f>
        <v/>
      </c>
      <c r="T213" s="61" t="n"/>
      <c r="U213" s="62">
        <f>IF($A213="","",IFERROR(SUMIFS('Expenses'!$H$5:$H$504,'Expenses'!$B$5:$B$504,$A213,'Expenses'!$D$5:$D$504,"Diesel Fuel"),0))</f>
        <v/>
      </c>
      <c r="V213" s="57">
        <f>IF($A213="","",IFERROR(SUMIFS('Expenses'!$I$5:$I$504,'Expenses'!$B$5:$B$504,$A213,'Expenses'!$D$5:$D$504,"Diesel Fuel"),0))</f>
        <v/>
      </c>
      <c r="W213" s="57">
        <f>IF($A213="","",IFERROR(SUMIFS('Expenses'!$I$5:$I$504,'Expenses'!$B$5:$B$504,$A213)-$V213,0))</f>
        <v/>
      </c>
      <c r="X213" s="57">
        <f>IF($A213="","",IFERROR($V213+$W213,0))</f>
        <v/>
      </c>
      <c r="Y213" s="57">
        <f>IF($A213="","",IFERROR($T213-$X213,0))</f>
        <v/>
      </c>
      <c r="Z213" s="58">
        <f>IF(OR($A213="",$Q213=""),"",IFERROR($T213/$Q213,""))</f>
        <v/>
      </c>
      <c r="AA213" s="58">
        <f>IF(OR($A213="",$Q213=""),"",IFERROR($X213/$Q213,""))</f>
        <v/>
      </c>
      <c r="AB213" s="26">
        <f>IF(OR($A213="",$Q213="",$U213=""),"",IFERROR($Q213/$U213,""))</f>
        <v/>
      </c>
      <c r="AC213" s="34" t="n"/>
      <c r="AD213" s="35">
        <f>IF($A213="","",IFERROR(IF(COUNTIF($A$5:$A$504,$A213)&gt;1,"Duplicate Trip ID",IF(OR($B213="",$C213="",$D213="",$F213="",$I213="",$J213="",$K213="",$L213=""),"Missing required field",IF(AND(OR($B213="Delivered",$B213="Closed"),OR($G213="",$H213="",$O213="",$P213="",$R213="",$T213="")),"Completed trip missing details",IF(OR($O213&lt;0,$P213&lt;0,$R213&lt;0,$T213&lt;0),"Negative value",IF(AND($O213&lt;&gt;"",$P213&lt;&gt;"",$P213&lt;$O213),"End odometer below start",IF(AND($Q213&lt;&gt;"",$R213&lt;&gt;"",$R213&gt;$Q213),"Loaded miles exceed total",IF(AND($G213&lt;&gt;"",$H213&lt;&gt;"",$H213&lt;$G213),"Delivery before pickup","OK"))))))),"Check inputs"))</f>
        <v/>
      </c>
    </row>
    <row r="214">
      <c r="A214" s="28" t="n"/>
      <c r="B214" s="28" t="n"/>
      <c r="C214" s="28" t="n"/>
      <c r="D214" s="28" t="n"/>
      <c r="E214" s="28" t="n"/>
      <c r="F214" s="59" t="n"/>
      <c r="G214" s="60" t="n"/>
      <c r="H214" s="60" t="n"/>
      <c r="I214" s="28" t="n"/>
      <c r="J214" s="28" t="n"/>
      <c r="K214" s="28" t="n"/>
      <c r="L214" s="28" t="n"/>
      <c r="M214" s="28" t="n"/>
      <c r="N214" s="28" t="n"/>
      <c r="O214" s="31" t="n"/>
      <c r="P214" s="31" t="n"/>
      <c r="Q214" s="24">
        <f>IF(OR($A214="",$O214="",$P214=""),"",IFERROR($P214-$O214,""))</f>
        <v/>
      </c>
      <c r="R214" s="31" t="n"/>
      <c r="S214" s="24">
        <f>IF(OR($A214="",$Q214="",$R214=""),"",IFERROR($Q214-$R214,""))</f>
        <v/>
      </c>
      <c r="T214" s="61" t="n"/>
      <c r="U214" s="62">
        <f>IF($A214="","",IFERROR(SUMIFS('Expenses'!$H$5:$H$504,'Expenses'!$B$5:$B$504,$A214,'Expenses'!$D$5:$D$504,"Diesel Fuel"),0))</f>
        <v/>
      </c>
      <c r="V214" s="57">
        <f>IF($A214="","",IFERROR(SUMIFS('Expenses'!$I$5:$I$504,'Expenses'!$B$5:$B$504,$A214,'Expenses'!$D$5:$D$504,"Diesel Fuel"),0))</f>
        <v/>
      </c>
      <c r="W214" s="57">
        <f>IF($A214="","",IFERROR(SUMIFS('Expenses'!$I$5:$I$504,'Expenses'!$B$5:$B$504,$A214)-$V214,0))</f>
        <v/>
      </c>
      <c r="X214" s="57">
        <f>IF($A214="","",IFERROR($V214+$W214,0))</f>
        <v/>
      </c>
      <c r="Y214" s="57">
        <f>IF($A214="","",IFERROR($T214-$X214,0))</f>
        <v/>
      </c>
      <c r="Z214" s="58">
        <f>IF(OR($A214="",$Q214=""),"",IFERROR($T214/$Q214,""))</f>
        <v/>
      </c>
      <c r="AA214" s="58">
        <f>IF(OR($A214="",$Q214=""),"",IFERROR($X214/$Q214,""))</f>
        <v/>
      </c>
      <c r="AB214" s="26">
        <f>IF(OR($A214="",$Q214="",$U214=""),"",IFERROR($Q214/$U214,""))</f>
        <v/>
      </c>
      <c r="AC214" s="34" t="n"/>
      <c r="AD214" s="35">
        <f>IF($A214="","",IFERROR(IF(COUNTIF($A$5:$A$504,$A214)&gt;1,"Duplicate Trip ID",IF(OR($B214="",$C214="",$D214="",$F214="",$I214="",$J214="",$K214="",$L214=""),"Missing required field",IF(AND(OR($B214="Delivered",$B214="Closed"),OR($G214="",$H214="",$O214="",$P214="",$R214="",$T214="")),"Completed trip missing details",IF(OR($O214&lt;0,$P214&lt;0,$R214&lt;0,$T214&lt;0),"Negative value",IF(AND($O214&lt;&gt;"",$P214&lt;&gt;"",$P214&lt;$O214),"End odometer below start",IF(AND($Q214&lt;&gt;"",$R214&lt;&gt;"",$R214&gt;$Q214),"Loaded miles exceed total",IF(AND($G214&lt;&gt;"",$H214&lt;&gt;"",$H214&lt;$G214),"Delivery before pickup","OK"))))))),"Check inputs"))</f>
        <v/>
      </c>
    </row>
    <row r="215">
      <c r="A215" s="28" t="n"/>
      <c r="B215" s="28" t="n"/>
      <c r="C215" s="28" t="n"/>
      <c r="D215" s="28" t="n"/>
      <c r="E215" s="28" t="n"/>
      <c r="F215" s="59" t="n"/>
      <c r="G215" s="60" t="n"/>
      <c r="H215" s="60" t="n"/>
      <c r="I215" s="28" t="n"/>
      <c r="J215" s="28" t="n"/>
      <c r="K215" s="28" t="n"/>
      <c r="L215" s="28" t="n"/>
      <c r="M215" s="28" t="n"/>
      <c r="N215" s="28" t="n"/>
      <c r="O215" s="31" t="n"/>
      <c r="P215" s="31" t="n"/>
      <c r="Q215" s="24">
        <f>IF(OR($A215="",$O215="",$P215=""),"",IFERROR($P215-$O215,""))</f>
        <v/>
      </c>
      <c r="R215" s="31" t="n"/>
      <c r="S215" s="24">
        <f>IF(OR($A215="",$Q215="",$R215=""),"",IFERROR($Q215-$R215,""))</f>
        <v/>
      </c>
      <c r="T215" s="61" t="n"/>
      <c r="U215" s="62">
        <f>IF($A215="","",IFERROR(SUMIFS('Expenses'!$H$5:$H$504,'Expenses'!$B$5:$B$504,$A215,'Expenses'!$D$5:$D$504,"Diesel Fuel"),0))</f>
        <v/>
      </c>
      <c r="V215" s="57">
        <f>IF($A215="","",IFERROR(SUMIFS('Expenses'!$I$5:$I$504,'Expenses'!$B$5:$B$504,$A215,'Expenses'!$D$5:$D$504,"Diesel Fuel"),0))</f>
        <v/>
      </c>
      <c r="W215" s="57">
        <f>IF($A215="","",IFERROR(SUMIFS('Expenses'!$I$5:$I$504,'Expenses'!$B$5:$B$504,$A215)-$V215,0))</f>
        <v/>
      </c>
      <c r="X215" s="57">
        <f>IF($A215="","",IFERROR($V215+$W215,0))</f>
        <v/>
      </c>
      <c r="Y215" s="57">
        <f>IF($A215="","",IFERROR($T215-$X215,0))</f>
        <v/>
      </c>
      <c r="Z215" s="58">
        <f>IF(OR($A215="",$Q215=""),"",IFERROR($T215/$Q215,""))</f>
        <v/>
      </c>
      <c r="AA215" s="58">
        <f>IF(OR($A215="",$Q215=""),"",IFERROR($X215/$Q215,""))</f>
        <v/>
      </c>
      <c r="AB215" s="26">
        <f>IF(OR($A215="",$Q215="",$U215=""),"",IFERROR($Q215/$U215,""))</f>
        <v/>
      </c>
      <c r="AC215" s="34" t="n"/>
      <c r="AD215" s="35">
        <f>IF($A215="","",IFERROR(IF(COUNTIF($A$5:$A$504,$A215)&gt;1,"Duplicate Trip ID",IF(OR($B215="",$C215="",$D215="",$F215="",$I215="",$J215="",$K215="",$L215=""),"Missing required field",IF(AND(OR($B215="Delivered",$B215="Closed"),OR($G215="",$H215="",$O215="",$P215="",$R215="",$T215="")),"Completed trip missing details",IF(OR($O215&lt;0,$P215&lt;0,$R215&lt;0,$T215&lt;0),"Negative value",IF(AND($O215&lt;&gt;"",$P215&lt;&gt;"",$P215&lt;$O215),"End odometer below start",IF(AND($Q215&lt;&gt;"",$R215&lt;&gt;"",$R215&gt;$Q215),"Loaded miles exceed total",IF(AND($G215&lt;&gt;"",$H215&lt;&gt;"",$H215&lt;$G215),"Delivery before pickup","OK"))))))),"Check inputs"))</f>
        <v/>
      </c>
    </row>
    <row r="216">
      <c r="A216" s="28" t="n"/>
      <c r="B216" s="28" t="n"/>
      <c r="C216" s="28" t="n"/>
      <c r="D216" s="28" t="n"/>
      <c r="E216" s="28" t="n"/>
      <c r="F216" s="59" t="n"/>
      <c r="G216" s="60" t="n"/>
      <c r="H216" s="60" t="n"/>
      <c r="I216" s="28" t="n"/>
      <c r="J216" s="28" t="n"/>
      <c r="K216" s="28" t="n"/>
      <c r="L216" s="28" t="n"/>
      <c r="M216" s="28" t="n"/>
      <c r="N216" s="28" t="n"/>
      <c r="O216" s="31" t="n"/>
      <c r="P216" s="31" t="n"/>
      <c r="Q216" s="24">
        <f>IF(OR($A216="",$O216="",$P216=""),"",IFERROR($P216-$O216,""))</f>
        <v/>
      </c>
      <c r="R216" s="31" t="n"/>
      <c r="S216" s="24">
        <f>IF(OR($A216="",$Q216="",$R216=""),"",IFERROR($Q216-$R216,""))</f>
        <v/>
      </c>
      <c r="T216" s="61" t="n"/>
      <c r="U216" s="62">
        <f>IF($A216="","",IFERROR(SUMIFS('Expenses'!$H$5:$H$504,'Expenses'!$B$5:$B$504,$A216,'Expenses'!$D$5:$D$504,"Diesel Fuel"),0))</f>
        <v/>
      </c>
      <c r="V216" s="57">
        <f>IF($A216="","",IFERROR(SUMIFS('Expenses'!$I$5:$I$504,'Expenses'!$B$5:$B$504,$A216,'Expenses'!$D$5:$D$504,"Diesel Fuel"),0))</f>
        <v/>
      </c>
      <c r="W216" s="57">
        <f>IF($A216="","",IFERROR(SUMIFS('Expenses'!$I$5:$I$504,'Expenses'!$B$5:$B$504,$A216)-$V216,0))</f>
        <v/>
      </c>
      <c r="X216" s="57">
        <f>IF($A216="","",IFERROR($V216+$W216,0))</f>
        <v/>
      </c>
      <c r="Y216" s="57">
        <f>IF($A216="","",IFERROR($T216-$X216,0))</f>
        <v/>
      </c>
      <c r="Z216" s="58">
        <f>IF(OR($A216="",$Q216=""),"",IFERROR($T216/$Q216,""))</f>
        <v/>
      </c>
      <c r="AA216" s="58">
        <f>IF(OR($A216="",$Q216=""),"",IFERROR($X216/$Q216,""))</f>
        <v/>
      </c>
      <c r="AB216" s="26">
        <f>IF(OR($A216="",$Q216="",$U216=""),"",IFERROR($Q216/$U216,""))</f>
        <v/>
      </c>
      <c r="AC216" s="34" t="n"/>
      <c r="AD216" s="35">
        <f>IF($A216="","",IFERROR(IF(COUNTIF($A$5:$A$504,$A216)&gt;1,"Duplicate Trip ID",IF(OR($B216="",$C216="",$D216="",$F216="",$I216="",$J216="",$K216="",$L216=""),"Missing required field",IF(AND(OR($B216="Delivered",$B216="Closed"),OR($G216="",$H216="",$O216="",$P216="",$R216="",$T216="")),"Completed trip missing details",IF(OR($O216&lt;0,$P216&lt;0,$R216&lt;0,$T216&lt;0),"Negative value",IF(AND($O216&lt;&gt;"",$P216&lt;&gt;"",$P216&lt;$O216),"End odometer below start",IF(AND($Q216&lt;&gt;"",$R216&lt;&gt;"",$R216&gt;$Q216),"Loaded miles exceed total",IF(AND($G216&lt;&gt;"",$H216&lt;&gt;"",$H216&lt;$G216),"Delivery before pickup","OK"))))))),"Check inputs"))</f>
        <v/>
      </c>
    </row>
    <row r="217">
      <c r="A217" s="28" t="n"/>
      <c r="B217" s="28" t="n"/>
      <c r="C217" s="28" t="n"/>
      <c r="D217" s="28" t="n"/>
      <c r="E217" s="28" t="n"/>
      <c r="F217" s="59" t="n"/>
      <c r="G217" s="60" t="n"/>
      <c r="H217" s="60" t="n"/>
      <c r="I217" s="28" t="n"/>
      <c r="J217" s="28" t="n"/>
      <c r="K217" s="28" t="n"/>
      <c r="L217" s="28" t="n"/>
      <c r="M217" s="28" t="n"/>
      <c r="N217" s="28" t="n"/>
      <c r="O217" s="31" t="n"/>
      <c r="P217" s="31" t="n"/>
      <c r="Q217" s="24">
        <f>IF(OR($A217="",$O217="",$P217=""),"",IFERROR($P217-$O217,""))</f>
        <v/>
      </c>
      <c r="R217" s="31" t="n"/>
      <c r="S217" s="24">
        <f>IF(OR($A217="",$Q217="",$R217=""),"",IFERROR($Q217-$R217,""))</f>
        <v/>
      </c>
      <c r="T217" s="61" t="n"/>
      <c r="U217" s="62">
        <f>IF($A217="","",IFERROR(SUMIFS('Expenses'!$H$5:$H$504,'Expenses'!$B$5:$B$504,$A217,'Expenses'!$D$5:$D$504,"Diesel Fuel"),0))</f>
        <v/>
      </c>
      <c r="V217" s="57">
        <f>IF($A217="","",IFERROR(SUMIFS('Expenses'!$I$5:$I$504,'Expenses'!$B$5:$B$504,$A217,'Expenses'!$D$5:$D$504,"Diesel Fuel"),0))</f>
        <v/>
      </c>
      <c r="W217" s="57">
        <f>IF($A217="","",IFERROR(SUMIFS('Expenses'!$I$5:$I$504,'Expenses'!$B$5:$B$504,$A217)-$V217,0))</f>
        <v/>
      </c>
      <c r="X217" s="57">
        <f>IF($A217="","",IFERROR($V217+$W217,0))</f>
        <v/>
      </c>
      <c r="Y217" s="57">
        <f>IF($A217="","",IFERROR($T217-$X217,0))</f>
        <v/>
      </c>
      <c r="Z217" s="58">
        <f>IF(OR($A217="",$Q217=""),"",IFERROR($T217/$Q217,""))</f>
        <v/>
      </c>
      <c r="AA217" s="58">
        <f>IF(OR($A217="",$Q217=""),"",IFERROR($X217/$Q217,""))</f>
        <v/>
      </c>
      <c r="AB217" s="26">
        <f>IF(OR($A217="",$Q217="",$U217=""),"",IFERROR($Q217/$U217,""))</f>
        <v/>
      </c>
      <c r="AC217" s="34" t="n"/>
      <c r="AD217" s="35">
        <f>IF($A217="","",IFERROR(IF(COUNTIF($A$5:$A$504,$A217)&gt;1,"Duplicate Trip ID",IF(OR($B217="",$C217="",$D217="",$F217="",$I217="",$J217="",$K217="",$L217=""),"Missing required field",IF(AND(OR($B217="Delivered",$B217="Closed"),OR($G217="",$H217="",$O217="",$P217="",$R217="",$T217="")),"Completed trip missing details",IF(OR($O217&lt;0,$P217&lt;0,$R217&lt;0,$T217&lt;0),"Negative value",IF(AND($O217&lt;&gt;"",$P217&lt;&gt;"",$P217&lt;$O217),"End odometer below start",IF(AND($Q217&lt;&gt;"",$R217&lt;&gt;"",$R217&gt;$Q217),"Loaded miles exceed total",IF(AND($G217&lt;&gt;"",$H217&lt;&gt;"",$H217&lt;$G217),"Delivery before pickup","OK"))))))),"Check inputs"))</f>
        <v/>
      </c>
    </row>
    <row r="218">
      <c r="A218" s="28" t="n"/>
      <c r="B218" s="28" t="n"/>
      <c r="C218" s="28" t="n"/>
      <c r="D218" s="28" t="n"/>
      <c r="E218" s="28" t="n"/>
      <c r="F218" s="59" t="n"/>
      <c r="G218" s="60" t="n"/>
      <c r="H218" s="60" t="n"/>
      <c r="I218" s="28" t="n"/>
      <c r="J218" s="28" t="n"/>
      <c r="K218" s="28" t="n"/>
      <c r="L218" s="28" t="n"/>
      <c r="M218" s="28" t="n"/>
      <c r="N218" s="28" t="n"/>
      <c r="O218" s="31" t="n"/>
      <c r="P218" s="31" t="n"/>
      <c r="Q218" s="24">
        <f>IF(OR($A218="",$O218="",$P218=""),"",IFERROR($P218-$O218,""))</f>
        <v/>
      </c>
      <c r="R218" s="31" t="n"/>
      <c r="S218" s="24">
        <f>IF(OR($A218="",$Q218="",$R218=""),"",IFERROR($Q218-$R218,""))</f>
        <v/>
      </c>
      <c r="T218" s="61" t="n"/>
      <c r="U218" s="62">
        <f>IF($A218="","",IFERROR(SUMIFS('Expenses'!$H$5:$H$504,'Expenses'!$B$5:$B$504,$A218,'Expenses'!$D$5:$D$504,"Diesel Fuel"),0))</f>
        <v/>
      </c>
      <c r="V218" s="57">
        <f>IF($A218="","",IFERROR(SUMIFS('Expenses'!$I$5:$I$504,'Expenses'!$B$5:$B$504,$A218,'Expenses'!$D$5:$D$504,"Diesel Fuel"),0))</f>
        <v/>
      </c>
      <c r="W218" s="57">
        <f>IF($A218="","",IFERROR(SUMIFS('Expenses'!$I$5:$I$504,'Expenses'!$B$5:$B$504,$A218)-$V218,0))</f>
        <v/>
      </c>
      <c r="X218" s="57">
        <f>IF($A218="","",IFERROR($V218+$W218,0))</f>
        <v/>
      </c>
      <c r="Y218" s="57">
        <f>IF($A218="","",IFERROR($T218-$X218,0))</f>
        <v/>
      </c>
      <c r="Z218" s="58">
        <f>IF(OR($A218="",$Q218=""),"",IFERROR($T218/$Q218,""))</f>
        <v/>
      </c>
      <c r="AA218" s="58">
        <f>IF(OR($A218="",$Q218=""),"",IFERROR($X218/$Q218,""))</f>
        <v/>
      </c>
      <c r="AB218" s="26">
        <f>IF(OR($A218="",$Q218="",$U218=""),"",IFERROR($Q218/$U218,""))</f>
        <v/>
      </c>
      <c r="AC218" s="34" t="n"/>
      <c r="AD218" s="35">
        <f>IF($A218="","",IFERROR(IF(COUNTIF($A$5:$A$504,$A218)&gt;1,"Duplicate Trip ID",IF(OR($B218="",$C218="",$D218="",$F218="",$I218="",$J218="",$K218="",$L218=""),"Missing required field",IF(AND(OR($B218="Delivered",$B218="Closed"),OR($G218="",$H218="",$O218="",$P218="",$R218="",$T218="")),"Completed trip missing details",IF(OR($O218&lt;0,$P218&lt;0,$R218&lt;0,$T218&lt;0),"Negative value",IF(AND($O218&lt;&gt;"",$P218&lt;&gt;"",$P218&lt;$O218),"End odometer below start",IF(AND($Q218&lt;&gt;"",$R218&lt;&gt;"",$R218&gt;$Q218),"Loaded miles exceed total",IF(AND($G218&lt;&gt;"",$H218&lt;&gt;"",$H218&lt;$G218),"Delivery before pickup","OK"))))))),"Check inputs"))</f>
        <v/>
      </c>
    </row>
    <row r="219">
      <c r="A219" s="28" t="n"/>
      <c r="B219" s="28" t="n"/>
      <c r="C219" s="28" t="n"/>
      <c r="D219" s="28" t="n"/>
      <c r="E219" s="28" t="n"/>
      <c r="F219" s="59" t="n"/>
      <c r="G219" s="60" t="n"/>
      <c r="H219" s="60" t="n"/>
      <c r="I219" s="28" t="n"/>
      <c r="J219" s="28" t="n"/>
      <c r="K219" s="28" t="n"/>
      <c r="L219" s="28" t="n"/>
      <c r="M219" s="28" t="n"/>
      <c r="N219" s="28" t="n"/>
      <c r="O219" s="31" t="n"/>
      <c r="P219" s="31" t="n"/>
      <c r="Q219" s="24">
        <f>IF(OR($A219="",$O219="",$P219=""),"",IFERROR($P219-$O219,""))</f>
        <v/>
      </c>
      <c r="R219" s="31" t="n"/>
      <c r="S219" s="24">
        <f>IF(OR($A219="",$Q219="",$R219=""),"",IFERROR($Q219-$R219,""))</f>
        <v/>
      </c>
      <c r="T219" s="61" t="n"/>
      <c r="U219" s="62">
        <f>IF($A219="","",IFERROR(SUMIFS('Expenses'!$H$5:$H$504,'Expenses'!$B$5:$B$504,$A219,'Expenses'!$D$5:$D$504,"Diesel Fuel"),0))</f>
        <v/>
      </c>
      <c r="V219" s="57">
        <f>IF($A219="","",IFERROR(SUMIFS('Expenses'!$I$5:$I$504,'Expenses'!$B$5:$B$504,$A219,'Expenses'!$D$5:$D$504,"Diesel Fuel"),0))</f>
        <v/>
      </c>
      <c r="W219" s="57">
        <f>IF($A219="","",IFERROR(SUMIFS('Expenses'!$I$5:$I$504,'Expenses'!$B$5:$B$504,$A219)-$V219,0))</f>
        <v/>
      </c>
      <c r="X219" s="57">
        <f>IF($A219="","",IFERROR($V219+$W219,0))</f>
        <v/>
      </c>
      <c r="Y219" s="57">
        <f>IF($A219="","",IFERROR($T219-$X219,0))</f>
        <v/>
      </c>
      <c r="Z219" s="58">
        <f>IF(OR($A219="",$Q219=""),"",IFERROR($T219/$Q219,""))</f>
        <v/>
      </c>
      <c r="AA219" s="58">
        <f>IF(OR($A219="",$Q219=""),"",IFERROR($X219/$Q219,""))</f>
        <v/>
      </c>
      <c r="AB219" s="26">
        <f>IF(OR($A219="",$Q219="",$U219=""),"",IFERROR($Q219/$U219,""))</f>
        <v/>
      </c>
      <c r="AC219" s="34" t="n"/>
      <c r="AD219" s="35">
        <f>IF($A219="","",IFERROR(IF(COUNTIF($A$5:$A$504,$A219)&gt;1,"Duplicate Trip ID",IF(OR($B219="",$C219="",$D219="",$F219="",$I219="",$J219="",$K219="",$L219=""),"Missing required field",IF(AND(OR($B219="Delivered",$B219="Closed"),OR($G219="",$H219="",$O219="",$P219="",$R219="",$T219="")),"Completed trip missing details",IF(OR($O219&lt;0,$P219&lt;0,$R219&lt;0,$T219&lt;0),"Negative value",IF(AND($O219&lt;&gt;"",$P219&lt;&gt;"",$P219&lt;$O219),"End odometer below start",IF(AND($Q219&lt;&gt;"",$R219&lt;&gt;"",$R219&gt;$Q219),"Loaded miles exceed total",IF(AND($G219&lt;&gt;"",$H219&lt;&gt;"",$H219&lt;$G219),"Delivery before pickup","OK"))))))),"Check inputs"))</f>
        <v/>
      </c>
    </row>
    <row r="220">
      <c r="A220" s="28" t="n"/>
      <c r="B220" s="28" t="n"/>
      <c r="C220" s="28" t="n"/>
      <c r="D220" s="28" t="n"/>
      <c r="E220" s="28" t="n"/>
      <c r="F220" s="59" t="n"/>
      <c r="G220" s="60" t="n"/>
      <c r="H220" s="60" t="n"/>
      <c r="I220" s="28" t="n"/>
      <c r="J220" s="28" t="n"/>
      <c r="K220" s="28" t="n"/>
      <c r="L220" s="28" t="n"/>
      <c r="M220" s="28" t="n"/>
      <c r="N220" s="28" t="n"/>
      <c r="O220" s="31" t="n"/>
      <c r="P220" s="31" t="n"/>
      <c r="Q220" s="24">
        <f>IF(OR($A220="",$O220="",$P220=""),"",IFERROR($P220-$O220,""))</f>
        <v/>
      </c>
      <c r="R220" s="31" t="n"/>
      <c r="S220" s="24">
        <f>IF(OR($A220="",$Q220="",$R220=""),"",IFERROR($Q220-$R220,""))</f>
        <v/>
      </c>
      <c r="T220" s="61" t="n"/>
      <c r="U220" s="62">
        <f>IF($A220="","",IFERROR(SUMIFS('Expenses'!$H$5:$H$504,'Expenses'!$B$5:$B$504,$A220,'Expenses'!$D$5:$D$504,"Diesel Fuel"),0))</f>
        <v/>
      </c>
      <c r="V220" s="57">
        <f>IF($A220="","",IFERROR(SUMIFS('Expenses'!$I$5:$I$504,'Expenses'!$B$5:$B$504,$A220,'Expenses'!$D$5:$D$504,"Diesel Fuel"),0))</f>
        <v/>
      </c>
      <c r="W220" s="57">
        <f>IF($A220="","",IFERROR(SUMIFS('Expenses'!$I$5:$I$504,'Expenses'!$B$5:$B$504,$A220)-$V220,0))</f>
        <v/>
      </c>
      <c r="X220" s="57">
        <f>IF($A220="","",IFERROR($V220+$W220,0))</f>
        <v/>
      </c>
      <c r="Y220" s="57">
        <f>IF($A220="","",IFERROR($T220-$X220,0))</f>
        <v/>
      </c>
      <c r="Z220" s="58">
        <f>IF(OR($A220="",$Q220=""),"",IFERROR($T220/$Q220,""))</f>
        <v/>
      </c>
      <c r="AA220" s="58">
        <f>IF(OR($A220="",$Q220=""),"",IFERROR($X220/$Q220,""))</f>
        <v/>
      </c>
      <c r="AB220" s="26">
        <f>IF(OR($A220="",$Q220="",$U220=""),"",IFERROR($Q220/$U220,""))</f>
        <v/>
      </c>
      <c r="AC220" s="34" t="n"/>
      <c r="AD220" s="35">
        <f>IF($A220="","",IFERROR(IF(COUNTIF($A$5:$A$504,$A220)&gt;1,"Duplicate Trip ID",IF(OR($B220="",$C220="",$D220="",$F220="",$I220="",$J220="",$K220="",$L220=""),"Missing required field",IF(AND(OR($B220="Delivered",$B220="Closed"),OR($G220="",$H220="",$O220="",$P220="",$R220="",$T220="")),"Completed trip missing details",IF(OR($O220&lt;0,$P220&lt;0,$R220&lt;0,$T220&lt;0),"Negative value",IF(AND($O220&lt;&gt;"",$P220&lt;&gt;"",$P220&lt;$O220),"End odometer below start",IF(AND($Q220&lt;&gt;"",$R220&lt;&gt;"",$R220&gt;$Q220),"Loaded miles exceed total",IF(AND($G220&lt;&gt;"",$H220&lt;&gt;"",$H220&lt;$G220),"Delivery before pickup","OK"))))))),"Check inputs"))</f>
        <v/>
      </c>
    </row>
    <row r="221">
      <c r="A221" s="28" t="n"/>
      <c r="B221" s="28" t="n"/>
      <c r="C221" s="28" t="n"/>
      <c r="D221" s="28" t="n"/>
      <c r="E221" s="28" t="n"/>
      <c r="F221" s="59" t="n"/>
      <c r="G221" s="60" t="n"/>
      <c r="H221" s="60" t="n"/>
      <c r="I221" s="28" t="n"/>
      <c r="J221" s="28" t="n"/>
      <c r="K221" s="28" t="n"/>
      <c r="L221" s="28" t="n"/>
      <c r="M221" s="28" t="n"/>
      <c r="N221" s="28" t="n"/>
      <c r="O221" s="31" t="n"/>
      <c r="P221" s="31" t="n"/>
      <c r="Q221" s="24">
        <f>IF(OR($A221="",$O221="",$P221=""),"",IFERROR($P221-$O221,""))</f>
        <v/>
      </c>
      <c r="R221" s="31" t="n"/>
      <c r="S221" s="24">
        <f>IF(OR($A221="",$Q221="",$R221=""),"",IFERROR($Q221-$R221,""))</f>
        <v/>
      </c>
      <c r="T221" s="61" t="n"/>
      <c r="U221" s="62">
        <f>IF($A221="","",IFERROR(SUMIFS('Expenses'!$H$5:$H$504,'Expenses'!$B$5:$B$504,$A221,'Expenses'!$D$5:$D$504,"Diesel Fuel"),0))</f>
        <v/>
      </c>
      <c r="V221" s="57">
        <f>IF($A221="","",IFERROR(SUMIFS('Expenses'!$I$5:$I$504,'Expenses'!$B$5:$B$504,$A221,'Expenses'!$D$5:$D$504,"Diesel Fuel"),0))</f>
        <v/>
      </c>
      <c r="W221" s="57">
        <f>IF($A221="","",IFERROR(SUMIFS('Expenses'!$I$5:$I$504,'Expenses'!$B$5:$B$504,$A221)-$V221,0))</f>
        <v/>
      </c>
      <c r="X221" s="57">
        <f>IF($A221="","",IFERROR($V221+$W221,0))</f>
        <v/>
      </c>
      <c r="Y221" s="57">
        <f>IF($A221="","",IFERROR($T221-$X221,0))</f>
        <v/>
      </c>
      <c r="Z221" s="58">
        <f>IF(OR($A221="",$Q221=""),"",IFERROR($T221/$Q221,""))</f>
        <v/>
      </c>
      <c r="AA221" s="58">
        <f>IF(OR($A221="",$Q221=""),"",IFERROR($X221/$Q221,""))</f>
        <v/>
      </c>
      <c r="AB221" s="26">
        <f>IF(OR($A221="",$Q221="",$U221=""),"",IFERROR($Q221/$U221,""))</f>
        <v/>
      </c>
      <c r="AC221" s="34" t="n"/>
      <c r="AD221" s="35">
        <f>IF($A221="","",IFERROR(IF(COUNTIF($A$5:$A$504,$A221)&gt;1,"Duplicate Trip ID",IF(OR($B221="",$C221="",$D221="",$F221="",$I221="",$J221="",$K221="",$L221=""),"Missing required field",IF(AND(OR($B221="Delivered",$B221="Closed"),OR($G221="",$H221="",$O221="",$P221="",$R221="",$T221="")),"Completed trip missing details",IF(OR($O221&lt;0,$P221&lt;0,$R221&lt;0,$T221&lt;0),"Negative value",IF(AND($O221&lt;&gt;"",$P221&lt;&gt;"",$P221&lt;$O221),"End odometer below start",IF(AND($Q221&lt;&gt;"",$R221&lt;&gt;"",$R221&gt;$Q221),"Loaded miles exceed total",IF(AND($G221&lt;&gt;"",$H221&lt;&gt;"",$H221&lt;$G221),"Delivery before pickup","OK"))))))),"Check inputs"))</f>
        <v/>
      </c>
    </row>
    <row r="222">
      <c r="A222" s="28" t="n"/>
      <c r="B222" s="28" t="n"/>
      <c r="C222" s="28" t="n"/>
      <c r="D222" s="28" t="n"/>
      <c r="E222" s="28" t="n"/>
      <c r="F222" s="59" t="n"/>
      <c r="G222" s="60" t="n"/>
      <c r="H222" s="60" t="n"/>
      <c r="I222" s="28" t="n"/>
      <c r="J222" s="28" t="n"/>
      <c r="K222" s="28" t="n"/>
      <c r="L222" s="28" t="n"/>
      <c r="M222" s="28" t="n"/>
      <c r="N222" s="28" t="n"/>
      <c r="O222" s="31" t="n"/>
      <c r="P222" s="31" t="n"/>
      <c r="Q222" s="24">
        <f>IF(OR($A222="",$O222="",$P222=""),"",IFERROR($P222-$O222,""))</f>
        <v/>
      </c>
      <c r="R222" s="31" t="n"/>
      <c r="S222" s="24">
        <f>IF(OR($A222="",$Q222="",$R222=""),"",IFERROR($Q222-$R222,""))</f>
        <v/>
      </c>
      <c r="T222" s="61" t="n"/>
      <c r="U222" s="62">
        <f>IF($A222="","",IFERROR(SUMIFS('Expenses'!$H$5:$H$504,'Expenses'!$B$5:$B$504,$A222,'Expenses'!$D$5:$D$504,"Diesel Fuel"),0))</f>
        <v/>
      </c>
      <c r="V222" s="57">
        <f>IF($A222="","",IFERROR(SUMIFS('Expenses'!$I$5:$I$504,'Expenses'!$B$5:$B$504,$A222,'Expenses'!$D$5:$D$504,"Diesel Fuel"),0))</f>
        <v/>
      </c>
      <c r="W222" s="57">
        <f>IF($A222="","",IFERROR(SUMIFS('Expenses'!$I$5:$I$504,'Expenses'!$B$5:$B$504,$A222)-$V222,0))</f>
        <v/>
      </c>
      <c r="X222" s="57">
        <f>IF($A222="","",IFERROR($V222+$W222,0))</f>
        <v/>
      </c>
      <c r="Y222" s="57">
        <f>IF($A222="","",IFERROR($T222-$X222,0))</f>
        <v/>
      </c>
      <c r="Z222" s="58">
        <f>IF(OR($A222="",$Q222=""),"",IFERROR($T222/$Q222,""))</f>
        <v/>
      </c>
      <c r="AA222" s="58">
        <f>IF(OR($A222="",$Q222=""),"",IFERROR($X222/$Q222,""))</f>
        <v/>
      </c>
      <c r="AB222" s="26">
        <f>IF(OR($A222="",$Q222="",$U222=""),"",IFERROR($Q222/$U222,""))</f>
        <v/>
      </c>
      <c r="AC222" s="34" t="n"/>
      <c r="AD222" s="35">
        <f>IF($A222="","",IFERROR(IF(COUNTIF($A$5:$A$504,$A222)&gt;1,"Duplicate Trip ID",IF(OR($B222="",$C222="",$D222="",$F222="",$I222="",$J222="",$K222="",$L222=""),"Missing required field",IF(AND(OR($B222="Delivered",$B222="Closed"),OR($G222="",$H222="",$O222="",$P222="",$R222="",$T222="")),"Completed trip missing details",IF(OR($O222&lt;0,$P222&lt;0,$R222&lt;0,$T222&lt;0),"Negative value",IF(AND($O222&lt;&gt;"",$P222&lt;&gt;"",$P222&lt;$O222),"End odometer below start",IF(AND($Q222&lt;&gt;"",$R222&lt;&gt;"",$R222&gt;$Q222),"Loaded miles exceed total",IF(AND($G222&lt;&gt;"",$H222&lt;&gt;"",$H222&lt;$G222),"Delivery before pickup","OK"))))))),"Check inputs"))</f>
        <v/>
      </c>
    </row>
    <row r="223">
      <c r="A223" s="28" t="n"/>
      <c r="B223" s="28" t="n"/>
      <c r="C223" s="28" t="n"/>
      <c r="D223" s="28" t="n"/>
      <c r="E223" s="28" t="n"/>
      <c r="F223" s="59" t="n"/>
      <c r="G223" s="60" t="n"/>
      <c r="H223" s="60" t="n"/>
      <c r="I223" s="28" t="n"/>
      <c r="J223" s="28" t="n"/>
      <c r="K223" s="28" t="n"/>
      <c r="L223" s="28" t="n"/>
      <c r="M223" s="28" t="n"/>
      <c r="N223" s="28" t="n"/>
      <c r="O223" s="31" t="n"/>
      <c r="P223" s="31" t="n"/>
      <c r="Q223" s="24">
        <f>IF(OR($A223="",$O223="",$P223=""),"",IFERROR($P223-$O223,""))</f>
        <v/>
      </c>
      <c r="R223" s="31" t="n"/>
      <c r="S223" s="24">
        <f>IF(OR($A223="",$Q223="",$R223=""),"",IFERROR($Q223-$R223,""))</f>
        <v/>
      </c>
      <c r="T223" s="61" t="n"/>
      <c r="U223" s="62">
        <f>IF($A223="","",IFERROR(SUMIFS('Expenses'!$H$5:$H$504,'Expenses'!$B$5:$B$504,$A223,'Expenses'!$D$5:$D$504,"Diesel Fuel"),0))</f>
        <v/>
      </c>
      <c r="V223" s="57">
        <f>IF($A223="","",IFERROR(SUMIFS('Expenses'!$I$5:$I$504,'Expenses'!$B$5:$B$504,$A223,'Expenses'!$D$5:$D$504,"Diesel Fuel"),0))</f>
        <v/>
      </c>
      <c r="W223" s="57">
        <f>IF($A223="","",IFERROR(SUMIFS('Expenses'!$I$5:$I$504,'Expenses'!$B$5:$B$504,$A223)-$V223,0))</f>
        <v/>
      </c>
      <c r="X223" s="57">
        <f>IF($A223="","",IFERROR($V223+$W223,0))</f>
        <v/>
      </c>
      <c r="Y223" s="57">
        <f>IF($A223="","",IFERROR($T223-$X223,0))</f>
        <v/>
      </c>
      <c r="Z223" s="58">
        <f>IF(OR($A223="",$Q223=""),"",IFERROR($T223/$Q223,""))</f>
        <v/>
      </c>
      <c r="AA223" s="58">
        <f>IF(OR($A223="",$Q223=""),"",IFERROR($X223/$Q223,""))</f>
        <v/>
      </c>
      <c r="AB223" s="26">
        <f>IF(OR($A223="",$Q223="",$U223=""),"",IFERROR($Q223/$U223,""))</f>
        <v/>
      </c>
      <c r="AC223" s="34" t="n"/>
      <c r="AD223" s="35">
        <f>IF($A223="","",IFERROR(IF(COUNTIF($A$5:$A$504,$A223)&gt;1,"Duplicate Trip ID",IF(OR($B223="",$C223="",$D223="",$F223="",$I223="",$J223="",$K223="",$L223=""),"Missing required field",IF(AND(OR($B223="Delivered",$B223="Closed"),OR($G223="",$H223="",$O223="",$P223="",$R223="",$T223="")),"Completed trip missing details",IF(OR($O223&lt;0,$P223&lt;0,$R223&lt;0,$T223&lt;0),"Negative value",IF(AND($O223&lt;&gt;"",$P223&lt;&gt;"",$P223&lt;$O223),"End odometer below start",IF(AND($Q223&lt;&gt;"",$R223&lt;&gt;"",$R223&gt;$Q223),"Loaded miles exceed total",IF(AND($G223&lt;&gt;"",$H223&lt;&gt;"",$H223&lt;$G223),"Delivery before pickup","OK"))))))),"Check inputs"))</f>
        <v/>
      </c>
    </row>
    <row r="224">
      <c r="A224" s="28" t="n"/>
      <c r="B224" s="28" t="n"/>
      <c r="C224" s="28" t="n"/>
      <c r="D224" s="28" t="n"/>
      <c r="E224" s="28" t="n"/>
      <c r="F224" s="59" t="n"/>
      <c r="G224" s="60" t="n"/>
      <c r="H224" s="60" t="n"/>
      <c r="I224" s="28" t="n"/>
      <c r="J224" s="28" t="n"/>
      <c r="K224" s="28" t="n"/>
      <c r="L224" s="28" t="n"/>
      <c r="M224" s="28" t="n"/>
      <c r="N224" s="28" t="n"/>
      <c r="O224" s="31" t="n"/>
      <c r="P224" s="31" t="n"/>
      <c r="Q224" s="24">
        <f>IF(OR($A224="",$O224="",$P224=""),"",IFERROR($P224-$O224,""))</f>
        <v/>
      </c>
      <c r="R224" s="31" t="n"/>
      <c r="S224" s="24">
        <f>IF(OR($A224="",$Q224="",$R224=""),"",IFERROR($Q224-$R224,""))</f>
        <v/>
      </c>
      <c r="T224" s="61" t="n"/>
      <c r="U224" s="62">
        <f>IF($A224="","",IFERROR(SUMIFS('Expenses'!$H$5:$H$504,'Expenses'!$B$5:$B$504,$A224,'Expenses'!$D$5:$D$504,"Diesel Fuel"),0))</f>
        <v/>
      </c>
      <c r="V224" s="57">
        <f>IF($A224="","",IFERROR(SUMIFS('Expenses'!$I$5:$I$504,'Expenses'!$B$5:$B$504,$A224,'Expenses'!$D$5:$D$504,"Diesel Fuel"),0))</f>
        <v/>
      </c>
      <c r="W224" s="57">
        <f>IF($A224="","",IFERROR(SUMIFS('Expenses'!$I$5:$I$504,'Expenses'!$B$5:$B$504,$A224)-$V224,0))</f>
        <v/>
      </c>
      <c r="X224" s="57">
        <f>IF($A224="","",IFERROR($V224+$W224,0))</f>
        <v/>
      </c>
      <c r="Y224" s="57">
        <f>IF($A224="","",IFERROR($T224-$X224,0))</f>
        <v/>
      </c>
      <c r="Z224" s="58">
        <f>IF(OR($A224="",$Q224=""),"",IFERROR($T224/$Q224,""))</f>
        <v/>
      </c>
      <c r="AA224" s="58">
        <f>IF(OR($A224="",$Q224=""),"",IFERROR($X224/$Q224,""))</f>
        <v/>
      </c>
      <c r="AB224" s="26">
        <f>IF(OR($A224="",$Q224="",$U224=""),"",IFERROR($Q224/$U224,""))</f>
        <v/>
      </c>
      <c r="AC224" s="34" t="n"/>
      <c r="AD224" s="35">
        <f>IF($A224="","",IFERROR(IF(COUNTIF($A$5:$A$504,$A224)&gt;1,"Duplicate Trip ID",IF(OR($B224="",$C224="",$D224="",$F224="",$I224="",$J224="",$K224="",$L224=""),"Missing required field",IF(AND(OR($B224="Delivered",$B224="Closed"),OR($G224="",$H224="",$O224="",$P224="",$R224="",$T224="")),"Completed trip missing details",IF(OR($O224&lt;0,$P224&lt;0,$R224&lt;0,$T224&lt;0),"Negative value",IF(AND($O224&lt;&gt;"",$P224&lt;&gt;"",$P224&lt;$O224),"End odometer below start",IF(AND($Q224&lt;&gt;"",$R224&lt;&gt;"",$R224&gt;$Q224),"Loaded miles exceed total",IF(AND($G224&lt;&gt;"",$H224&lt;&gt;"",$H224&lt;$G224),"Delivery before pickup","OK"))))))),"Check inputs"))</f>
        <v/>
      </c>
    </row>
    <row r="225">
      <c r="A225" s="28" t="n"/>
      <c r="B225" s="28" t="n"/>
      <c r="C225" s="28" t="n"/>
      <c r="D225" s="28" t="n"/>
      <c r="E225" s="28" t="n"/>
      <c r="F225" s="59" t="n"/>
      <c r="G225" s="60" t="n"/>
      <c r="H225" s="60" t="n"/>
      <c r="I225" s="28" t="n"/>
      <c r="J225" s="28" t="n"/>
      <c r="K225" s="28" t="n"/>
      <c r="L225" s="28" t="n"/>
      <c r="M225" s="28" t="n"/>
      <c r="N225" s="28" t="n"/>
      <c r="O225" s="31" t="n"/>
      <c r="P225" s="31" t="n"/>
      <c r="Q225" s="24">
        <f>IF(OR($A225="",$O225="",$P225=""),"",IFERROR($P225-$O225,""))</f>
        <v/>
      </c>
      <c r="R225" s="31" t="n"/>
      <c r="S225" s="24">
        <f>IF(OR($A225="",$Q225="",$R225=""),"",IFERROR($Q225-$R225,""))</f>
        <v/>
      </c>
      <c r="T225" s="61" t="n"/>
      <c r="U225" s="62">
        <f>IF($A225="","",IFERROR(SUMIFS('Expenses'!$H$5:$H$504,'Expenses'!$B$5:$B$504,$A225,'Expenses'!$D$5:$D$504,"Diesel Fuel"),0))</f>
        <v/>
      </c>
      <c r="V225" s="57">
        <f>IF($A225="","",IFERROR(SUMIFS('Expenses'!$I$5:$I$504,'Expenses'!$B$5:$B$504,$A225,'Expenses'!$D$5:$D$504,"Diesel Fuel"),0))</f>
        <v/>
      </c>
      <c r="W225" s="57">
        <f>IF($A225="","",IFERROR(SUMIFS('Expenses'!$I$5:$I$504,'Expenses'!$B$5:$B$504,$A225)-$V225,0))</f>
        <v/>
      </c>
      <c r="X225" s="57">
        <f>IF($A225="","",IFERROR($V225+$W225,0))</f>
        <v/>
      </c>
      <c r="Y225" s="57">
        <f>IF($A225="","",IFERROR($T225-$X225,0))</f>
        <v/>
      </c>
      <c r="Z225" s="58">
        <f>IF(OR($A225="",$Q225=""),"",IFERROR($T225/$Q225,""))</f>
        <v/>
      </c>
      <c r="AA225" s="58">
        <f>IF(OR($A225="",$Q225=""),"",IFERROR($X225/$Q225,""))</f>
        <v/>
      </c>
      <c r="AB225" s="26">
        <f>IF(OR($A225="",$Q225="",$U225=""),"",IFERROR($Q225/$U225,""))</f>
        <v/>
      </c>
      <c r="AC225" s="34" t="n"/>
      <c r="AD225" s="35">
        <f>IF($A225="","",IFERROR(IF(COUNTIF($A$5:$A$504,$A225)&gt;1,"Duplicate Trip ID",IF(OR($B225="",$C225="",$D225="",$F225="",$I225="",$J225="",$K225="",$L225=""),"Missing required field",IF(AND(OR($B225="Delivered",$B225="Closed"),OR($G225="",$H225="",$O225="",$P225="",$R225="",$T225="")),"Completed trip missing details",IF(OR($O225&lt;0,$P225&lt;0,$R225&lt;0,$T225&lt;0),"Negative value",IF(AND($O225&lt;&gt;"",$P225&lt;&gt;"",$P225&lt;$O225),"End odometer below start",IF(AND($Q225&lt;&gt;"",$R225&lt;&gt;"",$R225&gt;$Q225),"Loaded miles exceed total",IF(AND($G225&lt;&gt;"",$H225&lt;&gt;"",$H225&lt;$G225),"Delivery before pickup","OK"))))))),"Check inputs"))</f>
        <v/>
      </c>
    </row>
    <row r="226">
      <c r="A226" s="28" t="n"/>
      <c r="B226" s="28" t="n"/>
      <c r="C226" s="28" t="n"/>
      <c r="D226" s="28" t="n"/>
      <c r="E226" s="28" t="n"/>
      <c r="F226" s="59" t="n"/>
      <c r="G226" s="60" t="n"/>
      <c r="H226" s="60" t="n"/>
      <c r="I226" s="28" t="n"/>
      <c r="J226" s="28" t="n"/>
      <c r="K226" s="28" t="n"/>
      <c r="L226" s="28" t="n"/>
      <c r="M226" s="28" t="n"/>
      <c r="N226" s="28" t="n"/>
      <c r="O226" s="31" t="n"/>
      <c r="P226" s="31" t="n"/>
      <c r="Q226" s="24">
        <f>IF(OR($A226="",$O226="",$P226=""),"",IFERROR($P226-$O226,""))</f>
        <v/>
      </c>
      <c r="R226" s="31" t="n"/>
      <c r="S226" s="24">
        <f>IF(OR($A226="",$Q226="",$R226=""),"",IFERROR($Q226-$R226,""))</f>
        <v/>
      </c>
      <c r="T226" s="61" t="n"/>
      <c r="U226" s="62">
        <f>IF($A226="","",IFERROR(SUMIFS('Expenses'!$H$5:$H$504,'Expenses'!$B$5:$B$504,$A226,'Expenses'!$D$5:$D$504,"Diesel Fuel"),0))</f>
        <v/>
      </c>
      <c r="V226" s="57">
        <f>IF($A226="","",IFERROR(SUMIFS('Expenses'!$I$5:$I$504,'Expenses'!$B$5:$B$504,$A226,'Expenses'!$D$5:$D$504,"Diesel Fuel"),0))</f>
        <v/>
      </c>
      <c r="W226" s="57">
        <f>IF($A226="","",IFERROR(SUMIFS('Expenses'!$I$5:$I$504,'Expenses'!$B$5:$B$504,$A226)-$V226,0))</f>
        <v/>
      </c>
      <c r="X226" s="57">
        <f>IF($A226="","",IFERROR($V226+$W226,0))</f>
        <v/>
      </c>
      <c r="Y226" s="57">
        <f>IF($A226="","",IFERROR($T226-$X226,0))</f>
        <v/>
      </c>
      <c r="Z226" s="58">
        <f>IF(OR($A226="",$Q226=""),"",IFERROR($T226/$Q226,""))</f>
        <v/>
      </c>
      <c r="AA226" s="58">
        <f>IF(OR($A226="",$Q226=""),"",IFERROR($X226/$Q226,""))</f>
        <v/>
      </c>
      <c r="AB226" s="26">
        <f>IF(OR($A226="",$Q226="",$U226=""),"",IFERROR($Q226/$U226,""))</f>
        <v/>
      </c>
      <c r="AC226" s="34" t="n"/>
      <c r="AD226" s="35">
        <f>IF($A226="","",IFERROR(IF(COUNTIF($A$5:$A$504,$A226)&gt;1,"Duplicate Trip ID",IF(OR($B226="",$C226="",$D226="",$F226="",$I226="",$J226="",$K226="",$L226=""),"Missing required field",IF(AND(OR($B226="Delivered",$B226="Closed"),OR($G226="",$H226="",$O226="",$P226="",$R226="",$T226="")),"Completed trip missing details",IF(OR($O226&lt;0,$P226&lt;0,$R226&lt;0,$T226&lt;0),"Negative value",IF(AND($O226&lt;&gt;"",$P226&lt;&gt;"",$P226&lt;$O226),"End odometer below start",IF(AND($Q226&lt;&gt;"",$R226&lt;&gt;"",$R226&gt;$Q226),"Loaded miles exceed total",IF(AND($G226&lt;&gt;"",$H226&lt;&gt;"",$H226&lt;$G226),"Delivery before pickup","OK"))))))),"Check inputs"))</f>
        <v/>
      </c>
    </row>
    <row r="227">
      <c r="A227" s="28" t="n"/>
      <c r="B227" s="28" t="n"/>
      <c r="C227" s="28" t="n"/>
      <c r="D227" s="28" t="n"/>
      <c r="E227" s="28" t="n"/>
      <c r="F227" s="59" t="n"/>
      <c r="G227" s="60" t="n"/>
      <c r="H227" s="60" t="n"/>
      <c r="I227" s="28" t="n"/>
      <c r="J227" s="28" t="n"/>
      <c r="K227" s="28" t="n"/>
      <c r="L227" s="28" t="n"/>
      <c r="M227" s="28" t="n"/>
      <c r="N227" s="28" t="n"/>
      <c r="O227" s="31" t="n"/>
      <c r="P227" s="31" t="n"/>
      <c r="Q227" s="24">
        <f>IF(OR($A227="",$O227="",$P227=""),"",IFERROR($P227-$O227,""))</f>
        <v/>
      </c>
      <c r="R227" s="31" t="n"/>
      <c r="S227" s="24">
        <f>IF(OR($A227="",$Q227="",$R227=""),"",IFERROR($Q227-$R227,""))</f>
        <v/>
      </c>
      <c r="T227" s="61" t="n"/>
      <c r="U227" s="62">
        <f>IF($A227="","",IFERROR(SUMIFS('Expenses'!$H$5:$H$504,'Expenses'!$B$5:$B$504,$A227,'Expenses'!$D$5:$D$504,"Diesel Fuel"),0))</f>
        <v/>
      </c>
      <c r="V227" s="57">
        <f>IF($A227="","",IFERROR(SUMIFS('Expenses'!$I$5:$I$504,'Expenses'!$B$5:$B$504,$A227,'Expenses'!$D$5:$D$504,"Diesel Fuel"),0))</f>
        <v/>
      </c>
      <c r="W227" s="57">
        <f>IF($A227="","",IFERROR(SUMIFS('Expenses'!$I$5:$I$504,'Expenses'!$B$5:$B$504,$A227)-$V227,0))</f>
        <v/>
      </c>
      <c r="X227" s="57">
        <f>IF($A227="","",IFERROR($V227+$W227,0))</f>
        <v/>
      </c>
      <c r="Y227" s="57">
        <f>IF($A227="","",IFERROR($T227-$X227,0))</f>
        <v/>
      </c>
      <c r="Z227" s="58">
        <f>IF(OR($A227="",$Q227=""),"",IFERROR($T227/$Q227,""))</f>
        <v/>
      </c>
      <c r="AA227" s="58">
        <f>IF(OR($A227="",$Q227=""),"",IFERROR($X227/$Q227,""))</f>
        <v/>
      </c>
      <c r="AB227" s="26">
        <f>IF(OR($A227="",$Q227="",$U227=""),"",IFERROR($Q227/$U227,""))</f>
        <v/>
      </c>
      <c r="AC227" s="34" t="n"/>
      <c r="AD227" s="35">
        <f>IF($A227="","",IFERROR(IF(COUNTIF($A$5:$A$504,$A227)&gt;1,"Duplicate Trip ID",IF(OR($B227="",$C227="",$D227="",$F227="",$I227="",$J227="",$K227="",$L227=""),"Missing required field",IF(AND(OR($B227="Delivered",$B227="Closed"),OR($G227="",$H227="",$O227="",$P227="",$R227="",$T227="")),"Completed trip missing details",IF(OR($O227&lt;0,$P227&lt;0,$R227&lt;0,$T227&lt;0),"Negative value",IF(AND($O227&lt;&gt;"",$P227&lt;&gt;"",$P227&lt;$O227),"End odometer below start",IF(AND($Q227&lt;&gt;"",$R227&lt;&gt;"",$R227&gt;$Q227),"Loaded miles exceed total",IF(AND($G227&lt;&gt;"",$H227&lt;&gt;"",$H227&lt;$G227),"Delivery before pickup","OK"))))))),"Check inputs"))</f>
        <v/>
      </c>
    </row>
    <row r="228">
      <c r="A228" s="28" t="n"/>
      <c r="B228" s="28" t="n"/>
      <c r="C228" s="28" t="n"/>
      <c r="D228" s="28" t="n"/>
      <c r="E228" s="28" t="n"/>
      <c r="F228" s="59" t="n"/>
      <c r="G228" s="60" t="n"/>
      <c r="H228" s="60" t="n"/>
      <c r="I228" s="28" t="n"/>
      <c r="J228" s="28" t="n"/>
      <c r="K228" s="28" t="n"/>
      <c r="L228" s="28" t="n"/>
      <c r="M228" s="28" t="n"/>
      <c r="N228" s="28" t="n"/>
      <c r="O228" s="31" t="n"/>
      <c r="P228" s="31" t="n"/>
      <c r="Q228" s="24">
        <f>IF(OR($A228="",$O228="",$P228=""),"",IFERROR($P228-$O228,""))</f>
        <v/>
      </c>
      <c r="R228" s="31" t="n"/>
      <c r="S228" s="24">
        <f>IF(OR($A228="",$Q228="",$R228=""),"",IFERROR($Q228-$R228,""))</f>
        <v/>
      </c>
      <c r="T228" s="61" t="n"/>
      <c r="U228" s="62">
        <f>IF($A228="","",IFERROR(SUMIFS('Expenses'!$H$5:$H$504,'Expenses'!$B$5:$B$504,$A228,'Expenses'!$D$5:$D$504,"Diesel Fuel"),0))</f>
        <v/>
      </c>
      <c r="V228" s="57">
        <f>IF($A228="","",IFERROR(SUMIFS('Expenses'!$I$5:$I$504,'Expenses'!$B$5:$B$504,$A228,'Expenses'!$D$5:$D$504,"Diesel Fuel"),0))</f>
        <v/>
      </c>
      <c r="W228" s="57">
        <f>IF($A228="","",IFERROR(SUMIFS('Expenses'!$I$5:$I$504,'Expenses'!$B$5:$B$504,$A228)-$V228,0))</f>
        <v/>
      </c>
      <c r="X228" s="57">
        <f>IF($A228="","",IFERROR($V228+$W228,0))</f>
        <v/>
      </c>
      <c r="Y228" s="57">
        <f>IF($A228="","",IFERROR($T228-$X228,0))</f>
        <v/>
      </c>
      <c r="Z228" s="58">
        <f>IF(OR($A228="",$Q228=""),"",IFERROR($T228/$Q228,""))</f>
        <v/>
      </c>
      <c r="AA228" s="58">
        <f>IF(OR($A228="",$Q228=""),"",IFERROR($X228/$Q228,""))</f>
        <v/>
      </c>
      <c r="AB228" s="26">
        <f>IF(OR($A228="",$Q228="",$U228=""),"",IFERROR($Q228/$U228,""))</f>
        <v/>
      </c>
      <c r="AC228" s="34" t="n"/>
      <c r="AD228" s="35">
        <f>IF($A228="","",IFERROR(IF(COUNTIF($A$5:$A$504,$A228)&gt;1,"Duplicate Trip ID",IF(OR($B228="",$C228="",$D228="",$F228="",$I228="",$J228="",$K228="",$L228=""),"Missing required field",IF(AND(OR($B228="Delivered",$B228="Closed"),OR($G228="",$H228="",$O228="",$P228="",$R228="",$T228="")),"Completed trip missing details",IF(OR($O228&lt;0,$P228&lt;0,$R228&lt;0,$T228&lt;0),"Negative value",IF(AND($O228&lt;&gt;"",$P228&lt;&gt;"",$P228&lt;$O228),"End odometer below start",IF(AND($Q228&lt;&gt;"",$R228&lt;&gt;"",$R228&gt;$Q228),"Loaded miles exceed total",IF(AND($G228&lt;&gt;"",$H228&lt;&gt;"",$H228&lt;$G228),"Delivery before pickup","OK"))))))),"Check inputs"))</f>
        <v/>
      </c>
    </row>
    <row r="229">
      <c r="A229" s="28" t="n"/>
      <c r="B229" s="28" t="n"/>
      <c r="C229" s="28" t="n"/>
      <c r="D229" s="28" t="n"/>
      <c r="E229" s="28" t="n"/>
      <c r="F229" s="59" t="n"/>
      <c r="G229" s="60" t="n"/>
      <c r="H229" s="60" t="n"/>
      <c r="I229" s="28" t="n"/>
      <c r="J229" s="28" t="n"/>
      <c r="K229" s="28" t="n"/>
      <c r="L229" s="28" t="n"/>
      <c r="M229" s="28" t="n"/>
      <c r="N229" s="28" t="n"/>
      <c r="O229" s="31" t="n"/>
      <c r="P229" s="31" t="n"/>
      <c r="Q229" s="24">
        <f>IF(OR($A229="",$O229="",$P229=""),"",IFERROR($P229-$O229,""))</f>
        <v/>
      </c>
      <c r="R229" s="31" t="n"/>
      <c r="S229" s="24">
        <f>IF(OR($A229="",$Q229="",$R229=""),"",IFERROR($Q229-$R229,""))</f>
        <v/>
      </c>
      <c r="T229" s="61" t="n"/>
      <c r="U229" s="62">
        <f>IF($A229="","",IFERROR(SUMIFS('Expenses'!$H$5:$H$504,'Expenses'!$B$5:$B$504,$A229,'Expenses'!$D$5:$D$504,"Diesel Fuel"),0))</f>
        <v/>
      </c>
      <c r="V229" s="57">
        <f>IF($A229="","",IFERROR(SUMIFS('Expenses'!$I$5:$I$504,'Expenses'!$B$5:$B$504,$A229,'Expenses'!$D$5:$D$504,"Diesel Fuel"),0))</f>
        <v/>
      </c>
      <c r="W229" s="57">
        <f>IF($A229="","",IFERROR(SUMIFS('Expenses'!$I$5:$I$504,'Expenses'!$B$5:$B$504,$A229)-$V229,0))</f>
        <v/>
      </c>
      <c r="X229" s="57">
        <f>IF($A229="","",IFERROR($V229+$W229,0))</f>
        <v/>
      </c>
      <c r="Y229" s="57">
        <f>IF($A229="","",IFERROR($T229-$X229,0))</f>
        <v/>
      </c>
      <c r="Z229" s="58">
        <f>IF(OR($A229="",$Q229=""),"",IFERROR($T229/$Q229,""))</f>
        <v/>
      </c>
      <c r="AA229" s="58">
        <f>IF(OR($A229="",$Q229=""),"",IFERROR($X229/$Q229,""))</f>
        <v/>
      </c>
      <c r="AB229" s="26">
        <f>IF(OR($A229="",$Q229="",$U229=""),"",IFERROR($Q229/$U229,""))</f>
        <v/>
      </c>
      <c r="AC229" s="34" t="n"/>
      <c r="AD229" s="35">
        <f>IF($A229="","",IFERROR(IF(COUNTIF($A$5:$A$504,$A229)&gt;1,"Duplicate Trip ID",IF(OR($B229="",$C229="",$D229="",$F229="",$I229="",$J229="",$K229="",$L229=""),"Missing required field",IF(AND(OR($B229="Delivered",$B229="Closed"),OR($G229="",$H229="",$O229="",$P229="",$R229="",$T229="")),"Completed trip missing details",IF(OR($O229&lt;0,$P229&lt;0,$R229&lt;0,$T229&lt;0),"Negative value",IF(AND($O229&lt;&gt;"",$P229&lt;&gt;"",$P229&lt;$O229),"End odometer below start",IF(AND($Q229&lt;&gt;"",$R229&lt;&gt;"",$R229&gt;$Q229),"Loaded miles exceed total",IF(AND($G229&lt;&gt;"",$H229&lt;&gt;"",$H229&lt;$G229),"Delivery before pickup","OK"))))))),"Check inputs"))</f>
        <v/>
      </c>
    </row>
    <row r="230">
      <c r="A230" s="28" t="n"/>
      <c r="B230" s="28" t="n"/>
      <c r="C230" s="28" t="n"/>
      <c r="D230" s="28" t="n"/>
      <c r="E230" s="28" t="n"/>
      <c r="F230" s="59" t="n"/>
      <c r="G230" s="60" t="n"/>
      <c r="H230" s="60" t="n"/>
      <c r="I230" s="28" t="n"/>
      <c r="J230" s="28" t="n"/>
      <c r="K230" s="28" t="n"/>
      <c r="L230" s="28" t="n"/>
      <c r="M230" s="28" t="n"/>
      <c r="N230" s="28" t="n"/>
      <c r="O230" s="31" t="n"/>
      <c r="P230" s="31" t="n"/>
      <c r="Q230" s="24">
        <f>IF(OR($A230="",$O230="",$P230=""),"",IFERROR($P230-$O230,""))</f>
        <v/>
      </c>
      <c r="R230" s="31" t="n"/>
      <c r="S230" s="24">
        <f>IF(OR($A230="",$Q230="",$R230=""),"",IFERROR($Q230-$R230,""))</f>
        <v/>
      </c>
      <c r="T230" s="61" t="n"/>
      <c r="U230" s="62">
        <f>IF($A230="","",IFERROR(SUMIFS('Expenses'!$H$5:$H$504,'Expenses'!$B$5:$B$504,$A230,'Expenses'!$D$5:$D$504,"Diesel Fuel"),0))</f>
        <v/>
      </c>
      <c r="V230" s="57">
        <f>IF($A230="","",IFERROR(SUMIFS('Expenses'!$I$5:$I$504,'Expenses'!$B$5:$B$504,$A230,'Expenses'!$D$5:$D$504,"Diesel Fuel"),0))</f>
        <v/>
      </c>
      <c r="W230" s="57">
        <f>IF($A230="","",IFERROR(SUMIFS('Expenses'!$I$5:$I$504,'Expenses'!$B$5:$B$504,$A230)-$V230,0))</f>
        <v/>
      </c>
      <c r="X230" s="57">
        <f>IF($A230="","",IFERROR($V230+$W230,0))</f>
        <v/>
      </c>
      <c r="Y230" s="57">
        <f>IF($A230="","",IFERROR($T230-$X230,0))</f>
        <v/>
      </c>
      <c r="Z230" s="58">
        <f>IF(OR($A230="",$Q230=""),"",IFERROR($T230/$Q230,""))</f>
        <v/>
      </c>
      <c r="AA230" s="58">
        <f>IF(OR($A230="",$Q230=""),"",IFERROR($X230/$Q230,""))</f>
        <v/>
      </c>
      <c r="AB230" s="26">
        <f>IF(OR($A230="",$Q230="",$U230=""),"",IFERROR($Q230/$U230,""))</f>
        <v/>
      </c>
      <c r="AC230" s="34" t="n"/>
      <c r="AD230" s="35">
        <f>IF($A230="","",IFERROR(IF(COUNTIF($A$5:$A$504,$A230)&gt;1,"Duplicate Trip ID",IF(OR($B230="",$C230="",$D230="",$F230="",$I230="",$J230="",$K230="",$L230=""),"Missing required field",IF(AND(OR($B230="Delivered",$B230="Closed"),OR($G230="",$H230="",$O230="",$P230="",$R230="",$T230="")),"Completed trip missing details",IF(OR($O230&lt;0,$P230&lt;0,$R230&lt;0,$T230&lt;0),"Negative value",IF(AND($O230&lt;&gt;"",$P230&lt;&gt;"",$P230&lt;$O230),"End odometer below start",IF(AND($Q230&lt;&gt;"",$R230&lt;&gt;"",$R230&gt;$Q230),"Loaded miles exceed total",IF(AND($G230&lt;&gt;"",$H230&lt;&gt;"",$H230&lt;$G230),"Delivery before pickup","OK"))))))),"Check inputs"))</f>
        <v/>
      </c>
    </row>
    <row r="231">
      <c r="A231" s="28" t="n"/>
      <c r="B231" s="28" t="n"/>
      <c r="C231" s="28" t="n"/>
      <c r="D231" s="28" t="n"/>
      <c r="E231" s="28" t="n"/>
      <c r="F231" s="59" t="n"/>
      <c r="G231" s="60" t="n"/>
      <c r="H231" s="60" t="n"/>
      <c r="I231" s="28" t="n"/>
      <c r="J231" s="28" t="n"/>
      <c r="K231" s="28" t="n"/>
      <c r="L231" s="28" t="n"/>
      <c r="M231" s="28" t="n"/>
      <c r="N231" s="28" t="n"/>
      <c r="O231" s="31" t="n"/>
      <c r="P231" s="31" t="n"/>
      <c r="Q231" s="24">
        <f>IF(OR($A231="",$O231="",$P231=""),"",IFERROR($P231-$O231,""))</f>
        <v/>
      </c>
      <c r="R231" s="31" t="n"/>
      <c r="S231" s="24">
        <f>IF(OR($A231="",$Q231="",$R231=""),"",IFERROR($Q231-$R231,""))</f>
        <v/>
      </c>
      <c r="T231" s="61" t="n"/>
      <c r="U231" s="62">
        <f>IF($A231="","",IFERROR(SUMIFS('Expenses'!$H$5:$H$504,'Expenses'!$B$5:$B$504,$A231,'Expenses'!$D$5:$D$504,"Diesel Fuel"),0))</f>
        <v/>
      </c>
      <c r="V231" s="57">
        <f>IF($A231="","",IFERROR(SUMIFS('Expenses'!$I$5:$I$504,'Expenses'!$B$5:$B$504,$A231,'Expenses'!$D$5:$D$504,"Diesel Fuel"),0))</f>
        <v/>
      </c>
      <c r="W231" s="57">
        <f>IF($A231="","",IFERROR(SUMIFS('Expenses'!$I$5:$I$504,'Expenses'!$B$5:$B$504,$A231)-$V231,0))</f>
        <v/>
      </c>
      <c r="X231" s="57">
        <f>IF($A231="","",IFERROR($V231+$W231,0))</f>
        <v/>
      </c>
      <c r="Y231" s="57">
        <f>IF($A231="","",IFERROR($T231-$X231,0))</f>
        <v/>
      </c>
      <c r="Z231" s="58">
        <f>IF(OR($A231="",$Q231=""),"",IFERROR($T231/$Q231,""))</f>
        <v/>
      </c>
      <c r="AA231" s="58">
        <f>IF(OR($A231="",$Q231=""),"",IFERROR($X231/$Q231,""))</f>
        <v/>
      </c>
      <c r="AB231" s="26">
        <f>IF(OR($A231="",$Q231="",$U231=""),"",IFERROR($Q231/$U231,""))</f>
        <v/>
      </c>
      <c r="AC231" s="34" t="n"/>
      <c r="AD231" s="35">
        <f>IF($A231="","",IFERROR(IF(COUNTIF($A$5:$A$504,$A231)&gt;1,"Duplicate Trip ID",IF(OR($B231="",$C231="",$D231="",$F231="",$I231="",$J231="",$K231="",$L231=""),"Missing required field",IF(AND(OR($B231="Delivered",$B231="Closed"),OR($G231="",$H231="",$O231="",$P231="",$R231="",$T231="")),"Completed trip missing details",IF(OR($O231&lt;0,$P231&lt;0,$R231&lt;0,$T231&lt;0),"Negative value",IF(AND($O231&lt;&gt;"",$P231&lt;&gt;"",$P231&lt;$O231),"End odometer below start",IF(AND($Q231&lt;&gt;"",$R231&lt;&gt;"",$R231&gt;$Q231),"Loaded miles exceed total",IF(AND($G231&lt;&gt;"",$H231&lt;&gt;"",$H231&lt;$G231),"Delivery before pickup","OK"))))))),"Check inputs"))</f>
        <v/>
      </c>
    </row>
    <row r="232">
      <c r="A232" s="28" t="n"/>
      <c r="B232" s="28" t="n"/>
      <c r="C232" s="28" t="n"/>
      <c r="D232" s="28" t="n"/>
      <c r="E232" s="28" t="n"/>
      <c r="F232" s="59" t="n"/>
      <c r="G232" s="60" t="n"/>
      <c r="H232" s="60" t="n"/>
      <c r="I232" s="28" t="n"/>
      <c r="J232" s="28" t="n"/>
      <c r="K232" s="28" t="n"/>
      <c r="L232" s="28" t="n"/>
      <c r="M232" s="28" t="n"/>
      <c r="N232" s="28" t="n"/>
      <c r="O232" s="31" t="n"/>
      <c r="P232" s="31" t="n"/>
      <c r="Q232" s="24">
        <f>IF(OR($A232="",$O232="",$P232=""),"",IFERROR($P232-$O232,""))</f>
        <v/>
      </c>
      <c r="R232" s="31" t="n"/>
      <c r="S232" s="24">
        <f>IF(OR($A232="",$Q232="",$R232=""),"",IFERROR($Q232-$R232,""))</f>
        <v/>
      </c>
      <c r="T232" s="61" t="n"/>
      <c r="U232" s="62">
        <f>IF($A232="","",IFERROR(SUMIFS('Expenses'!$H$5:$H$504,'Expenses'!$B$5:$B$504,$A232,'Expenses'!$D$5:$D$504,"Diesel Fuel"),0))</f>
        <v/>
      </c>
      <c r="V232" s="57">
        <f>IF($A232="","",IFERROR(SUMIFS('Expenses'!$I$5:$I$504,'Expenses'!$B$5:$B$504,$A232,'Expenses'!$D$5:$D$504,"Diesel Fuel"),0))</f>
        <v/>
      </c>
      <c r="W232" s="57">
        <f>IF($A232="","",IFERROR(SUMIFS('Expenses'!$I$5:$I$504,'Expenses'!$B$5:$B$504,$A232)-$V232,0))</f>
        <v/>
      </c>
      <c r="X232" s="57">
        <f>IF($A232="","",IFERROR($V232+$W232,0))</f>
        <v/>
      </c>
      <c r="Y232" s="57">
        <f>IF($A232="","",IFERROR($T232-$X232,0))</f>
        <v/>
      </c>
      <c r="Z232" s="58">
        <f>IF(OR($A232="",$Q232=""),"",IFERROR($T232/$Q232,""))</f>
        <v/>
      </c>
      <c r="AA232" s="58">
        <f>IF(OR($A232="",$Q232=""),"",IFERROR($X232/$Q232,""))</f>
        <v/>
      </c>
      <c r="AB232" s="26">
        <f>IF(OR($A232="",$Q232="",$U232=""),"",IFERROR($Q232/$U232,""))</f>
        <v/>
      </c>
      <c r="AC232" s="34" t="n"/>
      <c r="AD232" s="35">
        <f>IF($A232="","",IFERROR(IF(COUNTIF($A$5:$A$504,$A232)&gt;1,"Duplicate Trip ID",IF(OR($B232="",$C232="",$D232="",$F232="",$I232="",$J232="",$K232="",$L232=""),"Missing required field",IF(AND(OR($B232="Delivered",$B232="Closed"),OR($G232="",$H232="",$O232="",$P232="",$R232="",$T232="")),"Completed trip missing details",IF(OR($O232&lt;0,$P232&lt;0,$R232&lt;0,$T232&lt;0),"Negative value",IF(AND($O232&lt;&gt;"",$P232&lt;&gt;"",$P232&lt;$O232),"End odometer below start",IF(AND($Q232&lt;&gt;"",$R232&lt;&gt;"",$R232&gt;$Q232),"Loaded miles exceed total",IF(AND($G232&lt;&gt;"",$H232&lt;&gt;"",$H232&lt;$G232),"Delivery before pickup","OK"))))))),"Check inputs"))</f>
        <v/>
      </c>
    </row>
    <row r="233">
      <c r="A233" s="28" t="n"/>
      <c r="B233" s="28" t="n"/>
      <c r="C233" s="28" t="n"/>
      <c r="D233" s="28" t="n"/>
      <c r="E233" s="28" t="n"/>
      <c r="F233" s="59" t="n"/>
      <c r="G233" s="60" t="n"/>
      <c r="H233" s="60" t="n"/>
      <c r="I233" s="28" t="n"/>
      <c r="J233" s="28" t="n"/>
      <c r="K233" s="28" t="n"/>
      <c r="L233" s="28" t="n"/>
      <c r="M233" s="28" t="n"/>
      <c r="N233" s="28" t="n"/>
      <c r="O233" s="31" t="n"/>
      <c r="P233" s="31" t="n"/>
      <c r="Q233" s="24">
        <f>IF(OR($A233="",$O233="",$P233=""),"",IFERROR($P233-$O233,""))</f>
        <v/>
      </c>
      <c r="R233" s="31" t="n"/>
      <c r="S233" s="24">
        <f>IF(OR($A233="",$Q233="",$R233=""),"",IFERROR($Q233-$R233,""))</f>
        <v/>
      </c>
      <c r="T233" s="61" t="n"/>
      <c r="U233" s="62">
        <f>IF($A233="","",IFERROR(SUMIFS('Expenses'!$H$5:$H$504,'Expenses'!$B$5:$B$504,$A233,'Expenses'!$D$5:$D$504,"Diesel Fuel"),0))</f>
        <v/>
      </c>
      <c r="V233" s="57">
        <f>IF($A233="","",IFERROR(SUMIFS('Expenses'!$I$5:$I$504,'Expenses'!$B$5:$B$504,$A233,'Expenses'!$D$5:$D$504,"Diesel Fuel"),0))</f>
        <v/>
      </c>
      <c r="W233" s="57">
        <f>IF($A233="","",IFERROR(SUMIFS('Expenses'!$I$5:$I$504,'Expenses'!$B$5:$B$504,$A233)-$V233,0))</f>
        <v/>
      </c>
      <c r="X233" s="57">
        <f>IF($A233="","",IFERROR($V233+$W233,0))</f>
        <v/>
      </c>
      <c r="Y233" s="57">
        <f>IF($A233="","",IFERROR($T233-$X233,0))</f>
        <v/>
      </c>
      <c r="Z233" s="58">
        <f>IF(OR($A233="",$Q233=""),"",IFERROR($T233/$Q233,""))</f>
        <v/>
      </c>
      <c r="AA233" s="58">
        <f>IF(OR($A233="",$Q233=""),"",IFERROR($X233/$Q233,""))</f>
        <v/>
      </c>
      <c r="AB233" s="26">
        <f>IF(OR($A233="",$Q233="",$U233=""),"",IFERROR($Q233/$U233,""))</f>
        <v/>
      </c>
      <c r="AC233" s="34" t="n"/>
      <c r="AD233" s="35">
        <f>IF($A233="","",IFERROR(IF(COUNTIF($A$5:$A$504,$A233)&gt;1,"Duplicate Trip ID",IF(OR($B233="",$C233="",$D233="",$F233="",$I233="",$J233="",$K233="",$L233=""),"Missing required field",IF(AND(OR($B233="Delivered",$B233="Closed"),OR($G233="",$H233="",$O233="",$P233="",$R233="",$T233="")),"Completed trip missing details",IF(OR($O233&lt;0,$P233&lt;0,$R233&lt;0,$T233&lt;0),"Negative value",IF(AND($O233&lt;&gt;"",$P233&lt;&gt;"",$P233&lt;$O233),"End odometer below start",IF(AND($Q233&lt;&gt;"",$R233&lt;&gt;"",$R233&gt;$Q233),"Loaded miles exceed total",IF(AND($G233&lt;&gt;"",$H233&lt;&gt;"",$H233&lt;$G233),"Delivery before pickup","OK"))))))),"Check inputs"))</f>
        <v/>
      </c>
    </row>
    <row r="234">
      <c r="A234" s="28" t="n"/>
      <c r="B234" s="28" t="n"/>
      <c r="C234" s="28" t="n"/>
      <c r="D234" s="28" t="n"/>
      <c r="E234" s="28" t="n"/>
      <c r="F234" s="59" t="n"/>
      <c r="G234" s="60" t="n"/>
      <c r="H234" s="60" t="n"/>
      <c r="I234" s="28" t="n"/>
      <c r="J234" s="28" t="n"/>
      <c r="K234" s="28" t="n"/>
      <c r="L234" s="28" t="n"/>
      <c r="M234" s="28" t="n"/>
      <c r="N234" s="28" t="n"/>
      <c r="O234" s="31" t="n"/>
      <c r="P234" s="31" t="n"/>
      <c r="Q234" s="24">
        <f>IF(OR($A234="",$O234="",$P234=""),"",IFERROR($P234-$O234,""))</f>
        <v/>
      </c>
      <c r="R234" s="31" t="n"/>
      <c r="S234" s="24">
        <f>IF(OR($A234="",$Q234="",$R234=""),"",IFERROR($Q234-$R234,""))</f>
        <v/>
      </c>
      <c r="T234" s="61" t="n"/>
      <c r="U234" s="62">
        <f>IF($A234="","",IFERROR(SUMIFS('Expenses'!$H$5:$H$504,'Expenses'!$B$5:$B$504,$A234,'Expenses'!$D$5:$D$504,"Diesel Fuel"),0))</f>
        <v/>
      </c>
      <c r="V234" s="57">
        <f>IF($A234="","",IFERROR(SUMIFS('Expenses'!$I$5:$I$504,'Expenses'!$B$5:$B$504,$A234,'Expenses'!$D$5:$D$504,"Diesel Fuel"),0))</f>
        <v/>
      </c>
      <c r="W234" s="57">
        <f>IF($A234="","",IFERROR(SUMIFS('Expenses'!$I$5:$I$504,'Expenses'!$B$5:$B$504,$A234)-$V234,0))</f>
        <v/>
      </c>
      <c r="X234" s="57">
        <f>IF($A234="","",IFERROR($V234+$W234,0))</f>
        <v/>
      </c>
      <c r="Y234" s="57">
        <f>IF($A234="","",IFERROR($T234-$X234,0))</f>
        <v/>
      </c>
      <c r="Z234" s="58">
        <f>IF(OR($A234="",$Q234=""),"",IFERROR($T234/$Q234,""))</f>
        <v/>
      </c>
      <c r="AA234" s="58">
        <f>IF(OR($A234="",$Q234=""),"",IFERROR($X234/$Q234,""))</f>
        <v/>
      </c>
      <c r="AB234" s="26">
        <f>IF(OR($A234="",$Q234="",$U234=""),"",IFERROR($Q234/$U234,""))</f>
        <v/>
      </c>
      <c r="AC234" s="34" t="n"/>
      <c r="AD234" s="35">
        <f>IF($A234="","",IFERROR(IF(COUNTIF($A$5:$A$504,$A234)&gt;1,"Duplicate Trip ID",IF(OR($B234="",$C234="",$D234="",$F234="",$I234="",$J234="",$K234="",$L234=""),"Missing required field",IF(AND(OR($B234="Delivered",$B234="Closed"),OR($G234="",$H234="",$O234="",$P234="",$R234="",$T234="")),"Completed trip missing details",IF(OR($O234&lt;0,$P234&lt;0,$R234&lt;0,$T234&lt;0),"Negative value",IF(AND($O234&lt;&gt;"",$P234&lt;&gt;"",$P234&lt;$O234),"End odometer below start",IF(AND($Q234&lt;&gt;"",$R234&lt;&gt;"",$R234&gt;$Q234),"Loaded miles exceed total",IF(AND($G234&lt;&gt;"",$H234&lt;&gt;"",$H234&lt;$G234),"Delivery before pickup","OK"))))))),"Check inputs"))</f>
        <v/>
      </c>
    </row>
    <row r="235">
      <c r="A235" s="28" t="n"/>
      <c r="B235" s="28" t="n"/>
      <c r="C235" s="28" t="n"/>
      <c r="D235" s="28" t="n"/>
      <c r="E235" s="28" t="n"/>
      <c r="F235" s="59" t="n"/>
      <c r="G235" s="60" t="n"/>
      <c r="H235" s="60" t="n"/>
      <c r="I235" s="28" t="n"/>
      <c r="J235" s="28" t="n"/>
      <c r="K235" s="28" t="n"/>
      <c r="L235" s="28" t="n"/>
      <c r="M235" s="28" t="n"/>
      <c r="N235" s="28" t="n"/>
      <c r="O235" s="31" t="n"/>
      <c r="P235" s="31" t="n"/>
      <c r="Q235" s="24">
        <f>IF(OR($A235="",$O235="",$P235=""),"",IFERROR($P235-$O235,""))</f>
        <v/>
      </c>
      <c r="R235" s="31" t="n"/>
      <c r="S235" s="24">
        <f>IF(OR($A235="",$Q235="",$R235=""),"",IFERROR($Q235-$R235,""))</f>
        <v/>
      </c>
      <c r="T235" s="61" t="n"/>
      <c r="U235" s="62">
        <f>IF($A235="","",IFERROR(SUMIFS('Expenses'!$H$5:$H$504,'Expenses'!$B$5:$B$504,$A235,'Expenses'!$D$5:$D$504,"Diesel Fuel"),0))</f>
        <v/>
      </c>
      <c r="V235" s="57">
        <f>IF($A235="","",IFERROR(SUMIFS('Expenses'!$I$5:$I$504,'Expenses'!$B$5:$B$504,$A235,'Expenses'!$D$5:$D$504,"Diesel Fuel"),0))</f>
        <v/>
      </c>
      <c r="W235" s="57">
        <f>IF($A235="","",IFERROR(SUMIFS('Expenses'!$I$5:$I$504,'Expenses'!$B$5:$B$504,$A235)-$V235,0))</f>
        <v/>
      </c>
      <c r="X235" s="57">
        <f>IF($A235="","",IFERROR($V235+$W235,0))</f>
        <v/>
      </c>
      <c r="Y235" s="57">
        <f>IF($A235="","",IFERROR($T235-$X235,0))</f>
        <v/>
      </c>
      <c r="Z235" s="58">
        <f>IF(OR($A235="",$Q235=""),"",IFERROR($T235/$Q235,""))</f>
        <v/>
      </c>
      <c r="AA235" s="58">
        <f>IF(OR($A235="",$Q235=""),"",IFERROR($X235/$Q235,""))</f>
        <v/>
      </c>
      <c r="AB235" s="26">
        <f>IF(OR($A235="",$Q235="",$U235=""),"",IFERROR($Q235/$U235,""))</f>
        <v/>
      </c>
      <c r="AC235" s="34" t="n"/>
      <c r="AD235" s="35">
        <f>IF($A235="","",IFERROR(IF(COUNTIF($A$5:$A$504,$A235)&gt;1,"Duplicate Trip ID",IF(OR($B235="",$C235="",$D235="",$F235="",$I235="",$J235="",$K235="",$L235=""),"Missing required field",IF(AND(OR($B235="Delivered",$B235="Closed"),OR($G235="",$H235="",$O235="",$P235="",$R235="",$T235="")),"Completed trip missing details",IF(OR($O235&lt;0,$P235&lt;0,$R235&lt;0,$T235&lt;0),"Negative value",IF(AND($O235&lt;&gt;"",$P235&lt;&gt;"",$P235&lt;$O235),"End odometer below start",IF(AND($Q235&lt;&gt;"",$R235&lt;&gt;"",$R235&gt;$Q235),"Loaded miles exceed total",IF(AND($G235&lt;&gt;"",$H235&lt;&gt;"",$H235&lt;$G235),"Delivery before pickup","OK"))))))),"Check inputs"))</f>
        <v/>
      </c>
    </row>
    <row r="236">
      <c r="A236" s="28" t="n"/>
      <c r="B236" s="28" t="n"/>
      <c r="C236" s="28" t="n"/>
      <c r="D236" s="28" t="n"/>
      <c r="E236" s="28" t="n"/>
      <c r="F236" s="59" t="n"/>
      <c r="G236" s="60" t="n"/>
      <c r="H236" s="60" t="n"/>
      <c r="I236" s="28" t="n"/>
      <c r="J236" s="28" t="n"/>
      <c r="K236" s="28" t="n"/>
      <c r="L236" s="28" t="n"/>
      <c r="M236" s="28" t="n"/>
      <c r="N236" s="28" t="n"/>
      <c r="O236" s="31" t="n"/>
      <c r="P236" s="31" t="n"/>
      <c r="Q236" s="24">
        <f>IF(OR($A236="",$O236="",$P236=""),"",IFERROR($P236-$O236,""))</f>
        <v/>
      </c>
      <c r="R236" s="31" t="n"/>
      <c r="S236" s="24">
        <f>IF(OR($A236="",$Q236="",$R236=""),"",IFERROR($Q236-$R236,""))</f>
        <v/>
      </c>
      <c r="T236" s="61" t="n"/>
      <c r="U236" s="62">
        <f>IF($A236="","",IFERROR(SUMIFS('Expenses'!$H$5:$H$504,'Expenses'!$B$5:$B$504,$A236,'Expenses'!$D$5:$D$504,"Diesel Fuel"),0))</f>
        <v/>
      </c>
      <c r="V236" s="57">
        <f>IF($A236="","",IFERROR(SUMIFS('Expenses'!$I$5:$I$504,'Expenses'!$B$5:$B$504,$A236,'Expenses'!$D$5:$D$504,"Diesel Fuel"),0))</f>
        <v/>
      </c>
      <c r="W236" s="57">
        <f>IF($A236="","",IFERROR(SUMIFS('Expenses'!$I$5:$I$504,'Expenses'!$B$5:$B$504,$A236)-$V236,0))</f>
        <v/>
      </c>
      <c r="X236" s="57">
        <f>IF($A236="","",IFERROR($V236+$W236,0))</f>
        <v/>
      </c>
      <c r="Y236" s="57">
        <f>IF($A236="","",IFERROR($T236-$X236,0))</f>
        <v/>
      </c>
      <c r="Z236" s="58">
        <f>IF(OR($A236="",$Q236=""),"",IFERROR($T236/$Q236,""))</f>
        <v/>
      </c>
      <c r="AA236" s="58">
        <f>IF(OR($A236="",$Q236=""),"",IFERROR($X236/$Q236,""))</f>
        <v/>
      </c>
      <c r="AB236" s="26">
        <f>IF(OR($A236="",$Q236="",$U236=""),"",IFERROR($Q236/$U236,""))</f>
        <v/>
      </c>
      <c r="AC236" s="34" t="n"/>
      <c r="AD236" s="35">
        <f>IF($A236="","",IFERROR(IF(COUNTIF($A$5:$A$504,$A236)&gt;1,"Duplicate Trip ID",IF(OR($B236="",$C236="",$D236="",$F236="",$I236="",$J236="",$K236="",$L236=""),"Missing required field",IF(AND(OR($B236="Delivered",$B236="Closed"),OR($G236="",$H236="",$O236="",$P236="",$R236="",$T236="")),"Completed trip missing details",IF(OR($O236&lt;0,$P236&lt;0,$R236&lt;0,$T236&lt;0),"Negative value",IF(AND($O236&lt;&gt;"",$P236&lt;&gt;"",$P236&lt;$O236),"End odometer below start",IF(AND($Q236&lt;&gt;"",$R236&lt;&gt;"",$R236&gt;$Q236),"Loaded miles exceed total",IF(AND($G236&lt;&gt;"",$H236&lt;&gt;"",$H236&lt;$G236),"Delivery before pickup","OK"))))))),"Check inputs"))</f>
        <v/>
      </c>
    </row>
    <row r="237">
      <c r="A237" s="28" t="n"/>
      <c r="B237" s="28" t="n"/>
      <c r="C237" s="28" t="n"/>
      <c r="D237" s="28" t="n"/>
      <c r="E237" s="28" t="n"/>
      <c r="F237" s="59" t="n"/>
      <c r="G237" s="60" t="n"/>
      <c r="H237" s="60" t="n"/>
      <c r="I237" s="28" t="n"/>
      <c r="J237" s="28" t="n"/>
      <c r="K237" s="28" t="n"/>
      <c r="L237" s="28" t="n"/>
      <c r="M237" s="28" t="n"/>
      <c r="N237" s="28" t="n"/>
      <c r="O237" s="31" t="n"/>
      <c r="P237" s="31" t="n"/>
      <c r="Q237" s="24">
        <f>IF(OR($A237="",$O237="",$P237=""),"",IFERROR($P237-$O237,""))</f>
        <v/>
      </c>
      <c r="R237" s="31" t="n"/>
      <c r="S237" s="24">
        <f>IF(OR($A237="",$Q237="",$R237=""),"",IFERROR($Q237-$R237,""))</f>
        <v/>
      </c>
      <c r="T237" s="61" t="n"/>
      <c r="U237" s="62">
        <f>IF($A237="","",IFERROR(SUMIFS('Expenses'!$H$5:$H$504,'Expenses'!$B$5:$B$504,$A237,'Expenses'!$D$5:$D$504,"Diesel Fuel"),0))</f>
        <v/>
      </c>
      <c r="V237" s="57">
        <f>IF($A237="","",IFERROR(SUMIFS('Expenses'!$I$5:$I$504,'Expenses'!$B$5:$B$504,$A237,'Expenses'!$D$5:$D$504,"Diesel Fuel"),0))</f>
        <v/>
      </c>
      <c r="W237" s="57">
        <f>IF($A237="","",IFERROR(SUMIFS('Expenses'!$I$5:$I$504,'Expenses'!$B$5:$B$504,$A237)-$V237,0))</f>
        <v/>
      </c>
      <c r="X237" s="57">
        <f>IF($A237="","",IFERROR($V237+$W237,0))</f>
        <v/>
      </c>
      <c r="Y237" s="57">
        <f>IF($A237="","",IFERROR($T237-$X237,0))</f>
        <v/>
      </c>
      <c r="Z237" s="58">
        <f>IF(OR($A237="",$Q237=""),"",IFERROR($T237/$Q237,""))</f>
        <v/>
      </c>
      <c r="AA237" s="58">
        <f>IF(OR($A237="",$Q237=""),"",IFERROR($X237/$Q237,""))</f>
        <v/>
      </c>
      <c r="AB237" s="26">
        <f>IF(OR($A237="",$Q237="",$U237=""),"",IFERROR($Q237/$U237,""))</f>
        <v/>
      </c>
      <c r="AC237" s="34" t="n"/>
      <c r="AD237" s="35">
        <f>IF($A237="","",IFERROR(IF(COUNTIF($A$5:$A$504,$A237)&gt;1,"Duplicate Trip ID",IF(OR($B237="",$C237="",$D237="",$F237="",$I237="",$J237="",$K237="",$L237=""),"Missing required field",IF(AND(OR($B237="Delivered",$B237="Closed"),OR($G237="",$H237="",$O237="",$P237="",$R237="",$T237="")),"Completed trip missing details",IF(OR($O237&lt;0,$P237&lt;0,$R237&lt;0,$T237&lt;0),"Negative value",IF(AND($O237&lt;&gt;"",$P237&lt;&gt;"",$P237&lt;$O237),"End odometer below start",IF(AND($Q237&lt;&gt;"",$R237&lt;&gt;"",$R237&gt;$Q237),"Loaded miles exceed total",IF(AND($G237&lt;&gt;"",$H237&lt;&gt;"",$H237&lt;$G237),"Delivery before pickup","OK"))))))),"Check inputs"))</f>
        <v/>
      </c>
    </row>
    <row r="238">
      <c r="A238" s="28" t="n"/>
      <c r="B238" s="28" t="n"/>
      <c r="C238" s="28" t="n"/>
      <c r="D238" s="28" t="n"/>
      <c r="E238" s="28" t="n"/>
      <c r="F238" s="59" t="n"/>
      <c r="G238" s="60" t="n"/>
      <c r="H238" s="60" t="n"/>
      <c r="I238" s="28" t="n"/>
      <c r="J238" s="28" t="n"/>
      <c r="K238" s="28" t="n"/>
      <c r="L238" s="28" t="n"/>
      <c r="M238" s="28" t="n"/>
      <c r="N238" s="28" t="n"/>
      <c r="O238" s="31" t="n"/>
      <c r="P238" s="31" t="n"/>
      <c r="Q238" s="24">
        <f>IF(OR($A238="",$O238="",$P238=""),"",IFERROR($P238-$O238,""))</f>
        <v/>
      </c>
      <c r="R238" s="31" t="n"/>
      <c r="S238" s="24">
        <f>IF(OR($A238="",$Q238="",$R238=""),"",IFERROR($Q238-$R238,""))</f>
        <v/>
      </c>
      <c r="T238" s="61" t="n"/>
      <c r="U238" s="62">
        <f>IF($A238="","",IFERROR(SUMIFS('Expenses'!$H$5:$H$504,'Expenses'!$B$5:$B$504,$A238,'Expenses'!$D$5:$D$504,"Diesel Fuel"),0))</f>
        <v/>
      </c>
      <c r="V238" s="57">
        <f>IF($A238="","",IFERROR(SUMIFS('Expenses'!$I$5:$I$504,'Expenses'!$B$5:$B$504,$A238,'Expenses'!$D$5:$D$504,"Diesel Fuel"),0))</f>
        <v/>
      </c>
      <c r="W238" s="57">
        <f>IF($A238="","",IFERROR(SUMIFS('Expenses'!$I$5:$I$504,'Expenses'!$B$5:$B$504,$A238)-$V238,0))</f>
        <v/>
      </c>
      <c r="X238" s="57">
        <f>IF($A238="","",IFERROR($V238+$W238,0))</f>
        <v/>
      </c>
      <c r="Y238" s="57">
        <f>IF($A238="","",IFERROR($T238-$X238,0))</f>
        <v/>
      </c>
      <c r="Z238" s="58">
        <f>IF(OR($A238="",$Q238=""),"",IFERROR($T238/$Q238,""))</f>
        <v/>
      </c>
      <c r="AA238" s="58">
        <f>IF(OR($A238="",$Q238=""),"",IFERROR($X238/$Q238,""))</f>
        <v/>
      </c>
      <c r="AB238" s="26">
        <f>IF(OR($A238="",$Q238="",$U238=""),"",IFERROR($Q238/$U238,""))</f>
        <v/>
      </c>
      <c r="AC238" s="34" t="n"/>
      <c r="AD238" s="35">
        <f>IF($A238="","",IFERROR(IF(COUNTIF($A$5:$A$504,$A238)&gt;1,"Duplicate Trip ID",IF(OR($B238="",$C238="",$D238="",$F238="",$I238="",$J238="",$K238="",$L238=""),"Missing required field",IF(AND(OR($B238="Delivered",$B238="Closed"),OR($G238="",$H238="",$O238="",$P238="",$R238="",$T238="")),"Completed trip missing details",IF(OR($O238&lt;0,$P238&lt;0,$R238&lt;0,$T238&lt;0),"Negative value",IF(AND($O238&lt;&gt;"",$P238&lt;&gt;"",$P238&lt;$O238),"End odometer below start",IF(AND($Q238&lt;&gt;"",$R238&lt;&gt;"",$R238&gt;$Q238),"Loaded miles exceed total",IF(AND($G238&lt;&gt;"",$H238&lt;&gt;"",$H238&lt;$G238),"Delivery before pickup","OK"))))))),"Check inputs"))</f>
        <v/>
      </c>
    </row>
    <row r="239">
      <c r="A239" s="28" t="n"/>
      <c r="B239" s="28" t="n"/>
      <c r="C239" s="28" t="n"/>
      <c r="D239" s="28" t="n"/>
      <c r="E239" s="28" t="n"/>
      <c r="F239" s="59" t="n"/>
      <c r="G239" s="60" t="n"/>
      <c r="H239" s="60" t="n"/>
      <c r="I239" s="28" t="n"/>
      <c r="J239" s="28" t="n"/>
      <c r="K239" s="28" t="n"/>
      <c r="L239" s="28" t="n"/>
      <c r="M239" s="28" t="n"/>
      <c r="N239" s="28" t="n"/>
      <c r="O239" s="31" t="n"/>
      <c r="P239" s="31" t="n"/>
      <c r="Q239" s="24">
        <f>IF(OR($A239="",$O239="",$P239=""),"",IFERROR($P239-$O239,""))</f>
        <v/>
      </c>
      <c r="R239" s="31" t="n"/>
      <c r="S239" s="24">
        <f>IF(OR($A239="",$Q239="",$R239=""),"",IFERROR($Q239-$R239,""))</f>
        <v/>
      </c>
      <c r="T239" s="61" t="n"/>
      <c r="U239" s="62">
        <f>IF($A239="","",IFERROR(SUMIFS('Expenses'!$H$5:$H$504,'Expenses'!$B$5:$B$504,$A239,'Expenses'!$D$5:$D$504,"Diesel Fuel"),0))</f>
        <v/>
      </c>
      <c r="V239" s="57">
        <f>IF($A239="","",IFERROR(SUMIFS('Expenses'!$I$5:$I$504,'Expenses'!$B$5:$B$504,$A239,'Expenses'!$D$5:$D$504,"Diesel Fuel"),0))</f>
        <v/>
      </c>
      <c r="W239" s="57">
        <f>IF($A239="","",IFERROR(SUMIFS('Expenses'!$I$5:$I$504,'Expenses'!$B$5:$B$504,$A239)-$V239,0))</f>
        <v/>
      </c>
      <c r="X239" s="57">
        <f>IF($A239="","",IFERROR($V239+$W239,0))</f>
        <v/>
      </c>
      <c r="Y239" s="57">
        <f>IF($A239="","",IFERROR($T239-$X239,0))</f>
        <v/>
      </c>
      <c r="Z239" s="58">
        <f>IF(OR($A239="",$Q239=""),"",IFERROR($T239/$Q239,""))</f>
        <v/>
      </c>
      <c r="AA239" s="58">
        <f>IF(OR($A239="",$Q239=""),"",IFERROR($X239/$Q239,""))</f>
        <v/>
      </c>
      <c r="AB239" s="26">
        <f>IF(OR($A239="",$Q239="",$U239=""),"",IFERROR($Q239/$U239,""))</f>
        <v/>
      </c>
      <c r="AC239" s="34" t="n"/>
      <c r="AD239" s="35">
        <f>IF($A239="","",IFERROR(IF(COUNTIF($A$5:$A$504,$A239)&gt;1,"Duplicate Trip ID",IF(OR($B239="",$C239="",$D239="",$F239="",$I239="",$J239="",$K239="",$L239=""),"Missing required field",IF(AND(OR($B239="Delivered",$B239="Closed"),OR($G239="",$H239="",$O239="",$P239="",$R239="",$T239="")),"Completed trip missing details",IF(OR($O239&lt;0,$P239&lt;0,$R239&lt;0,$T239&lt;0),"Negative value",IF(AND($O239&lt;&gt;"",$P239&lt;&gt;"",$P239&lt;$O239),"End odometer below start",IF(AND($Q239&lt;&gt;"",$R239&lt;&gt;"",$R239&gt;$Q239),"Loaded miles exceed total",IF(AND($G239&lt;&gt;"",$H239&lt;&gt;"",$H239&lt;$G239),"Delivery before pickup","OK"))))))),"Check inputs"))</f>
        <v/>
      </c>
    </row>
    <row r="240">
      <c r="A240" s="28" t="n"/>
      <c r="B240" s="28" t="n"/>
      <c r="C240" s="28" t="n"/>
      <c r="D240" s="28" t="n"/>
      <c r="E240" s="28" t="n"/>
      <c r="F240" s="59" t="n"/>
      <c r="G240" s="60" t="n"/>
      <c r="H240" s="60" t="n"/>
      <c r="I240" s="28" t="n"/>
      <c r="J240" s="28" t="n"/>
      <c r="K240" s="28" t="n"/>
      <c r="L240" s="28" t="n"/>
      <c r="M240" s="28" t="n"/>
      <c r="N240" s="28" t="n"/>
      <c r="O240" s="31" t="n"/>
      <c r="P240" s="31" t="n"/>
      <c r="Q240" s="24">
        <f>IF(OR($A240="",$O240="",$P240=""),"",IFERROR($P240-$O240,""))</f>
        <v/>
      </c>
      <c r="R240" s="31" t="n"/>
      <c r="S240" s="24">
        <f>IF(OR($A240="",$Q240="",$R240=""),"",IFERROR($Q240-$R240,""))</f>
        <v/>
      </c>
      <c r="T240" s="61" t="n"/>
      <c r="U240" s="62">
        <f>IF($A240="","",IFERROR(SUMIFS('Expenses'!$H$5:$H$504,'Expenses'!$B$5:$B$504,$A240,'Expenses'!$D$5:$D$504,"Diesel Fuel"),0))</f>
        <v/>
      </c>
      <c r="V240" s="57">
        <f>IF($A240="","",IFERROR(SUMIFS('Expenses'!$I$5:$I$504,'Expenses'!$B$5:$B$504,$A240,'Expenses'!$D$5:$D$504,"Diesel Fuel"),0))</f>
        <v/>
      </c>
      <c r="W240" s="57">
        <f>IF($A240="","",IFERROR(SUMIFS('Expenses'!$I$5:$I$504,'Expenses'!$B$5:$B$504,$A240)-$V240,0))</f>
        <v/>
      </c>
      <c r="X240" s="57">
        <f>IF($A240="","",IFERROR($V240+$W240,0))</f>
        <v/>
      </c>
      <c r="Y240" s="57">
        <f>IF($A240="","",IFERROR($T240-$X240,0))</f>
        <v/>
      </c>
      <c r="Z240" s="58">
        <f>IF(OR($A240="",$Q240=""),"",IFERROR($T240/$Q240,""))</f>
        <v/>
      </c>
      <c r="AA240" s="58">
        <f>IF(OR($A240="",$Q240=""),"",IFERROR($X240/$Q240,""))</f>
        <v/>
      </c>
      <c r="AB240" s="26">
        <f>IF(OR($A240="",$Q240="",$U240=""),"",IFERROR($Q240/$U240,""))</f>
        <v/>
      </c>
      <c r="AC240" s="34" t="n"/>
      <c r="AD240" s="35">
        <f>IF($A240="","",IFERROR(IF(COUNTIF($A$5:$A$504,$A240)&gt;1,"Duplicate Trip ID",IF(OR($B240="",$C240="",$D240="",$F240="",$I240="",$J240="",$K240="",$L240=""),"Missing required field",IF(AND(OR($B240="Delivered",$B240="Closed"),OR($G240="",$H240="",$O240="",$P240="",$R240="",$T240="")),"Completed trip missing details",IF(OR($O240&lt;0,$P240&lt;0,$R240&lt;0,$T240&lt;0),"Negative value",IF(AND($O240&lt;&gt;"",$P240&lt;&gt;"",$P240&lt;$O240),"End odometer below start",IF(AND($Q240&lt;&gt;"",$R240&lt;&gt;"",$R240&gt;$Q240),"Loaded miles exceed total",IF(AND($G240&lt;&gt;"",$H240&lt;&gt;"",$H240&lt;$G240),"Delivery before pickup","OK"))))))),"Check inputs"))</f>
        <v/>
      </c>
    </row>
    <row r="241">
      <c r="A241" s="28" t="n"/>
      <c r="B241" s="28" t="n"/>
      <c r="C241" s="28" t="n"/>
      <c r="D241" s="28" t="n"/>
      <c r="E241" s="28" t="n"/>
      <c r="F241" s="59" t="n"/>
      <c r="G241" s="60" t="n"/>
      <c r="H241" s="60" t="n"/>
      <c r="I241" s="28" t="n"/>
      <c r="J241" s="28" t="n"/>
      <c r="K241" s="28" t="n"/>
      <c r="L241" s="28" t="n"/>
      <c r="M241" s="28" t="n"/>
      <c r="N241" s="28" t="n"/>
      <c r="O241" s="31" t="n"/>
      <c r="P241" s="31" t="n"/>
      <c r="Q241" s="24">
        <f>IF(OR($A241="",$O241="",$P241=""),"",IFERROR($P241-$O241,""))</f>
        <v/>
      </c>
      <c r="R241" s="31" t="n"/>
      <c r="S241" s="24">
        <f>IF(OR($A241="",$Q241="",$R241=""),"",IFERROR($Q241-$R241,""))</f>
        <v/>
      </c>
      <c r="T241" s="61" t="n"/>
      <c r="U241" s="62">
        <f>IF($A241="","",IFERROR(SUMIFS('Expenses'!$H$5:$H$504,'Expenses'!$B$5:$B$504,$A241,'Expenses'!$D$5:$D$504,"Diesel Fuel"),0))</f>
        <v/>
      </c>
      <c r="V241" s="57">
        <f>IF($A241="","",IFERROR(SUMIFS('Expenses'!$I$5:$I$504,'Expenses'!$B$5:$B$504,$A241,'Expenses'!$D$5:$D$504,"Diesel Fuel"),0))</f>
        <v/>
      </c>
      <c r="W241" s="57">
        <f>IF($A241="","",IFERROR(SUMIFS('Expenses'!$I$5:$I$504,'Expenses'!$B$5:$B$504,$A241)-$V241,0))</f>
        <v/>
      </c>
      <c r="X241" s="57">
        <f>IF($A241="","",IFERROR($V241+$W241,0))</f>
        <v/>
      </c>
      <c r="Y241" s="57">
        <f>IF($A241="","",IFERROR($T241-$X241,0))</f>
        <v/>
      </c>
      <c r="Z241" s="58">
        <f>IF(OR($A241="",$Q241=""),"",IFERROR($T241/$Q241,""))</f>
        <v/>
      </c>
      <c r="AA241" s="58">
        <f>IF(OR($A241="",$Q241=""),"",IFERROR($X241/$Q241,""))</f>
        <v/>
      </c>
      <c r="AB241" s="26">
        <f>IF(OR($A241="",$Q241="",$U241=""),"",IFERROR($Q241/$U241,""))</f>
        <v/>
      </c>
      <c r="AC241" s="34" t="n"/>
      <c r="AD241" s="35">
        <f>IF($A241="","",IFERROR(IF(COUNTIF($A$5:$A$504,$A241)&gt;1,"Duplicate Trip ID",IF(OR($B241="",$C241="",$D241="",$F241="",$I241="",$J241="",$K241="",$L241=""),"Missing required field",IF(AND(OR($B241="Delivered",$B241="Closed"),OR($G241="",$H241="",$O241="",$P241="",$R241="",$T241="")),"Completed trip missing details",IF(OR($O241&lt;0,$P241&lt;0,$R241&lt;0,$T241&lt;0),"Negative value",IF(AND($O241&lt;&gt;"",$P241&lt;&gt;"",$P241&lt;$O241),"End odometer below start",IF(AND($Q241&lt;&gt;"",$R241&lt;&gt;"",$R241&gt;$Q241),"Loaded miles exceed total",IF(AND($G241&lt;&gt;"",$H241&lt;&gt;"",$H241&lt;$G241),"Delivery before pickup","OK"))))))),"Check inputs"))</f>
        <v/>
      </c>
    </row>
    <row r="242">
      <c r="A242" s="28" t="n"/>
      <c r="B242" s="28" t="n"/>
      <c r="C242" s="28" t="n"/>
      <c r="D242" s="28" t="n"/>
      <c r="E242" s="28" t="n"/>
      <c r="F242" s="59" t="n"/>
      <c r="G242" s="60" t="n"/>
      <c r="H242" s="60" t="n"/>
      <c r="I242" s="28" t="n"/>
      <c r="J242" s="28" t="n"/>
      <c r="K242" s="28" t="n"/>
      <c r="L242" s="28" t="n"/>
      <c r="M242" s="28" t="n"/>
      <c r="N242" s="28" t="n"/>
      <c r="O242" s="31" t="n"/>
      <c r="P242" s="31" t="n"/>
      <c r="Q242" s="24">
        <f>IF(OR($A242="",$O242="",$P242=""),"",IFERROR($P242-$O242,""))</f>
        <v/>
      </c>
      <c r="R242" s="31" t="n"/>
      <c r="S242" s="24">
        <f>IF(OR($A242="",$Q242="",$R242=""),"",IFERROR($Q242-$R242,""))</f>
        <v/>
      </c>
      <c r="T242" s="61" t="n"/>
      <c r="U242" s="62">
        <f>IF($A242="","",IFERROR(SUMIFS('Expenses'!$H$5:$H$504,'Expenses'!$B$5:$B$504,$A242,'Expenses'!$D$5:$D$504,"Diesel Fuel"),0))</f>
        <v/>
      </c>
      <c r="V242" s="57">
        <f>IF($A242="","",IFERROR(SUMIFS('Expenses'!$I$5:$I$504,'Expenses'!$B$5:$B$504,$A242,'Expenses'!$D$5:$D$504,"Diesel Fuel"),0))</f>
        <v/>
      </c>
      <c r="W242" s="57">
        <f>IF($A242="","",IFERROR(SUMIFS('Expenses'!$I$5:$I$504,'Expenses'!$B$5:$B$504,$A242)-$V242,0))</f>
        <v/>
      </c>
      <c r="X242" s="57">
        <f>IF($A242="","",IFERROR($V242+$W242,0))</f>
        <v/>
      </c>
      <c r="Y242" s="57">
        <f>IF($A242="","",IFERROR($T242-$X242,0))</f>
        <v/>
      </c>
      <c r="Z242" s="58">
        <f>IF(OR($A242="",$Q242=""),"",IFERROR($T242/$Q242,""))</f>
        <v/>
      </c>
      <c r="AA242" s="58">
        <f>IF(OR($A242="",$Q242=""),"",IFERROR($X242/$Q242,""))</f>
        <v/>
      </c>
      <c r="AB242" s="26">
        <f>IF(OR($A242="",$Q242="",$U242=""),"",IFERROR($Q242/$U242,""))</f>
        <v/>
      </c>
      <c r="AC242" s="34" t="n"/>
      <c r="AD242" s="35">
        <f>IF($A242="","",IFERROR(IF(COUNTIF($A$5:$A$504,$A242)&gt;1,"Duplicate Trip ID",IF(OR($B242="",$C242="",$D242="",$F242="",$I242="",$J242="",$K242="",$L242=""),"Missing required field",IF(AND(OR($B242="Delivered",$B242="Closed"),OR($G242="",$H242="",$O242="",$P242="",$R242="",$T242="")),"Completed trip missing details",IF(OR($O242&lt;0,$P242&lt;0,$R242&lt;0,$T242&lt;0),"Negative value",IF(AND($O242&lt;&gt;"",$P242&lt;&gt;"",$P242&lt;$O242),"End odometer below start",IF(AND($Q242&lt;&gt;"",$R242&lt;&gt;"",$R242&gt;$Q242),"Loaded miles exceed total",IF(AND($G242&lt;&gt;"",$H242&lt;&gt;"",$H242&lt;$G242),"Delivery before pickup","OK"))))))),"Check inputs"))</f>
        <v/>
      </c>
    </row>
    <row r="243">
      <c r="A243" s="28" t="n"/>
      <c r="B243" s="28" t="n"/>
      <c r="C243" s="28" t="n"/>
      <c r="D243" s="28" t="n"/>
      <c r="E243" s="28" t="n"/>
      <c r="F243" s="59" t="n"/>
      <c r="G243" s="60" t="n"/>
      <c r="H243" s="60" t="n"/>
      <c r="I243" s="28" t="n"/>
      <c r="J243" s="28" t="n"/>
      <c r="K243" s="28" t="n"/>
      <c r="L243" s="28" t="n"/>
      <c r="M243" s="28" t="n"/>
      <c r="N243" s="28" t="n"/>
      <c r="O243" s="31" t="n"/>
      <c r="P243" s="31" t="n"/>
      <c r="Q243" s="24">
        <f>IF(OR($A243="",$O243="",$P243=""),"",IFERROR($P243-$O243,""))</f>
        <v/>
      </c>
      <c r="R243" s="31" t="n"/>
      <c r="S243" s="24">
        <f>IF(OR($A243="",$Q243="",$R243=""),"",IFERROR($Q243-$R243,""))</f>
        <v/>
      </c>
      <c r="T243" s="61" t="n"/>
      <c r="U243" s="62">
        <f>IF($A243="","",IFERROR(SUMIFS('Expenses'!$H$5:$H$504,'Expenses'!$B$5:$B$504,$A243,'Expenses'!$D$5:$D$504,"Diesel Fuel"),0))</f>
        <v/>
      </c>
      <c r="V243" s="57">
        <f>IF($A243="","",IFERROR(SUMIFS('Expenses'!$I$5:$I$504,'Expenses'!$B$5:$B$504,$A243,'Expenses'!$D$5:$D$504,"Diesel Fuel"),0))</f>
        <v/>
      </c>
      <c r="W243" s="57">
        <f>IF($A243="","",IFERROR(SUMIFS('Expenses'!$I$5:$I$504,'Expenses'!$B$5:$B$504,$A243)-$V243,0))</f>
        <v/>
      </c>
      <c r="X243" s="57">
        <f>IF($A243="","",IFERROR($V243+$W243,0))</f>
        <v/>
      </c>
      <c r="Y243" s="57">
        <f>IF($A243="","",IFERROR($T243-$X243,0))</f>
        <v/>
      </c>
      <c r="Z243" s="58">
        <f>IF(OR($A243="",$Q243=""),"",IFERROR($T243/$Q243,""))</f>
        <v/>
      </c>
      <c r="AA243" s="58">
        <f>IF(OR($A243="",$Q243=""),"",IFERROR($X243/$Q243,""))</f>
        <v/>
      </c>
      <c r="AB243" s="26">
        <f>IF(OR($A243="",$Q243="",$U243=""),"",IFERROR($Q243/$U243,""))</f>
        <v/>
      </c>
      <c r="AC243" s="34" t="n"/>
      <c r="AD243" s="35">
        <f>IF($A243="","",IFERROR(IF(COUNTIF($A$5:$A$504,$A243)&gt;1,"Duplicate Trip ID",IF(OR($B243="",$C243="",$D243="",$F243="",$I243="",$J243="",$K243="",$L243=""),"Missing required field",IF(AND(OR($B243="Delivered",$B243="Closed"),OR($G243="",$H243="",$O243="",$P243="",$R243="",$T243="")),"Completed trip missing details",IF(OR($O243&lt;0,$P243&lt;0,$R243&lt;0,$T243&lt;0),"Negative value",IF(AND($O243&lt;&gt;"",$P243&lt;&gt;"",$P243&lt;$O243),"End odometer below start",IF(AND($Q243&lt;&gt;"",$R243&lt;&gt;"",$R243&gt;$Q243),"Loaded miles exceed total",IF(AND($G243&lt;&gt;"",$H243&lt;&gt;"",$H243&lt;$G243),"Delivery before pickup","OK"))))))),"Check inputs"))</f>
        <v/>
      </c>
    </row>
    <row r="244">
      <c r="A244" s="28" t="n"/>
      <c r="B244" s="28" t="n"/>
      <c r="C244" s="28" t="n"/>
      <c r="D244" s="28" t="n"/>
      <c r="E244" s="28" t="n"/>
      <c r="F244" s="59" t="n"/>
      <c r="G244" s="60" t="n"/>
      <c r="H244" s="60" t="n"/>
      <c r="I244" s="28" t="n"/>
      <c r="J244" s="28" t="n"/>
      <c r="K244" s="28" t="n"/>
      <c r="L244" s="28" t="n"/>
      <c r="M244" s="28" t="n"/>
      <c r="N244" s="28" t="n"/>
      <c r="O244" s="31" t="n"/>
      <c r="P244" s="31" t="n"/>
      <c r="Q244" s="24">
        <f>IF(OR($A244="",$O244="",$P244=""),"",IFERROR($P244-$O244,""))</f>
        <v/>
      </c>
      <c r="R244" s="31" t="n"/>
      <c r="S244" s="24">
        <f>IF(OR($A244="",$Q244="",$R244=""),"",IFERROR($Q244-$R244,""))</f>
        <v/>
      </c>
      <c r="T244" s="61" t="n"/>
      <c r="U244" s="62">
        <f>IF($A244="","",IFERROR(SUMIFS('Expenses'!$H$5:$H$504,'Expenses'!$B$5:$B$504,$A244,'Expenses'!$D$5:$D$504,"Diesel Fuel"),0))</f>
        <v/>
      </c>
      <c r="V244" s="57">
        <f>IF($A244="","",IFERROR(SUMIFS('Expenses'!$I$5:$I$504,'Expenses'!$B$5:$B$504,$A244,'Expenses'!$D$5:$D$504,"Diesel Fuel"),0))</f>
        <v/>
      </c>
      <c r="W244" s="57">
        <f>IF($A244="","",IFERROR(SUMIFS('Expenses'!$I$5:$I$504,'Expenses'!$B$5:$B$504,$A244)-$V244,0))</f>
        <v/>
      </c>
      <c r="X244" s="57">
        <f>IF($A244="","",IFERROR($V244+$W244,0))</f>
        <v/>
      </c>
      <c r="Y244" s="57">
        <f>IF($A244="","",IFERROR($T244-$X244,0))</f>
        <v/>
      </c>
      <c r="Z244" s="58">
        <f>IF(OR($A244="",$Q244=""),"",IFERROR($T244/$Q244,""))</f>
        <v/>
      </c>
      <c r="AA244" s="58">
        <f>IF(OR($A244="",$Q244=""),"",IFERROR($X244/$Q244,""))</f>
        <v/>
      </c>
      <c r="AB244" s="26">
        <f>IF(OR($A244="",$Q244="",$U244=""),"",IFERROR($Q244/$U244,""))</f>
        <v/>
      </c>
      <c r="AC244" s="34" t="n"/>
      <c r="AD244" s="35">
        <f>IF($A244="","",IFERROR(IF(COUNTIF($A$5:$A$504,$A244)&gt;1,"Duplicate Trip ID",IF(OR($B244="",$C244="",$D244="",$F244="",$I244="",$J244="",$K244="",$L244=""),"Missing required field",IF(AND(OR($B244="Delivered",$B244="Closed"),OR($G244="",$H244="",$O244="",$P244="",$R244="",$T244="")),"Completed trip missing details",IF(OR($O244&lt;0,$P244&lt;0,$R244&lt;0,$T244&lt;0),"Negative value",IF(AND($O244&lt;&gt;"",$P244&lt;&gt;"",$P244&lt;$O244),"End odometer below start",IF(AND($Q244&lt;&gt;"",$R244&lt;&gt;"",$R244&gt;$Q244),"Loaded miles exceed total",IF(AND($G244&lt;&gt;"",$H244&lt;&gt;"",$H244&lt;$G244),"Delivery before pickup","OK"))))))),"Check inputs"))</f>
        <v/>
      </c>
    </row>
    <row r="245">
      <c r="A245" s="28" t="n"/>
      <c r="B245" s="28" t="n"/>
      <c r="C245" s="28" t="n"/>
      <c r="D245" s="28" t="n"/>
      <c r="E245" s="28" t="n"/>
      <c r="F245" s="59" t="n"/>
      <c r="G245" s="60" t="n"/>
      <c r="H245" s="60" t="n"/>
      <c r="I245" s="28" t="n"/>
      <c r="J245" s="28" t="n"/>
      <c r="K245" s="28" t="n"/>
      <c r="L245" s="28" t="n"/>
      <c r="M245" s="28" t="n"/>
      <c r="N245" s="28" t="n"/>
      <c r="O245" s="31" t="n"/>
      <c r="P245" s="31" t="n"/>
      <c r="Q245" s="24">
        <f>IF(OR($A245="",$O245="",$P245=""),"",IFERROR($P245-$O245,""))</f>
        <v/>
      </c>
      <c r="R245" s="31" t="n"/>
      <c r="S245" s="24">
        <f>IF(OR($A245="",$Q245="",$R245=""),"",IFERROR($Q245-$R245,""))</f>
        <v/>
      </c>
      <c r="T245" s="61" t="n"/>
      <c r="U245" s="62">
        <f>IF($A245="","",IFERROR(SUMIFS('Expenses'!$H$5:$H$504,'Expenses'!$B$5:$B$504,$A245,'Expenses'!$D$5:$D$504,"Diesel Fuel"),0))</f>
        <v/>
      </c>
      <c r="V245" s="57">
        <f>IF($A245="","",IFERROR(SUMIFS('Expenses'!$I$5:$I$504,'Expenses'!$B$5:$B$504,$A245,'Expenses'!$D$5:$D$504,"Diesel Fuel"),0))</f>
        <v/>
      </c>
      <c r="W245" s="57">
        <f>IF($A245="","",IFERROR(SUMIFS('Expenses'!$I$5:$I$504,'Expenses'!$B$5:$B$504,$A245)-$V245,0))</f>
        <v/>
      </c>
      <c r="X245" s="57">
        <f>IF($A245="","",IFERROR($V245+$W245,0))</f>
        <v/>
      </c>
      <c r="Y245" s="57">
        <f>IF($A245="","",IFERROR($T245-$X245,0))</f>
        <v/>
      </c>
      <c r="Z245" s="58">
        <f>IF(OR($A245="",$Q245=""),"",IFERROR($T245/$Q245,""))</f>
        <v/>
      </c>
      <c r="AA245" s="58">
        <f>IF(OR($A245="",$Q245=""),"",IFERROR($X245/$Q245,""))</f>
        <v/>
      </c>
      <c r="AB245" s="26">
        <f>IF(OR($A245="",$Q245="",$U245=""),"",IFERROR($Q245/$U245,""))</f>
        <v/>
      </c>
      <c r="AC245" s="34" t="n"/>
      <c r="AD245" s="35">
        <f>IF($A245="","",IFERROR(IF(COUNTIF($A$5:$A$504,$A245)&gt;1,"Duplicate Trip ID",IF(OR($B245="",$C245="",$D245="",$F245="",$I245="",$J245="",$K245="",$L245=""),"Missing required field",IF(AND(OR($B245="Delivered",$B245="Closed"),OR($G245="",$H245="",$O245="",$P245="",$R245="",$T245="")),"Completed trip missing details",IF(OR($O245&lt;0,$P245&lt;0,$R245&lt;0,$T245&lt;0),"Negative value",IF(AND($O245&lt;&gt;"",$P245&lt;&gt;"",$P245&lt;$O245),"End odometer below start",IF(AND($Q245&lt;&gt;"",$R245&lt;&gt;"",$R245&gt;$Q245),"Loaded miles exceed total",IF(AND($G245&lt;&gt;"",$H245&lt;&gt;"",$H245&lt;$G245),"Delivery before pickup","OK"))))))),"Check inputs"))</f>
        <v/>
      </c>
    </row>
    <row r="246">
      <c r="A246" s="28" t="n"/>
      <c r="B246" s="28" t="n"/>
      <c r="C246" s="28" t="n"/>
      <c r="D246" s="28" t="n"/>
      <c r="E246" s="28" t="n"/>
      <c r="F246" s="59" t="n"/>
      <c r="G246" s="60" t="n"/>
      <c r="H246" s="60" t="n"/>
      <c r="I246" s="28" t="n"/>
      <c r="J246" s="28" t="n"/>
      <c r="K246" s="28" t="n"/>
      <c r="L246" s="28" t="n"/>
      <c r="M246" s="28" t="n"/>
      <c r="N246" s="28" t="n"/>
      <c r="O246" s="31" t="n"/>
      <c r="P246" s="31" t="n"/>
      <c r="Q246" s="24">
        <f>IF(OR($A246="",$O246="",$P246=""),"",IFERROR($P246-$O246,""))</f>
        <v/>
      </c>
      <c r="R246" s="31" t="n"/>
      <c r="S246" s="24">
        <f>IF(OR($A246="",$Q246="",$R246=""),"",IFERROR($Q246-$R246,""))</f>
        <v/>
      </c>
      <c r="T246" s="61" t="n"/>
      <c r="U246" s="62">
        <f>IF($A246="","",IFERROR(SUMIFS('Expenses'!$H$5:$H$504,'Expenses'!$B$5:$B$504,$A246,'Expenses'!$D$5:$D$504,"Diesel Fuel"),0))</f>
        <v/>
      </c>
      <c r="V246" s="57">
        <f>IF($A246="","",IFERROR(SUMIFS('Expenses'!$I$5:$I$504,'Expenses'!$B$5:$B$504,$A246,'Expenses'!$D$5:$D$504,"Diesel Fuel"),0))</f>
        <v/>
      </c>
      <c r="W246" s="57">
        <f>IF($A246="","",IFERROR(SUMIFS('Expenses'!$I$5:$I$504,'Expenses'!$B$5:$B$504,$A246)-$V246,0))</f>
        <v/>
      </c>
      <c r="X246" s="57">
        <f>IF($A246="","",IFERROR($V246+$W246,0))</f>
        <v/>
      </c>
      <c r="Y246" s="57">
        <f>IF($A246="","",IFERROR($T246-$X246,0))</f>
        <v/>
      </c>
      <c r="Z246" s="58">
        <f>IF(OR($A246="",$Q246=""),"",IFERROR($T246/$Q246,""))</f>
        <v/>
      </c>
      <c r="AA246" s="58">
        <f>IF(OR($A246="",$Q246=""),"",IFERROR($X246/$Q246,""))</f>
        <v/>
      </c>
      <c r="AB246" s="26">
        <f>IF(OR($A246="",$Q246="",$U246=""),"",IFERROR($Q246/$U246,""))</f>
        <v/>
      </c>
      <c r="AC246" s="34" t="n"/>
      <c r="AD246" s="35">
        <f>IF($A246="","",IFERROR(IF(COUNTIF($A$5:$A$504,$A246)&gt;1,"Duplicate Trip ID",IF(OR($B246="",$C246="",$D246="",$F246="",$I246="",$J246="",$K246="",$L246=""),"Missing required field",IF(AND(OR($B246="Delivered",$B246="Closed"),OR($G246="",$H246="",$O246="",$P246="",$R246="",$T246="")),"Completed trip missing details",IF(OR($O246&lt;0,$P246&lt;0,$R246&lt;0,$T246&lt;0),"Negative value",IF(AND($O246&lt;&gt;"",$P246&lt;&gt;"",$P246&lt;$O246),"End odometer below start",IF(AND($Q246&lt;&gt;"",$R246&lt;&gt;"",$R246&gt;$Q246),"Loaded miles exceed total",IF(AND($G246&lt;&gt;"",$H246&lt;&gt;"",$H246&lt;$G246),"Delivery before pickup","OK"))))))),"Check inputs"))</f>
        <v/>
      </c>
    </row>
    <row r="247">
      <c r="A247" s="28" t="n"/>
      <c r="B247" s="28" t="n"/>
      <c r="C247" s="28" t="n"/>
      <c r="D247" s="28" t="n"/>
      <c r="E247" s="28" t="n"/>
      <c r="F247" s="59" t="n"/>
      <c r="G247" s="60" t="n"/>
      <c r="H247" s="60" t="n"/>
      <c r="I247" s="28" t="n"/>
      <c r="J247" s="28" t="n"/>
      <c r="K247" s="28" t="n"/>
      <c r="L247" s="28" t="n"/>
      <c r="M247" s="28" t="n"/>
      <c r="N247" s="28" t="n"/>
      <c r="O247" s="31" t="n"/>
      <c r="P247" s="31" t="n"/>
      <c r="Q247" s="24">
        <f>IF(OR($A247="",$O247="",$P247=""),"",IFERROR($P247-$O247,""))</f>
        <v/>
      </c>
      <c r="R247" s="31" t="n"/>
      <c r="S247" s="24">
        <f>IF(OR($A247="",$Q247="",$R247=""),"",IFERROR($Q247-$R247,""))</f>
        <v/>
      </c>
      <c r="T247" s="61" t="n"/>
      <c r="U247" s="62">
        <f>IF($A247="","",IFERROR(SUMIFS('Expenses'!$H$5:$H$504,'Expenses'!$B$5:$B$504,$A247,'Expenses'!$D$5:$D$504,"Diesel Fuel"),0))</f>
        <v/>
      </c>
      <c r="V247" s="57">
        <f>IF($A247="","",IFERROR(SUMIFS('Expenses'!$I$5:$I$504,'Expenses'!$B$5:$B$504,$A247,'Expenses'!$D$5:$D$504,"Diesel Fuel"),0))</f>
        <v/>
      </c>
      <c r="W247" s="57">
        <f>IF($A247="","",IFERROR(SUMIFS('Expenses'!$I$5:$I$504,'Expenses'!$B$5:$B$504,$A247)-$V247,0))</f>
        <v/>
      </c>
      <c r="X247" s="57">
        <f>IF($A247="","",IFERROR($V247+$W247,0))</f>
        <v/>
      </c>
      <c r="Y247" s="57">
        <f>IF($A247="","",IFERROR($T247-$X247,0))</f>
        <v/>
      </c>
      <c r="Z247" s="58">
        <f>IF(OR($A247="",$Q247=""),"",IFERROR($T247/$Q247,""))</f>
        <v/>
      </c>
      <c r="AA247" s="58">
        <f>IF(OR($A247="",$Q247=""),"",IFERROR($X247/$Q247,""))</f>
        <v/>
      </c>
      <c r="AB247" s="26">
        <f>IF(OR($A247="",$Q247="",$U247=""),"",IFERROR($Q247/$U247,""))</f>
        <v/>
      </c>
      <c r="AC247" s="34" t="n"/>
      <c r="AD247" s="35">
        <f>IF($A247="","",IFERROR(IF(COUNTIF($A$5:$A$504,$A247)&gt;1,"Duplicate Trip ID",IF(OR($B247="",$C247="",$D247="",$F247="",$I247="",$J247="",$K247="",$L247=""),"Missing required field",IF(AND(OR($B247="Delivered",$B247="Closed"),OR($G247="",$H247="",$O247="",$P247="",$R247="",$T247="")),"Completed trip missing details",IF(OR($O247&lt;0,$P247&lt;0,$R247&lt;0,$T247&lt;0),"Negative value",IF(AND($O247&lt;&gt;"",$P247&lt;&gt;"",$P247&lt;$O247),"End odometer below start",IF(AND($Q247&lt;&gt;"",$R247&lt;&gt;"",$R247&gt;$Q247),"Loaded miles exceed total",IF(AND($G247&lt;&gt;"",$H247&lt;&gt;"",$H247&lt;$G247),"Delivery before pickup","OK"))))))),"Check inputs"))</f>
        <v/>
      </c>
    </row>
    <row r="248">
      <c r="A248" s="28" t="n"/>
      <c r="B248" s="28" t="n"/>
      <c r="C248" s="28" t="n"/>
      <c r="D248" s="28" t="n"/>
      <c r="E248" s="28" t="n"/>
      <c r="F248" s="59" t="n"/>
      <c r="G248" s="60" t="n"/>
      <c r="H248" s="60" t="n"/>
      <c r="I248" s="28" t="n"/>
      <c r="J248" s="28" t="n"/>
      <c r="K248" s="28" t="n"/>
      <c r="L248" s="28" t="n"/>
      <c r="M248" s="28" t="n"/>
      <c r="N248" s="28" t="n"/>
      <c r="O248" s="31" t="n"/>
      <c r="P248" s="31" t="n"/>
      <c r="Q248" s="24">
        <f>IF(OR($A248="",$O248="",$P248=""),"",IFERROR($P248-$O248,""))</f>
        <v/>
      </c>
      <c r="R248" s="31" t="n"/>
      <c r="S248" s="24">
        <f>IF(OR($A248="",$Q248="",$R248=""),"",IFERROR($Q248-$R248,""))</f>
        <v/>
      </c>
      <c r="T248" s="61" t="n"/>
      <c r="U248" s="62">
        <f>IF($A248="","",IFERROR(SUMIFS('Expenses'!$H$5:$H$504,'Expenses'!$B$5:$B$504,$A248,'Expenses'!$D$5:$D$504,"Diesel Fuel"),0))</f>
        <v/>
      </c>
      <c r="V248" s="57">
        <f>IF($A248="","",IFERROR(SUMIFS('Expenses'!$I$5:$I$504,'Expenses'!$B$5:$B$504,$A248,'Expenses'!$D$5:$D$504,"Diesel Fuel"),0))</f>
        <v/>
      </c>
      <c r="W248" s="57">
        <f>IF($A248="","",IFERROR(SUMIFS('Expenses'!$I$5:$I$504,'Expenses'!$B$5:$B$504,$A248)-$V248,0))</f>
        <v/>
      </c>
      <c r="X248" s="57">
        <f>IF($A248="","",IFERROR($V248+$W248,0))</f>
        <v/>
      </c>
      <c r="Y248" s="57">
        <f>IF($A248="","",IFERROR($T248-$X248,0))</f>
        <v/>
      </c>
      <c r="Z248" s="58">
        <f>IF(OR($A248="",$Q248=""),"",IFERROR($T248/$Q248,""))</f>
        <v/>
      </c>
      <c r="AA248" s="58">
        <f>IF(OR($A248="",$Q248=""),"",IFERROR($X248/$Q248,""))</f>
        <v/>
      </c>
      <c r="AB248" s="26">
        <f>IF(OR($A248="",$Q248="",$U248=""),"",IFERROR($Q248/$U248,""))</f>
        <v/>
      </c>
      <c r="AC248" s="34" t="n"/>
      <c r="AD248" s="35">
        <f>IF($A248="","",IFERROR(IF(COUNTIF($A$5:$A$504,$A248)&gt;1,"Duplicate Trip ID",IF(OR($B248="",$C248="",$D248="",$F248="",$I248="",$J248="",$K248="",$L248=""),"Missing required field",IF(AND(OR($B248="Delivered",$B248="Closed"),OR($G248="",$H248="",$O248="",$P248="",$R248="",$T248="")),"Completed trip missing details",IF(OR($O248&lt;0,$P248&lt;0,$R248&lt;0,$T248&lt;0),"Negative value",IF(AND($O248&lt;&gt;"",$P248&lt;&gt;"",$P248&lt;$O248),"End odometer below start",IF(AND($Q248&lt;&gt;"",$R248&lt;&gt;"",$R248&gt;$Q248),"Loaded miles exceed total",IF(AND($G248&lt;&gt;"",$H248&lt;&gt;"",$H248&lt;$G248),"Delivery before pickup","OK"))))))),"Check inputs"))</f>
        <v/>
      </c>
    </row>
    <row r="249">
      <c r="A249" s="28" t="n"/>
      <c r="B249" s="28" t="n"/>
      <c r="C249" s="28" t="n"/>
      <c r="D249" s="28" t="n"/>
      <c r="E249" s="28" t="n"/>
      <c r="F249" s="59" t="n"/>
      <c r="G249" s="60" t="n"/>
      <c r="H249" s="60" t="n"/>
      <c r="I249" s="28" t="n"/>
      <c r="J249" s="28" t="n"/>
      <c r="K249" s="28" t="n"/>
      <c r="L249" s="28" t="n"/>
      <c r="M249" s="28" t="n"/>
      <c r="N249" s="28" t="n"/>
      <c r="O249" s="31" t="n"/>
      <c r="P249" s="31" t="n"/>
      <c r="Q249" s="24">
        <f>IF(OR($A249="",$O249="",$P249=""),"",IFERROR($P249-$O249,""))</f>
        <v/>
      </c>
      <c r="R249" s="31" t="n"/>
      <c r="S249" s="24">
        <f>IF(OR($A249="",$Q249="",$R249=""),"",IFERROR($Q249-$R249,""))</f>
        <v/>
      </c>
      <c r="T249" s="61" t="n"/>
      <c r="U249" s="62">
        <f>IF($A249="","",IFERROR(SUMIFS('Expenses'!$H$5:$H$504,'Expenses'!$B$5:$B$504,$A249,'Expenses'!$D$5:$D$504,"Diesel Fuel"),0))</f>
        <v/>
      </c>
      <c r="V249" s="57">
        <f>IF($A249="","",IFERROR(SUMIFS('Expenses'!$I$5:$I$504,'Expenses'!$B$5:$B$504,$A249,'Expenses'!$D$5:$D$504,"Diesel Fuel"),0))</f>
        <v/>
      </c>
      <c r="W249" s="57">
        <f>IF($A249="","",IFERROR(SUMIFS('Expenses'!$I$5:$I$504,'Expenses'!$B$5:$B$504,$A249)-$V249,0))</f>
        <v/>
      </c>
      <c r="X249" s="57">
        <f>IF($A249="","",IFERROR($V249+$W249,0))</f>
        <v/>
      </c>
      <c r="Y249" s="57">
        <f>IF($A249="","",IFERROR($T249-$X249,0))</f>
        <v/>
      </c>
      <c r="Z249" s="58">
        <f>IF(OR($A249="",$Q249=""),"",IFERROR($T249/$Q249,""))</f>
        <v/>
      </c>
      <c r="AA249" s="58">
        <f>IF(OR($A249="",$Q249=""),"",IFERROR($X249/$Q249,""))</f>
        <v/>
      </c>
      <c r="AB249" s="26">
        <f>IF(OR($A249="",$Q249="",$U249=""),"",IFERROR($Q249/$U249,""))</f>
        <v/>
      </c>
      <c r="AC249" s="34" t="n"/>
      <c r="AD249" s="35">
        <f>IF($A249="","",IFERROR(IF(COUNTIF($A$5:$A$504,$A249)&gt;1,"Duplicate Trip ID",IF(OR($B249="",$C249="",$D249="",$F249="",$I249="",$J249="",$K249="",$L249=""),"Missing required field",IF(AND(OR($B249="Delivered",$B249="Closed"),OR($G249="",$H249="",$O249="",$P249="",$R249="",$T249="")),"Completed trip missing details",IF(OR($O249&lt;0,$P249&lt;0,$R249&lt;0,$T249&lt;0),"Negative value",IF(AND($O249&lt;&gt;"",$P249&lt;&gt;"",$P249&lt;$O249),"End odometer below start",IF(AND($Q249&lt;&gt;"",$R249&lt;&gt;"",$R249&gt;$Q249),"Loaded miles exceed total",IF(AND($G249&lt;&gt;"",$H249&lt;&gt;"",$H249&lt;$G249),"Delivery before pickup","OK"))))))),"Check inputs"))</f>
        <v/>
      </c>
    </row>
    <row r="250">
      <c r="A250" s="28" t="n"/>
      <c r="B250" s="28" t="n"/>
      <c r="C250" s="28" t="n"/>
      <c r="D250" s="28" t="n"/>
      <c r="E250" s="28" t="n"/>
      <c r="F250" s="59" t="n"/>
      <c r="G250" s="60" t="n"/>
      <c r="H250" s="60" t="n"/>
      <c r="I250" s="28" t="n"/>
      <c r="J250" s="28" t="n"/>
      <c r="K250" s="28" t="n"/>
      <c r="L250" s="28" t="n"/>
      <c r="M250" s="28" t="n"/>
      <c r="N250" s="28" t="n"/>
      <c r="O250" s="31" t="n"/>
      <c r="P250" s="31" t="n"/>
      <c r="Q250" s="24">
        <f>IF(OR($A250="",$O250="",$P250=""),"",IFERROR($P250-$O250,""))</f>
        <v/>
      </c>
      <c r="R250" s="31" t="n"/>
      <c r="S250" s="24">
        <f>IF(OR($A250="",$Q250="",$R250=""),"",IFERROR($Q250-$R250,""))</f>
        <v/>
      </c>
      <c r="T250" s="61" t="n"/>
      <c r="U250" s="62">
        <f>IF($A250="","",IFERROR(SUMIFS('Expenses'!$H$5:$H$504,'Expenses'!$B$5:$B$504,$A250,'Expenses'!$D$5:$D$504,"Diesel Fuel"),0))</f>
        <v/>
      </c>
      <c r="V250" s="57">
        <f>IF($A250="","",IFERROR(SUMIFS('Expenses'!$I$5:$I$504,'Expenses'!$B$5:$B$504,$A250,'Expenses'!$D$5:$D$504,"Diesel Fuel"),0))</f>
        <v/>
      </c>
      <c r="W250" s="57">
        <f>IF($A250="","",IFERROR(SUMIFS('Expenses'!$I$5:$I$504,'Expenses'!$B$5:$B$504,$A250)-$V250,0))</f>
        <v/>
      </c>
      <c r="X250" s="57">
        <f>IF($A250="","",IFERROR($V250+$W250,0))</f>
        <v/>
      </c>
      <c r="Y250" s="57">
        <f>IF($A250="","",IFERROR($T250-$X250,0))</f>
        <v/>
      </c>
      <c r="Z250" s="58">
        <f>IF(OR($A250="",$Q250=""),"",IFERROR($T250/$Q250,""))</f>
        <v/>
      </c>
      <c r="AA250" s="58">
        <f>IF(OR($A250="",$Q250=""),"",IFERROR($X250/$Q250,""))</f>
        <v/>
      </c>
      <c r="AB250" s="26">
        <f>IF(OR($A250="",$Q250="",$U250=""),"",IFERROR($Q250/$U250,""))</f>
        <v/>
      </c>
      <c r="AC250" s="34" t="n"/>
      <c r="AD250" s="35">
        <f>IF($A250="","",IFERROR(IF(COUNTIF($A$5:$A$504,$A250)&gt;1,"Duplicate Trip ID",IF(OR($B250="",$C250="",$D250="",$F250="",$I250="",$J250="",$K250="",$L250=""),"Missing required field",IF(AND(OR($B250="Delivered",$B250="Closed"),OR($G250="",$H250="",$O250="",$P250="",$R250="",$T250="")),"Completed trip missing details",IF(OR($O250&lt;0,$P250&lt;0,$R250&lt;0,$T250&lt;0),"Negative value",IF(AND($O250&lt;&gt;"",$P250&lt;&gt;"",$P250&lt;$O250),"End odometer below start",IF(AND($Q250&lt;&gt;"",$R250&lt;&gt;"",$R250&gt;$Q250),"Loaded miles exceed total",IF(AND($G250&lt;&gt;"",$H250&lt;&gt;"",$H250&lt;$G250),"Delivery before pickup","OK"))))))),"Check inputs"))</f>
        <v/>
      </c>
    </row>
    <row r="251">
      <c r="A251" s="28" t="n"/>
      <c r="B251" s="28" t="n"/>
      <c r="C251" s="28" t="n"/>
      <c r="D251" s="28" t="n"/>
      <c r="E251" s="28" t="n"/>
      <c r="F251" s="59" t="n"/>
      <c r="G251" s="60" t="n"/>
      <c r="H251" s="60" t="n"/>
      <c r="I251" s="28" t="n"/>
      <c r="J251" s="28" t="n"/>
      <c r="K251" s="28" t="n"/>
      <c r="L251" s="28" t="n"/>
      <c r="M251" s="28" t="n"/>
      <c r="N251" s="28" t="n"/>
      <c r="O251" s="31" t="n"/>
      <c r="P251" s="31" t="n"/>
      <c r="Q251" s="24">
        <f>IF(OR($A251="",$O251="",$P251=""),"",IFERROR($P251-$O251,""))</f>
        <v/>
      </c>
      <c r="R251" s="31" t="n"/>
      <c r="S251" s="24">
        <f>IF(OR($A251="",$Q251="",$R251=""),"",IFERROR($Q251-$R251,""))</f>
        <v/>
      </c>
      <c r="T251" s="61" t="n"/>
      <c r="U251" s="62">
        <f>IF($A251="","",IFERROR(SUMIFS('Expenses'!$H$5:$H$504,'Expenses'!$B$5:$B$504,$A251,'Expenses'!$D$5:$D$504,"Diesel Fuel"),0))</f>
        <v/>
      </c>
      <c r="V251" s="57">
        <f>IF($A251="","",IFERROR(SUMIFS('Expenses'!$I$5:$I$504,'Expenses'!$B$5:$B$504,$A251,'Expenses'!$D$5:$D$504,"Diesel Fuel"),0))</f>
        <v/>
      </c>
      <c r="W251" s="57">
        <f>IF($A251="","",IFERROR(SUMIFS('Expenses'!$I$5:$I$504,'Expenses'!$B$5:$B$504,$A251)-$V251,0))</f>
        <v/>
      </c>
      <c r="X251" s="57">
        <f>IF($A251="","",IFERROR($V251+$W251,0))</f>
        <v/>
      </c>
      <c r="Y251" s="57">
        <f>IF($A251="","",IFERROR($T251-$X251,0))</f>
        <v/>
      </c>
      <c r="Z251" s="58">
        <f>IF(OR($A251="",$Q251=""),"",IFERROR($T251/$Q251,""))</f>
        <v/>
      </c>
      <c r="AA251" s="58">
        <f>IF(OR($A251="",$Q251=""),"",IFERROR($X251/$Q251,""))</f>
        <v/>
      </c>
      <c r="AB251" s="26">
        <f>IF(OR($A251="",$Q251="",$U251=""),"",IFERROR($Q251/$U251,""))</f>
        <v/>
      </c>
      <c r="AC251" s="34" t="n"/>
      <c r="AD251" s="35">
        <f>IF($A251="","",IFERROR(IF(COUNTIF($A$5:$A$504,$A251)&gt;1,"Duplicate Trip ID",IF(OR($B251="",$C251="",$D251="",$F251="",$I251="",$J251="",$K251="",$L251=""),"Missing required field",IF(AND(OR($B251="Delivered",$B251="Closed"),OR($G251="",$H251="",$O251="",$P251="",$R251="",$T251="")),"Completed trip missing details",IF(OR($O251&lt;0,$P251&lt;0,$R251&lt;0,$T251&lt;0),"Negative value",IF(AND($O251&lt;&gt;"",$P251&lt;&gt;"",$P251&lt;$O251),"End odometer below start",IF(AND($Q251&lt;&gt;"",$R251&lt;&gt;"",$R251&gt;$Q251),"Loaded miles exceed total",IF(AND($G251&lt;&gt;"",$H251&lt;&gt;"",$H251&lt;$G251),"Delivery before pickup","OK"))))))),"Check inputs"))</f>
        <v/>
      </c>
    </row>
    <row r="252">
      <c r="A252" s="28" t="n"/>
      <c r="B252" s="28" t="n"/>
      <c r="C252" s="28" t="n"/>
      <c r="D252" s="28" t="n"/>
      <c r="E252" s="28" t="n"/>
      <c r="F252" s="59" t="n"/>
      <c r="G252" s="60" t="n"/>
      <c r="H252" s="60" t="n"/>
      <c r="I252" s="28" t="n"/>
      <c r="J252" s="28" t="n"/>
      <c r="K252" s="28" t="n"/>
      <c r="L252" s="28" t="n"/>
      <c r="M252" s="28" t="n"/>
      <c r="N252" s="28" t="n"/>
      <c r="O252" s="31" t="n"/>
      <c r="P252" s="31" t="n"/>
      <c r="Q252" s="24">
        <f>IF(OR($A252="",$O252="",$P252=""),"",IFERROR($P252-$O252,""))</f>
        <v/>
      </c>
      <c r="R252" s="31" t="n"/>
      <c r="S252" s="24">
        <f>IF(OR($A252="",$Q252="",$R252=""),"",IFERROR($Q252-$R252,""))</f>
        <v/>
      </c>
      <c r="T252" s="61" t="n"/>
      <c r="U252" s="62">
        <f>IF($A252="","",IFERROR(SUMIFS('Expenses'!$H$5:$H$504,'Expenses'!$B$5:$B$504,$A252,'Expenses'!$D$5:$D$504,"Diesel Fuel"),0))</f>
        <v/>
      </c>
      <c r="V252" s="57">
        <f>IF($A252="","",IFERROR(SUMIFS('Expenses'!$I$5:$I$504,'Expenses'!$B$5:$B$504,$A252,'Expenses'!$D$5:$D$504,"Diesel Fuel"),0))</f>
        <v/>
      </c>
      <c r="W252" s="57">
        <f>IF($A252="","",IFERROR(SUMIFS('Expenses'!$I$5:$I$504,'Expenses'!$B$5:$B$504,$A252)-$V252,0))</f>
        <v/>
      </c>
      <c r="X252" s="57">
        <f>IF($A252="","",IFERROR($V252+$W252,0))</f>
        <v/>
      </c>
      <c r="Y252" s="57">
        <f>IF($A252="","",IFERROR($T252-$X252,0))</f>
        <v/>
      </c>
      <c r="Z252" s="58">
        <f>IF(OR($A252="",$Q252=""),"",IFERROR($T252/$Q252,""))</f>
        <v/>
      </c>
      <c r="AA252" s="58">
        <f>IF(OR($A252="",$Q252=""),"",IFERROR($X252/$Q252,""))</f>
        <v/>
      </c>
      <c r="AB252" s="26">
        <f>IF(OR($A252="",$Q252="",$U252=""),"",IFERROR($Q252/$U252,""))</f>
        <v/>
      </c>
      <c r="AC252" s="34" t="n"/>
      <c r="AD252" s="35">
        <f>IF($A252="","",IFERROR(IF(COUNTIF($A$5:$A$504,$A252)&gt;1,"Duplicate Trip ID",IF(OR($B252="",$C252="",$D252="",$F252="",$I252="",$J252="",$K252="",$L252=""),"Missing required field",IF(AND(OR($B252="Delivered",$B252="Closed"),OR($G252="",$H252="",$O252="",$P252="",$R252="",$T252="")),"Completed trip missing details",IF(OR($O252&lt;0,$P252&lt;0,$R252&lt;0,$T252&lt;0),"Negative value",IF(AND($O252&lt;&gt;"",$P252&lt;&gt;"",$P252&lt;$O252),"End odometer below start",IF(AND($Q252&lt;&gt;"",$R252&lt;&gt;"",$R252&gt;$Q252),"Loaded miles exceed total",IF(AND($G252&lt;&gt;"",$H252&lt;&gt;"",$H252&lt;$G252),"Delivery before pickup","OK"))))))),"Check inputs"))</f>
        <v/>
      </c>
    </row>
    <row r="253">
      <c r="A253" s="28" t="n"/>
      <c r="B253" s="28" t="n"/>
      <c r="C253" s="28" t="n"/>
      <c r="D253" s="28" t="n"/>
      <c r="E253" s="28" t="n"/>
      <c r="F253" s="59" t="n"/>
      <c r="G253" s="60" t="n"/>
      <c r="H253" s="60" t="n"/>
      <c r="I253" s="28" t="n"/>
      <c r="J253" s="28" t="n"/>
      <c r="K253" s="28" t="n"/>
      <c r="L253" s="28" t="n"/>
      <c r="M253" s="28" t="n"/>
      <c r="N253" s="28" t="n"/>
      <c r="O253" s="31" t="n"/>
      <c r="P253" s="31" t="n"/>
      <c r="Q253" s="24">
        <f>IF(OR($A253="",$O253="",$P253=""),"",IFERROR($P253-$O253,""))</f>
        <v/>
      </c>
      <c r="R253" s="31" t="n"/>
      <c r="S253" s="24">
        <f>IF(OR($A253="",$Q253="",$R253=""),"",IFERROR($Q253-$R253,""))</f>
        <v/>
      </c>
      <c r="T253" s="61" t="n"/>
      <c r="U253" s="62">
        <f>IF($A253="","",IFERROR(SUMIFS('Expenses'!$H$5:$H$504,'Expenses'!$B$5:$B$504,$A253,'Expenses'!$D$5:$D$504,"Diesel Fuel"),0))</f>
        <v/>
      </c>
      <c r="V253" s="57">
        <f>IF($A253="","",IFERROR(SUMIFS('Expenses'!$I$5:$I$504,'Expenses'!$B$5:$B$504,$A253,'Expenses'!$D$5:$D$504,"Diesel Fuel"),0))</f>
        <v/>
      </c>
      <c r="W253" s="57">
        <f>IF($A253="","",IFERROR(SUMIFS('Expenses'!$I$5:$I$504,'Expenses'!$B$5:$B$504,$A253)-$V253,0))</f>
        <v/>
      </c>
      <c r="X253" s="57">
        <f>IF($A253="","",IFERROR($V253+$W253,0))</f>
        <v/>
      </c>
      <c r="Y253" s="57">
        <f>IF($A253="","",IFERROR($T253-$X253,0))</f>
        <v/>
      </c>
      <c r="Z253" s="58">
        <f>IF(OR($A253="",$Q253=""),"",IFERROR($T253/$Q253,""))</f>
        <v/>
      </c>
      <c r="AA253" s="58">
        <f>IF(OR($A253="",$Q253=""),"",IFERROR($X253/$Q253,""))</f>
        <v/>
      </c>
      <c r="AB253" s="26">
        <f>IF(OR($A253="",$Q253="",$U253=""),"",IFERROR($Q253/$U253,""))</f>
        <v/>
      </c>
      <c r="AC253" s="34" t="n"/>
      <c r="AD253" s="35">
        <f>IF($A253="","",IFERROR(IF(COUNTIF($A$5:$A$504,$A253)&gt;1,"Duplicate Trip ID",IF(OR($B253="",$C253="",$D253="",$F253="",$I253="",$J253="",$K253="",$L253=""),"Missing required field",IF(AND(OR($B253="Delivered",$B253="Closed"),OR($G253="",$H253="",$O253="",$P253="",$R253="",$T253="")),"Completed trip missing details",IF(OR($O253&lt;0,$P253&lt;0,$R253&lt;0,$T253&lt;0),"Negative value",IF(AND($O253&lt;&gt;"",$P253&lt;&gt;"",$P253&lt;$O253),"End odometer below start",IF(AND($Q253&lt;&gt;"",$R253&lt;&gt;"",$R253&gt;$Q253),"Loaded miles exceed total",IF(AND($G253&lt;&gt;"",$H253&lt;&gt;"",$H253&lt;$G253),"Delivery before pickup","OK"))))))),"Check inputs"))</f>
        <v/>
      </c>
    </row>
    <row r="254">
      <c r="A254" s="28" t="n"/>
      <c r="B254" s="28" t="n"/>
      <c r="C254" s="28" t="n"/>
      <c r="D254" s="28" t="n"/>
      <c r="E254" s="28" t="n"/>
      <c r="F254" s="59" t="n"/>
      <c r="G254" s="60" t="n"/>
      <c r="H254" s="60" t="n"/>
      <c r="I254" s="28" t="n"/>
      <c r="J254" s="28" t="n"/>
      <c r="K254" s="28" t="n"/>
      <c r="L254" s="28" t="n"/>
      <c r="M254" s="28" t="n"/>
      <c r="N254" s="28" t="n"/>
      <c r="O254" s="31" t="n"/>
      <c r="P254" s="31" t="n"/>
      <c r="Q254" s="24">
        <f>IF(OR($A254="",$O254="",$P254=""),"",IFERROR($P254-$O254,""))</f>
        <v/>
      </c>
      <c r="R254" s="31" t="n"/>
      <c r="S254" s="24">
        <f>IF(OR($A254="",$Q254="",$R254=""),"",IFERROR($Q254-$R254,""))</f>
        <v/>
      </c>
      <c r="T254" s="61" t="n"/>
      <c r="U254" s="62">
        <f>IF($A254="","",IFERROR(SUMIFS('Expenses'!$H$5:$H$504,'Expenses'!$B$5:$B$504,$A254,'Expenses'!$D$5:$D$504,"Diesel Fuel"),0))</f>
        <v/>
      </c>
      <c r="V254" s="57">
        <f>IF($A254="","",IFERROR(SUMIFS('Expenses'!$I$5:$I$504,'Expenses'!$B$5:$B$504,$A254,'Expenses'!$D$5:$D$504,"Diesel Fuel"),0))</f>
        <v/>
      </c>
      <c r="W254" s="57">
        <f>IF($A254="","",IFERROR(SUMIFS('Expenses'!$I$5:$I$504,'Expenses'!$B$5:$B$504,$A254)-$V254,0))</f>
        <v/>
      </c>
      <c r="X254" s="57">
        <f>IF($A254="","",IFERROR($V254+$W254,0))</f>
        <v/>
      </c>
      <c r="Y254" s="57">
        <f>IF($A254="","",IFERROR($T254-$X254,0))</f>
        <v/>
      </c>
      <c r="Z254" s="58">
        <f>IF(OR($A254="",$Q254=""),"",IFERROR($T254/$Q254,""))</f>
        <v/>
      </c>
      <c r="AA254" s="58">
        <f>IF(OR($A254="",$Q254=""),"",IFERROR($X254/$Q254,""))</f>
        <v/>
      </c>
      <c r="AB254" s="26">
        <f>IF(OR($A254="",$Q254="",$U254=""),"",IFERROR($Q254/$U254,""))</f>
        <v/>
      </c>
      <c r="AC254" s="34" t="n"/>
      <c r="AD254" s="35">
        <f>IF($A254="","",IFERROR(IF(COUNTIF($A$5:$A$504,$A254)&gt;1,"Duplicate Trip ID",IF(OR($B254="",$C254="",$D254="",$F254="",$I254="",$J254="",$K254="",$L254=""),"Missing required field",IF(AND(OR($B254="Delivered",$B254="Closed"),OR($G254="",$H254="",$O254="",$P254="",$R254="",$T254="")),"Completed trip missing details",IF(OR($O254&lt;0,$P254&lt;0,$R254&lt;0,$T254&lt;0),"Negative value",IF(AND($O254&lt;&gt;"",$P254&lt;&gt;"",$P254&lt;$O254),"End odometer below start",IF(AND($Q254&lt;&gt;"",$R254&lt;&gt;"",$R254&gt;$Q254),"Loaded miles exceed total",IF(AND($G254&lt;&gt;"",$H254&lt;&gt;"",$H254&lt;$G254),"Delivery before pickup","OK"))))))),"Check inputs"))</f>
        <v/>
      </c>
    </row>
    <row r="255">
      <c r="A255" s="28" t="n"/>
      <c r="B255" s="28" t="n"/>
      <c r="C255" s="28" t="n"/>
      <c r="D255" s="28" t="n"/>
      <c r="E255" s="28" t="n"/>
      <c r="F255" s="59" t="n"/>
      <c r="G255" s="60" t="n"/>
      <c r="H255" s="60" t="n"/>
      <c r="I255" s="28" t="n"/>
      <c r="J255" s="28" t="n"/>
      <c r="K255" s="28" t="n"/>
      <c r="L255" s="28" t="n"/>
      <c r="M255" s="28" t="n"/>
      <c r="N255" s="28" t="n"/>
      <c r="O255" s="31" t="n"/>
      <c r="P255" s="31" t="n"/>
      <c r="Q255" s="24">
        <f>IF(OR($A255="",$O255="",$P255=""),"",IFERROR($P255-$O255,""))</f>
        <v/>
      </c>
      <c r="R255" s="31" t="n"/>
      <c r="S255" s="24">
        <f>IF(OR($A255="",$Q255="",$R255=""),"",IFERROR($Q255-$R255,""))</f>
        <v/>
      </c>
      <c r="T255" s="61" t="n"/>
      <c r="U255" s="62">
        <f>IF($A255="","",IFERROR(SUMIFS('Expenses'!$H$5:$H$504,'Expenses'!$B$5:$B$504,$A255,'Expenses'!$D$5:$D$504,"Diesel Fuel"),0))</f>
        <v/>
      </c>
      <c r="V255" s="57">
        <f>IF($A255="","",IFERROR(SUMIFS('Expenses'!$I$5:$I$504,'Expenses'!$B$5:$B$504,$A255,'Expenses'!$D$5:$D$504,"Diesel Fuel"),0))</f>
        <v/>
      </c>
      <c r="W255" s="57">
        <f>IF($A255="","",IFERROR(SUMIFS('Expenses'!$I$5:$I$504,'Expenses'!$B$5:$B$504,$A255)-$V255,0))</f>
        <v/>
      </c>
      <c r="X255" s="57">
        <f>IF($A255="","",IFERROR($V255+$W255,0))</f>
        <v/>
      </c>
      <c r="Y255" s="57">
        <f>IF($A255="","",IFERROR($T255-$X255,0))</f>
        <v/>
      </c>
      <c r="Z255" s="58">
        <f>IF(OR($A255="",$Q255=""),"",IFERROR($T255/$Q255,""))</f>
        <v/>
      </c>
      <c r="AA255" s="58">
        <f>IF(OR($A255="",$Q255=""),"",IFERROR($X255/$Q255,""))</f>
        <v/>
      </c>
      <c r="AB255" s="26">
        <f>IF(OR($A255="",$Q255="",$U255=""),"",IFERROR($Q255/$U255,""))</f>
        <v/>
      </c>
      <c r="AC255" s="34" t="n"/>
      <c r="AD255" s="35">
        <f>IF($A255="","",IFERROR(IF(COUNTIF($A$5:$A$504,$A255)&gt;1,"Duplicate Trip ID",IF(OR($B255="",$C255="",$D255="",$F255="",$I255="",$J255="",$K255="",$L255=""),"Missing required field",IF(AND(OR($B255="Delivered",$B255="Closed"),OR($G255="",$H255="",$O255="",$P255="",$R255="",$T255="")),"Completed trip missing details",IF(OR($O255&lt;0,$P255&lt;0,$R255&lt;0,$T255&lt;0),"Negative value",IF(AND($O255&lt;&gt;"",$P255&lt;&gt;"",$P255&lt;$O255),"End odometer below start",IF(AND($Q255&lt;&gt;"",$R255&lt;&gt;"",$R255&gt;$Q255),"Loaded miles exceed total",IF(AND($G255&lt;&gt;"",$H255&lt;&gt;"",$H255&lt;$G255),"Delivery before pickup","OK"))))))),"Check inputs"))</f>
        <v/>
      </c>
    </row>
    <row r="256">
      <c r="A256" s="28" t="n"/>
      <c r="B256" s="28" t="n"/>
      <c r="C256" s="28" t="n"/>
      <c r="D256" s="28" t="n"/>
      <c r="E256" s="28" t="n"/>
      <c r="F256" s="59" t="n"/>
      <c r="G256" s="60" t="n"/>
      <c r="H256" s="60" t="n"/>
      <c r="I256" s="28" t="n"/>
      <c r="J256" s="28" t="n"/>
      <c r="K256" s="28" t="n"/>
      <c r="L256" s="28" t="n"/>
      <c r="M256" s="28" t="n"/>
      <c r="N256" s="28" t="n"/>
      <c r="O256" s="31" t="n"/>
      <c r="P256" s="31" t="n"/>
      <c r="Q256" s="24">
        <f>IF(OR($A256="",$O256="",$P256=""),"",IFERROR($P256-$O256,""))</f>
        <v/>
      </c>
      <c r="R256" s="31" t="n"/>
      <c r="S256" s="24">
        <f>IF(OR($A256="",$Q256="",$R256=""),"",IFERROR($Q256-$R256,""))</f>
        <v/>
      </c>
      <c r="T256" s="61" t="n"/>
      <c r="U256" s="62">
        <f>IF($A256="","",IFERROR(SUMIFS('Expenses'!$H$5:$H$504,'Expenses'!$B$5:$B$504,$A256,'Expenses'!$D$5:$D$504,"Diesel Fuel"),0))</f>
        <v/>
      </c>
      <c r="V256" s="57">
        <f>IF($A256="","",IFERROR(SUMIFS('Expenses'!$I$5:$I$504,'Expenses'!$B$5:$B$504,$A256,'Expenses'!$D$5:$D$504,"Diesel Fuel"),0))</f>
        <v/>
      </c>
      <c r="W256" s="57">
        <f>IF($A256="","",IFERROR(SUMIFS('Expenses'!$I$5:$I$504,'Expenses'!$B$5:$B$504,$A256)-$V256,0))</f>
        <v/>
      </c>
      <c r="X256" s="57">
        <f>IF($A256="","",IFERROR($V256+$W256,0))</f>
        <v/>
      </c>
      <c r="Y256" s="57">
        <f>IF($A256="","",IFERROR($T256-$X256,0))</f>
        <v/>
      </c>
      <c r="Z256" s="58">
        <f>IF(OR($A256="",$Q256=""),"",IFERROR($T256/$Q256,""))</f>
        <v/>
      </c>
      <c r="AA256" s="58">
        <f>IF(OR($A256="",$Q256=""),"",IFERROR($X256/$Q256,""))</f>
        <v/>
      </c>
      <c r="AB256" s="26">
        <f>IF(OR($A256="",$Q256="",$U256=""),"",IFERROR($Q256/$U256,""))</f>
        <v/>
      </c>
      <c r="AC256" s="34" t="n"/>
      <c r="AD256" s="35">
        <f>IF($A256="","",IFERROR(IF(COUNTIF($A$5:$A$504,$A256)&gt;1,"Duplicate Trip ID",IF(OR($B256="",$C256="",$D256="",$F256="",$I256="",$J256="",$K256="",$L256=""),"Missing required field",IF(AND(OR($B256="Delivered",$B256="Closed"),OR($G256="",$H256="",$O256="",$P256="",$R256="",$T256="")),"Completed trip missing details",IF(OR($O256&lt;0,$P256&lt;0,$R256&lt;0,$T256&lt;0),"Negative value",IF(AND($O256&lt;&gt;"",$P256&lt;&gt;"",$P256&lt;$O256),"End odometer below start",IF(AND($Q256&lt;&gt;"",$R256&lt;&gt;"",$R256&gt;$Q256),"Loaded miles exceed total",IF(AND($G256&lt;&gt;"",$H256&lt;&gt;"",$H256&lt;$G256),"Delivery before pickup","OK"))))))),"Check inputs"))</f>
        <v/>
      </c>
    </row>
    <row r="257">
      <c r="A257" s="28" t="n"/>
      <c r="B257" s="28" t="n"/>
      <c r="C257" s="28" t="n"/>
      <c r="D257" s="28" t="n"/>
      <c r="E257" s="28" t="n"/>
      <c r="F257" s="59" t="n"/>
      <c r="G257" s="60" t="n"/>
      <c r="H257" s="60" t="n"/>
      <c r="I257" s="28" t="n"/>
      <c r="J257" s="28" t="n"/>
      <c r="K257" s="28" t="n"/>
      <c r="L257" s="28" t="n"/>
      <c r="M257" s="28" t="n"/>
      <c r="N257" s="28" t="n"/>
      <c r="O257" s="31" t="n"/>
      <c r="P257" s="31" t="n"/>
      <c r="Q257" s="24">
        <f>IF(OR($A257="",$O257="",$P257=""),"",IFERROR($P257-$O257,""))</f>
        <v/>
      </c>
      <c r="R257" s="31" t="n"/>
      <c r="S257" s="24">
        <f>IF(OR($A257="",$Q257="",$R257=""),"",IFERROR($Q257-$R257,""))</f>
        <v/>
      </c>
      <c r="T257" s="61" t="n"/>
      <c r="U257" s="62">
        <f>IF($A257="","",IFERROR(SUMIFS('Expenses'!$H$5:$H$504,'Expenses'!$B$5:$B$504,$A257,'Expenses'!$D$5:$D$504,"Diesel Fuel"),0))</f>
        <v/>
      </c>
      <c r="V257" s="57">
        <f>IF($A257="","",IFERROR(SUMIFS('Expenses'!$I$5:$I$504,'Expenses'!$B$5:$B$504,$A257,'Expenses'!$D$5:$D$504,"Diesel Fuel"),0))</f>
        <v/>
      </c>
      <c r="W257" s="57">
        <f>IF($A257="","",IFERROR(SUMIFS('Expenses'!$I$5:$I$504,'Expenses'!$B$5:$B$504,$A257)-$V257,0))</f>
        <v/>
      </c>
      <c r="X257" s="57">
        <f>IF($A257="","",IFERROR($V257+$W257,0))</f>
        <v/>
      </c>
      <c r="Y257" s="57">
        <f>IF($A257="","",IFERROR($T257-$X257,0))</f>
        <v/>
      </c>
      <c r="Z257" s="58">
        <f>IF(OR($A257="",$Q257=""),"",IFERROR($T257/$Q257,""))</f>
        <v/>
      </c>
      <c r="AA257" s="58">
        <f>IF(OR($A257="",$Q257=""),"",IFERROR($X257/$Q257,""))</f>
        <v/>
      </c>
      <c r="AB257" s="26">
        <f>IF(OR($A257="",$Q257="",$U257=""),"",IFERROR($Q257/$U257,""))</f>
        <v/>
      </c>
      <c r="AC257" s="34" t="n"/>
      <c r="AD257" s="35">
        <f>IF($A257="","",IFERROR(IF(COUNTIF($A$5:$A$504,$A257)&gt;1,"Duplicate Trip ID",IF(OR($B257="",$C257="",$D257="",$F257="",$I257="",$J257="",$K257="",$L257=""),"Missing required field",IF(AND(OR($B257="Delivered",$B257="Closed"),OR($G257="",$H257="",$O257="",$P257="",$R257="",$T257="")),"Completed trip missing details",IF(OR($O257&lt;0,$P257&lt;0,$R257&lt;0,$T257&lt;0),"Negative value",IF(AND($O257&lt;&gt;"",$P257&lt;&gt;"",$P257&lt;$O257),"End odometer below start",IF(AND($Q257&lt;&gt;"",$R257&lt;&gt;"",$R257&gt;$Q257),"Loaded miles exceed total",IF(AND($G257&lt;&gt;"",$H257&lt;&gt;"",$H257&lt;$G257),"Delivery before pickup","OK"))))))),"Check inputs"))</f>
        <v/>
      </c>
    </row>
    <row r="258">
      <c r="A258" s="28" t="n"/>
      <c r="B258" s="28" t="n"/>
      <c r="C258" s="28" t="n"/>
      <c r="D258" s="28" t="n"/>
      <c r="E258" s="28" t="n"/>
      <c r="F258" s="59" t="n"/>
      <c r="G258" s="60" t="n"/>
      <c r="H258" s="60" t="n"/>
      <c r="I258" s="28" t="n"/>
      <c r="J258" s="28" t="n"/>
      <c r="K258" s="28" t="n"/>
      <c r="L258" s="28" t="n"/>
      <c r="M258" s="28" t="n"/>
      <c r="N258" s="28" t="n"/>
      <c r="O258" s="31" t="n"/>
      <c r="P258" s="31" t="n"/>
      <c r="Q258" s="24">
        <f>IF(OR($A258="",$O258="",$P258=""),"",IFERROR($P258-$O258,""))</f>
        <v/>
      </c>
      <c r="R258" s="31" t="n"/>
      <c r="S258" s="24">
        <f>IF(OR($A258="",$Q258="",$R258=""),"",IFERROR($Q258-$R258,""))</f>
        <v/>
      </c>
      <c r="T258" s="61" t="n"/>
      <c r="U258" s="62">
        <f>IF($A258="","",IFERROR(SUMIFS('Expenses'!$H$5:$H$504,'Expenses'!$B$5:$B$504,$A258,'Expenses'!$D$5:$D$504,"Diesel Fuel"),0))</f>
        <v/>
      </c>
      <c r="V258" s="57">
        <f>IF($A258="","",IFERROR(SUMIFS('Expenses'!$I$5:$I$504,'Expenses'!$B$5:$B$504,$A258,'Expenses'!$D$5:$D$504,"Diesel Fuel"),0))</f>
        <v/>
      </c>
      <c r="W258" s="57">
        <f>IF($A258="","",IFERROR(SUMIFS('Expenses'!$I$5:$I$504,'Expenses'!$B$5:$B$504,$A258)-$V258,0))</f>
        <v/>
      </c>
      <c r="X258" s="57">
        <f>IF($A258="","",IFERROR($V258+$W258,0))</f>
        <v/>
      </c>
      <c r="Y258" s="57">
        <f>IF($A258="","",IFERROR($T258-$X258,0))</f>
        <v/>
      </c>
      <c r="Z258" s="58">
        <f>IF(OR($A258="",$Q258=""),"",IFERROR($T258/$Q258,""))</f>
        <v/>
      </c>
      <c r="AA258" s="58">
        <f>IF(OR($A258="",$Q258=""),"",IFERROR($X258/$Q258,""))</f>
        <v/>
      </c>
      <c r="AB258" s="26">
        <f>IF(OR($A258="",$Q258="",$U258=""),"",IFERROR($Q258/$U258,""))</f>
        <v/>
      </c>
      <c r="AC258" s="34" t="n"/>
      <c r="AD258" s="35">
        <f>IF($A258="","",IFERROR(IF(COUNTIF($A$5:$A$504,$A258)&gt;1,"Duplicate Trip ID",IF(OR($B258="",$C258="",$D258="",$F258="",$I258="",$J258="",$K258="",$L258=""),"Missing required field",IF(AND(OR($B258="Delivered",$B258="Closed"),OR($G258="",$H258="",$O258="",$P258="",$R258="",$T258="")),"Completed trip missing details",IF(OR($O258&lt;0,$P258&lt;0,$R258&lt;0,$T258&lt;0),"Negative value",IF(AND($O258&lt;&gt;"",$P258&lt;&gt;"",$P258&lt;$O258),"End odometer below start",IF(AND($Q258&lt;&gt;"",$R258&lt;&gt;"",$R258&gt;$Q258),"Loaded miles exceed total",IF(AND($G258&lt;&gt;"",$H258&lt;&gt;"",$H258&lt;$G258),"Delivery before pickup","OK"))))))),"Check inputs"))</f>
        <v/>
      </c>
    </row>
    <row r="259">
      <c r="A259" s="28" t="n"/>
      <c r="B259" s="28" t="n"/>
      <c r="C259" s="28" t="n"/>
      <c r="D259" s="28" t="n"/>
      <c r="E259" s="28" t="n"/>
      <c r="F259" s="59" t="n"/>
      <c r="G259" s="60" t="n"/>
      <c r="H259" s="60" t="n"/>
      <c r="I259" s="28" t="n"/>
      <c r="J259" s="28" t="n"/>
      <c r="K259" s="28" t="n"/>
      <c r="L259" s="28" t="n"/>
      <c r="M259" s="28" t="n"/>
      <c r="N259" s="28" t="n"/>
      <c r="O259" s="31" t="n"/>
      <c r="P259" s="31" t="n"/>
      <c r="Q259" s="24">
        <f>IF(OR($A259="",$O259="",$P259=""),"",IFERROR($P259-$O259,""))</f>
        <v/>
      </c>
      <c r="R259" s="31" t="n"/>
      <c r="S259" s="24">
        <f>IF(OR($A259="",$Q259="",$R259=""),"",IFERROR($Q259-$R259,""))</f>
        <v/>
      </c>
      <c r="T259" s="61" t="n"/>
      <c r="U259" s="62">
        <f>IF($A259="","",IFERROR(SUMIFS('Expenses'!$H$5:$H$504,'Expenses'!$B$5:$B$504,$A259,'Expenses'!$D$5:$D$504,"Diesel Fuel"),0))</f>
        <v/>
      </c>
      <c r="V259" s="57">
        <f>IF($A259="","",IFERROR(SUMIFS('Expenses'!$I$5:$I$504,'Expenses'!$B$5:$B$504,$A259,'Expenses'!$D$5:$D$504,"Diesel Fuel"),0))</f>
        <v/>
      </c>
      <c r="W259" s="57">
        <f>IF($A259="","",IFERROR(SUMIFS('Expenses'!$I$5:$I$504,'Expenses'!$B$5:$B$504,$A259)-$V259,0))</f>
        <v/>
      </c>
      <c r="X259" s="57">
        <f>IF($A259="","",IFERROR($V259+$W259,0))</f>
        <v/>
      </c>
      <c r="Y259" s="57">
        <f>IF($A259="","",IFERROR($T259-$X259,0))</f>
        <v/>
      </c>
      <c r="Z259" s="58">
        <f>IF(OR($A259="",$Q259=""),"",IFERROR($T259/$Q259,""))</f>
        <v/>
      </c>
      <c r="AA259" s="58">
        <f>IF(OR($A259="",$Q259=""),"",IFERROR($X259/$Q259,""))</f>
        <v/>
      </c>
      <c r="AB259" s="26">
        <f>IF(OR($A259="",$Q259="",$U259=""),"",IFERROR($Q259/$U259,""))</f>
        <v/>
      </c>
      <c r="AC259" s="34" t="n"/>
      <c r="AD259" s="35">
        <f>IF($A259="","",IFERROR(IF(COUNTIF($A$5:$A$504,$A259)&gt;1,"Duplicate Trip ID",IF(OR($B259="",$C259="",$D259="",$F259="",$I259="",$J259="",$K259="",$L259=""),"Missing required field",IF(AND(OR($B259="Delivered",$B259="Closed"),OR($G259="",$H259="",$O259="",$P259="",$R259="",$T259="")),"Completed trip missing details",IF(OR($O259&lt;0,$P259&lt;0,$R259&lt;0,$T259&lt;0),"Negative value",IF(AND($O259&lt;&gt;"",$P259&lt;&gt;"",$P259&lt;$O259),"End odometer below start",IF(AND($Q259&lt;&gt;"",$R259&lt;&gt;"",$R259&gt;$Q259),"Loaded miles exceed total",IF(AND($G259&lt;&gt;"",$H259&lt;&gt;"",$H259&lt;$G259),"Delivery before pickup","OK"))))))),"Check inputs"))</f>
        <v/>
      </c>
    </row>
    <row r="260">
      <c r="A260" s="28" t="n"/>
      <c r="B260" s="28" t="n"/>
      <c r="C260" s="28" t="n"/>
      <c r="D260" s="28" t="n"/>
      <c r="E260" s="28" t="n"/>
      <c r="F260" s="59" t="n"/>
      <c r="G260" s="60" t="n"/>
      <c r="H260" s="60" t="n"/>
      <c r="I260" s="28" t="n"/>
      <c r="J260" s="28" t="n"/>
      <c r="K260" s="28" t="n"/>
      <c r="L260" s="28" t="n"/>
      <c r="M260" s="28" t="n"/>
      <c r="N260" s="28" t="n"/>
      <c r="O260" s="31" t="n"/>
      <c r="P260" s="31" t="n"/>
      <c r="Q260" s="24">
        <f>IF(OR($A260="",$O260="",$P260=""),"",IFERROR($P260-$O260,""))</f>
        <v/>
      </c>
      <c r="R260" s="31" t="n"/>
      <c r="S260" s="24">
        <f>IF(OR($A260="",$Q260="",$R260=""),"",IFERROR($Q260-$R260,""))</f>
        <v/>
      </c>
      <c r="T260" s="61" t="n"/>
      <c r="U260" s="62">
        <f>IF($A260="","",IFERROR(SUMIFS('Expenses'!$H$5:$H$504,'Expenses'!$B$5:$B$504,$A260,'Expenses'!$D$5:$D$504,"Diesel Fuel"),0))</f>
        <v/>
      </c>
      <c r="V260" s="57">
        <f>IF($A260="","",IFERROR(SUMIFS('Expenses'!$I$5:$I$504,'Expenses'!$B$5:$B$504,$A260,'Expenses'!$D$5:$D$504,"Diesel Fuel"),0))</f>
        <v/>
      </c>
      <c r="W260" s="57">
        <f>IF($A260="","",IFERROR(SUMIFS('Expenses'!$I$5:$I$504,'Expenses'!$B$5:$B$504,$A260)-$V260,0))</f>
        <v/>
      </c>
      <c r="X260" s="57">
        <f>IF($A260="","",IFERROR($V260+$W260,0))</f>
        <v/>
      </c>
      <c r="Y260" s="57">
        <f>IF($A260="","",IFERROR($T260-$X260,0))</f>
        <v/>
      </c>
      <c r="Z260" s="58">
        <f>IF(OR($A260="",$Q260=""),"",IFERROR($T260/$Q260,""))</f>
        <v/>
      </c>
      <c r="AA260" s="58">
        <f>IF(OR($A260="",$Q260=""),"",IFERROR($X260/$Q260,""))</f>
        <v/>
      </c>
      <c r="AB260" s="26">
        <f>IF(OR($A260="",$Q260="",$U260=""),"",IFERROR($Q260/$U260,""))</f>
        <v/>
      </c>
      <c r="AC260" s="34" t="n"/>
      <c r="AD260" s="35">
        <f>IF($A260="","",IFERROR(IF(COUNTIF($A$5:$A$504,$A260)&gt;1,"Duplicate Trip ID",IF(OR($B260="",$C260="",$D260="",$F260="",$I260="",$J260="",$K260="",$L260=""),"Missing required field",IF(AND(OR($B260="Delivered",$B260="Closed"),OR($G260="",$H260="",$O260="",$P260="",$R260="",$T260="")),"Completed trip missing details",IF(OR($O260&lt;0,$P260&lt;0,$R260&lt;0,$T260&lt;0),"Negative value",IF(AND($O260&lt;&gt;"",$P260&lt;&gt;"",$P260&lt;$O260),"End odometer below start",IF(AND($Q260&lt;&gt;"",$R260&lt;&gt;"",$R260&gt;$Q260),"Loaded miles exceed total",IF(AND($G260&lt;&gt;"",$H260&lt;&gt;"",$H260&lt;$G260),"Delivery before pickup","OK"))))))),"Check inputs"))</f>
        <v/>
      </c>
    </row>
    <row r="261">
      <c r="A261" s="28" t="n"/>
      <c r="B261" s="28" t="n"/>
      <c r="C261" s="28" t="n"/>
      <c r="D261" s="28" t="n"/>
      <c r="E261" s="28" t="n"/>
      <c r="F261" s="59" t="n"/>
      <c r="G261" s="60" t="n"/>
      <c r="H261" s="60" t="n"/>
      <c r="I261" s="28" t="n"/>
      <c r="J261" s="28" t="n"/>
      <c r="K261" s="28" t="n"/>
      <c r="L261" s="28" t="n"/>
      <c r="M261" s="28" t="n"/>
      <c r="N261" s="28" t="n"/>
      <c r="O261" s="31" t="n"/>
      <c r="P261" s="31" t="n"/>
      <c r="Q261" s="24">
        <f>IF(OR($A261="",$O261="",$P261=""),"",IFERROR($P261-$O261,""))</f>
        <v/>
      </c>
      <c r="R261" s="31" t="n"/>
      <c r="S261" s="24">
        <f>IF(OR($A261="",$Q261="",$R261=""),"",IFERROR($Q261-$R261,""))</f>
        <v/>
      </c>
      <c r="T261" s="61" t="n"/>
      <c r="U261" s="62">
        <f>IF($A261="","",IFERROR(SUMIFS('Expenses'!$H$5:$H$504,'Expenses'!$B$5:$B$504,$A261,'Expenses'!$D$5:$D$504,"Diesel Fuel"),0))</f>
        <v/>
      </c>
      <c r="V261" s="57">
        <f>IF($A261="","",IFERROR(SUMIFS('Expenses'!$I$5:$I$504,'Expenses'!$B$5:$B$504,$A261,'Expenses'!$D$5:$D$504,"Diesel Fuel"),0))</f>
        <v/>
      </c>
      <c r="W261" s="57">
        <f>IF($A261="","",IFERROR(SUMIFS('Expenses'!$I$5:$I$504,'Expenses'!$B$5:$B$504,$A261)-$V261,0))</f>
        <v/>
      </c>
      <c r="X261" s="57">
        <f>IF($A261="","",IFERROR($V261+$W261,0))</f>
        <v/>
      </c>
      <c r="Y261" s="57">
        <f>IF($A261="","",IFERROR($T261-$X261,0))</f>
        <v/>
      </c>
      <c r="Z261" s="58">
        <f>IF(OR($A261="",$Q261=""),"",IFERROR($T261/$Q261,""))</f>
        <v/>
      </c>
      <c r="AA261" s="58">
        <f>IF(OR($A261="",$Q261=""),"",IFERROR($X261/$Q261,""))</f>
        <v/>
      </c>
      <c r="AB261" s="26">
        <f>IF(OR($A261="",$Q261="",$U261=""),"",IFERROR($Q261/$U261,""))</f>
        <v/>
      </c>
      <c r="AC261" s="34" t="n"/>
      <c r="AD261" s="35">
        <f>IF($A261="","",IFERROR(IF(COUNTIF($A$5:$A$504,$A261)&gt;1,"Duplicate Trip ID",IF(OR($B261="",$C261="",$D261="",$F261="",$I261="",$J261="",$K261="",$L261=""),"Missing required field",IF(AND(OR($B261="Delivered",$B261="Closed"),OR($G261="",$H261="",$O261="",$P261="",$R261="",$T261="")),"Completed trip missing details",IF(OR($O261&lt;0,$P261&lt;0,$R261&lt;0,$T261&lt;0),"Negative value",IF(AND($O261&lt;&gt;"",$P261&lt;&gt;"",$P261&lt;$O261),"End odometer below start",IF(AND($Q261&lt;&gt;"",$R261&lt;&gt;"",$R261&gt;$Q261),"Loaded miles exceed total",IF(AND($G261&lt;&gt;"",$H261&lt;&gt;"",$H261&lt;$G261),"Delivery before pickup","OK"))))))),"Check inputs"))</f>
        <v/>
      </c>
    </row>
    <row r="262">
      <c r="A262" s="28" t="n"/>
      <c r="B262" s="28" t="n"/>
      <c r="C262" s="28" t="n"/>
      <c r="D262" s="28" t="n"/>
      <c r="E262" s="28" t="n"/>
      <c r="F262" s="59" t="n"/>
      <c r="G262" s="60" t="n"/>
      <c r="H262" s="60" t="n"/>
      <c r="I262" s="28" t="n"/>
      <c r="J262" s="28" t="n"/>
      <c r="K262" s="28" t="n"/>
      <c r="L262" s="28" t="n"/>
      <c r="M262" s="28" t="n"/>
      <c r="N262" s="28" t="n"/>
      <c r="O262" s="31" t="n"/>
      <c r="P262" s="31" t="n"/>
      <c r="Q262" s="24">
        <f>IF(OR($A262="",$O262="",$P262=""),"",IFERROR($P262-$O262,""))</f>
        <v/>
      </c>
      <c r="R262" s="31" t="n"/>
      <c r="S262" s="24">
        <f>IF(OR($A262="",$Q262="",$R262=""),"",IFERROR($Q262-$R262,""))</f>
        <v/>
      </c>
      <c r="T262" s="61" t="n"/>
      <c r="U262" s="62">
        <f>IF($A262="","",IFERROR(SUMIFS('Expenses'!$H$5:$H$504,'Expenses'!$B$5:$B$504,$A262,'Expenses'!$D$5:$D$504,"Diesel Fuel"),0))</f>
        <v/>
      </c>
      <c r="V262" s="57">
        <f>IF($A262="","",IFERROR(SUMIFS('Expenses'!$I$5:$I$504,'Expenses'!$B$5:$B$504,$A262,'Expenses'!$D$5:$D$504,"Diesel Fuel"),0))</f>
        <v/>
      </c>
      <c r="W262" s="57">
        <f>IF($A262="","",IFERROR(SUMIFS('Expenses'!$I$5:$I$504,'Expenses'!$B$5:$B$504,$A262)-$V262,0))</f>
        <v/>
      </c>
      <c r="X262" s="57">
        <f>IF($A262="","",IFERROR($V262+$W262,0))</f>
        <v/>
      </c>
      <c r="Y262" s="57">
        <f>IF($A262="","",IFERROR($T262-$X262,0))</f>
        <v/>
      </c>
      <c r="Z262" s="58">
        <f>IF(OR($A262="",$Q262=""),"",IFERROR($T262/$Q262,""))</f>
        <v/>
      </c>
      <c r="AA262" s="58">
        <f>IF(OR($A262="",$Q262=""),"",IFERROR($X262/$Q262,""))</f>
        <v/>
      </c>
      <c r="AB262" s="26">
        <f>IF(OR($A262="",$Q262="",$U262=""),"",IFERROR($Q262/$U262,""))</f>
        <v/>
      </c>
      <c r="AC262" s="34" t="n"/>
      <c r="AD262" s="35">
        <f>IF($A262="","",IFERROR(IF(COUNTIF($A$5:$A$504,$A262)&gt;1,"Duplicate Trip ID",IF(OR($B262="",$C262="",$D262="",$F262="",$I262="",$J262="",$K262="",$L262=""),"Missing required field",IF(AND(OR($B262="Delivered",$B262="Closed"),OR($G262="",$H262="",$O262="",$P262="",$R262="",$T262="")),"Completed trip missing details",IF(OR($O262&lt;0,$P262&lt;0,$R262&lt;0,$T262&lt;0),"Negative value",IF(AND($O262&lt;&gt;"",$P262&lt;&gt;"",$P262&lt;$O262),"End odometer below start",IF(AND($Q262&lt;&gt;"",$R262&lt;&gt;"",$R262&gt;$Q262),"Loaded miles exceed total",IF(AND($G262&lt;&gt;"",$H262&lt;&gt;"",$H262&lt;$G262),"Delivery before pickup","OK"))))))),"Check inputs"))</f>
        <v/>
      </c>
    </row>
    <row r="263">
      <c r="A263" s="28" t="n"/>
      <c r="B263" s="28" t="n"/>
      <c r="C263" s="28" t="n"/>
      <c r="D263" s="28" t="n"/>
      <c r="E263" s="28" t="n"/>
      <c r="F263" s="59" t="n"/>
      <c r="G263" s="60" t="n"/>
      <c r="H263" s="60" t="n"/>
      <c r="I263" s="28" t="n"/>
      <c r="J263" s="28" t="n"/>
      <c r="K263" s="28" t="n"/>
      <c r="L263" s="28" t="n"/>
      <c r="M263" s="28" t="n"/>
      <c r="N263" s="28" t="n"/>
      <c r="O263" s="31" t="n"/>
      <c r="P263" s="31" t="n"/>
      <c r="Q263" s="24">
        <f>IF(OR($A263="",$O263="",$P263=""),"",IFERROR($P263-$O263,""))</f>
        <v/>
      </c>
      <c r="R263" s="31" t="n"/>
      <c r="S263" s="24">
        <f>IF(OR($A263="",$Q263="",$R263=""),"",IFERROR($Q263-$R263,""))</f>
        <v/>
      </c>
      <c r="T263" s="61" t="n"/>
      <c r="U263" s="62">
        <f>IF($A263="","",IFERROR(SUMIFS('Expenses'!$H$5:$H$504,'Expenses'!$B$5:$B$504,$A263,'Expenses'!$D$5:$D$504,"Diesel Fuel"),0))</f>
        <v/>
      </c>
      <c r="V263" s="57">
        <f>IF($A263="","",IFERROR(SUMIFS('Expenses'!$I$5:$I$504,'Expenses'!$B$5:$B$504,$A263,'Expenses'!$D$5:$D$504,"Diesel Fuel"),0))</f>
        <v/>
      </c>
      <c r="W263" s="57">
        <f>IF($A263="","",IFERROR(SUMIFS('Expenses'!$I$5:$I$504,'Expenses'!$B$5:$B$504,$A263)-$V263,0))</f>
        <v/>
      </c>
      <c r="X263" s="57">
        <f>IF($A263="","",IFERROR($V263+$W263,0))</f>
        <v/>
      </c>
      <c r="Y263" s="57">
        <f>IF($A263="","",IFERROR($T263-$X263,0))</f>
        <v/>
      </c>
      <c r="Z263" s="58">
        <f>IF(OR($A263="",$Q263=""),"",IFERROR($T263/$Q263,""))</f>
        <v/>
      </c>
      <c r="AA263" s="58">
        <f>IF(OR($A263="",$Q263=""),"",IFERROR($X263/$Q263,""))</f>
        <v/>
      </c>
      <c r="AB263" s="26">
        <f>IF(OR($A263="",$Q263="",$U263=""),"",IFERROR($Q263/$U263,""))</f>
        <v/>
      </c>
      <c r="AC263" s="34" t="n"/>
      <c r="AD263" s="35">
        <f>IF($A263="","",IFERROR(IF(COUNTIF($A$5:$A$504,$A263)&gt;1,"Duplicate Trip ID",IF(OR($B263="",$C263="",$D263="",$F263="",$I263="",$J263="",$K263="",$L263=""),"Missing required field",IF(AND(OR($B263="Delivered",$B263="Closed"),OR($G263="",$H263="",$O263="",$P263="",$R263="",$T263="")),"Completed trip missing details",IF(OR($O263&lt;0,$P263&lt;0,$R263&lt;0,$T263&lt;0),"Negative value",IF(AND($O263&lt;&gt;"",$P263&lt;&gt;"",$P263&lt;$O263),"End odometer below start",IF(AND($Q263&lt;&gt;"",$R263&lt;&gt;"",$R263&gt;$Q263),"Loaded miles exceed total",IF(AND($G263&lt;&gt;"",$H263&lt;&gt;"",$H263&lt;$G263),"Delivery before pickup","OK"))))))),"Check inputs"))</f>
        <v/>
      </c>
    </row>
    <row r="264">
      <c r="A264" s="28" t="n"/>
      <c r="B264" s="28" t="n"/>
      <c r="C264" s="28" t="n"/>
      <c r="D264" s="28" t="n"/>
      <c r="E264" s="28" t="n"/>
      <c r="F264" s="59" t="n"/>
      <c r="G264" s="60" t="n"/>
      <c r="H264" s="60" t="n"/>
      <c r="I264" s="28" t="n"/>
      <c r="J264" s="28" t="n"/>
      <c r="K264" s="28" t="n"/>
      <c r="L264" s="28" t="n"/>
      <c r="M264" s="28" t="n"/>
      <c r="N264" s="28" t="n"/>
      <c r="O264" s="31" t="n"/>
      <c r="P264" s="31" t="n"/>
      <c r="Q264" s="24">
        <f>IF(OR($A264="",$O264="",$P264=""),"",IFERROR($P264-$O264,""))</f>
        <v/>
      </c>
      <c r="R264" s="31" t="n"/>
      <c r="S264" s="24">
        <f>IF(OR($A264="",$Q264="",$R264=""),"",IFERROR($Q264-$R264,""))</f>
        <v/>
      </c>
      <c r="T264" s="61" t="n"/>
      <c r="U264" s="62">
        <f>IF($A264="","",IFERROR(SUMIFS('Expenses'!$H$5:$H$504,'Expenses'!$B$5:$B$504,$A264,'Expenses'!$D$5:$D$504,"Diesel Fuel"),0))</f>
        <v/>
      </c>
      <c r="V264" s="57">
        <f>IF($A264="","",IFERROR(SUMIFS('Expenses'!$I$5:$I$504,'Expenses'!$B$5:$B$504,$A264,'Expenses'!$D$5:$D$504,"Diesel Fuel"),0))</f>
        <v/>
      </c>
      <c r="W264" s="57">
        <f>IF($A264="","",IFERROR(SUMIFS('Expenses'!$I$5:$I$504,'Expenses'!$B$5:$B$504,$A264)-$V264,0))</f>
        <v/>
      </c>
      <c r="X264" s="57">
        <f>IF($A264="","",IFERROR($V264+$W264,0))</f>
        <v/>
      </c>
      <c r="Y264" s="57">
        <f>IF($A264="","",IFERROR($T264-$X264,0))</f>
        <v/>
      </c>
      <c r="Z264" s="58">
        <f>IF(OR($A264="",$Q264=""),"",IFERROR($T264/$Q264,""))</f>
        <v/>
      </c>
      <c r="AA264" s="58">
        <f>IF(OR($A264="",$Q264=""),"",IFERROR($X264/$Q264,""))</f>
        <v/>
      </c>
      <c r="AB264" s="26">
        <f>IF(OR($A264="",$Q264="",$U264=""),"",IFERROR($Q264/$U264,""))</f>
        <v/>
      </c>
      <c r="AC264" s="34" t="n"/>
      <c r="AD264" s="35">
        <f>IF($A264="","",IFERROR(IF(COUNTIF($A$5:$A$504,$A264)&gt;1,"Duplicate Trip ID",IF(OR($B264="",$C264="",$D264="",$F264="",$I264="",$J264="",$K264="",$L264=""),"Missing required field",IF(AND(OR($B264="Delivered",$B264="Closed"),OR($G264="",$H264="",$O264="",$P264="",$R264="",$T264="")),"Completed trip missing details",IF(OR($O264&lt;0,$P264&lt;0,$R264&lt;0,$T264&lt;0),"Negative value",IF(AND($O264&lt;&gt;"",$P264&lt;&gt;"",$P264&lt;$O264),"End odometer below start",IF(AND($Q264&lt;&gt;"",$R264&lt;&gt;"",$R264&gt;$Q264),"Loaded miles exceed total",IF(AND($G264&lt;&gt;"",$H264&lt;&gt;"",$H264&lt;$G264),"Delivery before pickup","OK"))))))),"Check inputs"))</f>
        <v/>
      </c>
    </row>
    <row r="265">
      <c r="A265" s="28" t="n"/>
      <c r="B265" s="28" t="n"/>
      <c r="C265" s="28" t="n"/>
      <c r="D265" s="28" t="n"/>
      <c r="E265" s="28" t="n"/>
      <c r="F265" s="59" t="n"/>
      <c r="G265" s="60" t="n"/>
      <c r="H265" s="60" t="n"/>
      <c r="I265" s="28" t="n"/>
      <c r="J265" s="28" t="n"/>
      <c r="K265" s="28" t="n"/>
      <c r="L265" s="28" t="n"/>
      <c r="M265" s="28" t="n"/>
      <c r="N265" s="28" t="n"/>
      <c r="O265" s="31" t="n"/>
      <c r="P265" s="31" t="n"/>
      <c r="Q265" s="24">
        <f>IF(OR($A265="",$O265="",$P265=""),"",IFERROR($P265-$O265,""))</f>
        <v/>
      </c>
      <c r="R265" s="31" t="n"/>
      <c r="S265" s="24">
        <f>IF(OR($A265="",$Q265="",$R265=""),"",IFERROR($Q265-$R265,""))</f>
        <v/>
      </c>
      <c r="T265" s="61" t="n"/>
      <c r="U265" s="62">
        <f>IF($A265="","",IFERROR(SUMIFS('Expenses'!$H$5:$H$504,'Expenses'!$B$5:$B$504,$A265,'Expenses'!$D$5:$D$504,"Diesel Fuel"),0))</f>
        <v/>
      </c>
      <c r="V265" s="57">
        <f>IF($A265="","",IFERROR(SUMIFS('Expenses'!$I$5:$I$504,'Expenses'!$B$5:$B$504,$A265,'Expenses'!$D$5:$D$504,"Diesel Fuel"),0))</f>
        <v/>
      </c>
      <c r="W265" s="57">
        <f>IF($A265="","",IFERROR(SUMIFS('Expenses'!$I$5:$I$504,'Expenses'!$B$5:$B$504,$A265)-$V265,0))</f>
        <v/>
      </c>
      <c r="X265" s="57">
        <f>IF($A265="","",IFERROR($V265+$W265,0))</f>
        <v/>
      </c>
      <c r="Y265" s="57">
        <f>IF($A265="","",IFERROR($T265-$X265,0))</f>
        <v/>
      </c>
      <c r="Z265" s="58">
        <f>IF(OR($A265="",$Q265=""),"",IFERROR($T265/$Q265,""))</f>
        <v/>
      </c>
      <c r="AA265" s="58">
        <f>IF(OR($A265="",$Q265=""),"",IFERROR($X265/$Q265,""))</f>
        <v/>
      </c>
      <c r="AB265" s="26">
        <f>IF(OR($A265="",$Q265="",$U265=""),"",IFERROR($Q265/$U265,""))</f>
        <v/>
      </c>
      <c r="AC265" s="34" t="n"/>
      <c r="AD265" s="35">
        <f>IF($A265="","",IFERROR(IF(COUNTIF($A$5:$A$504,$A265)&gt;1,"Duplicate Trip ID",IF(OR($B265="",$C265="",$D265="",$F265="",$I265="",$J265="",$K265="",$L265=""),"Missing required field",IF(AND(OR($B265="Delivered",$B265="Closed"),OR($G265="",$H265="",$O265="",$P265="",$R265="",$T265="")),"Completed trip missing details",IF(OR($O265&lt;0,$P265&lt;0,$R265&lt;0,$T265&lt;0),"Negative value",IF(AND($O265&lt;&gt;"",$P265&lt;&gt;"",$P265&lt;$O265),"End odometer below start",IF(AND($Q265&lt;&gt;"",$R265&lt;&gt;"",$R265&gt;$Q265),"Loaded miles exceed total",IF(AND($G265&lt;&gt;"",$H265&lt;&gt;"",$H265&lt;$G265),"Delivery before pickup","OK"))))))),"Check inputs"))</f>
        <v/>
      </c>
    </row>
    <row r="266">
      <c r="A266" s="28" t="n"/>
      <c r="B266" s="28" t="n"/>
      <c r="C266" s="28" t="n"/>
      <c r="D266" s="28" t="n"/>
      <c r="E266" s="28" t="n"/>
      <c r="F266" s="59" t="n"/>
      <c r="G266" s="60" t="n"/>
      <c r="H266" s="60" t="n"/>
      <c r="I266" s="28" t="n"/>
      <c r="J266" s="28" t="n"/>
      <c r="K266" s="28" t="n"/>
      <c r="L266" s="28" t="n"/>
      <c r="M266" s="28" t="n"/>
      <c r="N266" s="28" t="n"/>
      <c r="O266" s="31" t="n"/>
      <c r="P266" s="31" t="n"/>
      <c r="Q266" s="24">
        <f>IF(OR($A266="",$O266="",$P266=""),"",IFERROR($P266-$O266,""))</f>
        <v/>
      </c>
      <c r="R266" s="31" t="n"/>
      <c r="S266" s="24">
        <f>IF(OR($A266="",$Q266="",$R266=""),"",IFERROR($Q266-$R266,""))</f>
        <v/>
      </c>
      <c r="T266" s="61" t="n"/>
      <c r="U266" s="62">
        <f>IF($A266="","",IFERROR(SUMIFS('Expenses'!$H$5:$H$504,'Expenses'!$B$5:$B$504,$A266,'Expenses'!$D$5:$D$504,"Diesel Fuel"),0))</f>
        <v/>
      </c>
      <c r="V266" s="57">
        <f>IF($A266="","",IFERROR(SUMIFS('Expenses'!$I$5:$I$504,'Expenses'!$B$5:$B$504,$A266,'Expenses'!$D$5:$D$504,"Diesel Fuel"),0))</f>
        <v/>
      </c>
      <c r="W266" s="57">
        <f>IF($A266="","",IFERROR(SUMIFS('Expenses'!$I$5:$I$504,'Expenses'!$B$5:$B$504,$A266)-$V266,0))</f>
        <v/>
      </c>
      <c r="X266" s="57">
        <f>IF($A266="","",IFERROR($V266+$W266,0))</f>
        <v/>
      </c>
      <c r="Y266" s="57">
        <f>IF($A266="","",IFERROR($T266-$X266,0))</f>
        <v/>
      </c>
      <c r="Z266" s="58">
        <f>IF(OR($A266="",$Q266=""),"",IFERROR($T266/$Q266,""))</f>
        <v/>
      </c>
      <c r="AA266" s="58">
        <f>IF(OR($A266="",$Q266=""),"",IFERROR($X266/$Q266,""))</f>
        <v/>
      </c>
      <c r="AB266" s="26">
        <f>IF(OR($A266="",$Q266="",$U266=""),"",IFERROR($Q266/$U266,""))</f>
        <v/>
      </c>
      <c r="AC266" s="34" t="n"/>
      <c r="AD266" s="35">
        <f>IF($A266="","",IFERROR(IF(COUNTIF($A$5:$A$504,$A266)&gt;1,"Duplicate Trip ID",IF(OR($B266="",$C266="",$D266="",$F266="",$I266="",$J266="",$K266="",$L266=""),"Missing required field",IF(AND(OR($B266="Delivered",$B266="Closed"),OR($G266="",$H266="",$O266="",$P266="",$R266="",$T266="")),"Completed trip missing details",IF(OR($O266&lt;0,$P266&lt;0,$R266&lt;0,$T266&lt;0),"Negative value",IF(AND($O266&lt;&gt;"",$P266&lt;&gt;"",$P266&lt;$O266),"End odometer below start",IF(AND($Q266&lt;&gt;"",$R266&lt;&gt;"",$R266&gt;$Q266),"Loaded miles exceed total",IF(AND($G266&lt;&gt;"",$H266&lt;&gt;"",$H266&lt;$G266),"Delivery before pickup","OK"))))))),"Check inputs"))</f>
        <v/>
      </c>
    </row>
    <row r="267">
      <c r="A267" s="28" t="n"/>
      <c r="B267" s="28" t="n"/>
      <c r="C267" s="28" t="n"/>
      <c r="D267" s="28" t="n"/>
      <c r="E267" s="28" t="n"/>
      <c r="F267" s="59" t="n"/>
      <c r="G267" s="60" t="n"/>
      <c r="H267" s="60" t="n"/>
      <c r="I267" s="28" t="n"/>
      <c r="J267" s="28" t="n"/>
      <c r="K267" s="28" t="n"/>
      <c r="L267" s="28" t="n"/>
      <c r="M267" s="28" t="n"/>
      <c r="N267" s="28" t="n"/>
      <c r="O267" s="31" t="n"/>
      <c r="P267" s="31" t="n"/>
      <c r="Q267" s="24">
        <f>IF(OR($A267="",$O267="",$P267=""),"",IFERROR($P267-$O267,""))</f>
        <v/>
      </c>
      <c r="R267" s="31" t="n"/>
      <c r="S267" s="24">
        <f>IF(OR($A267="",$Q267="",$R267=""),"",IFERROR($Q267-$R267,""))</f>
        <v/>
      </c>
      <c r="T267" s="61" t="n"/>
      <c r="U267" s="62">
        <f>IF($A267="","",IFERROR(SUMIFS('Expenses'!$H$5:$H$504,'Expenses'!$B$5:$B$504,$A267,'Expenses'!$D$5:$D$504,"Diesel Fuel"),0))</f>
        <v/>
      </c>
      <c r="V267" s="57">
        <f>IF($A267="","",IFERROR(SUMIFS('Expenses'!$I$5:$I$504,'Expenses'!$B$5:$B$504,$A267,'Expenses'!$D$5:$D$504,"Diesel Fuel"),0))</f>
        <v/>
      </c>
      <c r="W267" s="57">
        <f>IF($A267="","",IFERROR(SUMIFS('Expenses'!$I$5:$I$504,'Expenses'!$B$5:$B$504,$A267)-$V267,0))</f>
        <v/>
      </c>
      <c r="X267" s="57">
        <f>IF($A267="","",IFERROR($V267+$W267,0))</f>
        <v/>
      </c>
      <c r="Y267" s="57">
        <f>IF($A267="","",IFERROR($T267-$X267,0))</f>
        <v/>
      </c>
      <c r="Z267" s="58">
        <f>IF(OR($A267="",$Q267=""),"",IFERROR($T267/$Q267,""))</f>
        <v/>
      </c>
      <c r="AA267" s="58">
        <f>IF(OR($A267="",$Q267=""),"",IFERROR($X267/$Q267,""))</f>
        <v/>
      </c>
      <c r="AB267" s="26">
        <f>IF(OR($A267="",$Q267="",$U267=""),"",IFERROR($Q267/$U267,""))</f>
        <v/>
      </c>
      <c r="AC267" s="34" t="n"/>
      <c r="AD267" s="35">
        <f>IF($A267="","",IFERROR(IF(COUNTIF($A$5:$A$504,$A267)&gt;1,"Duplicate Trip ID",IF(OR($B267="",$C267="",$D267="",$F267="",$I267="",$J267="",$K267="",$L267=""),"Missing required field",IF(AND(OR($B267="Delivered",$B267="Closed"),OR($G267="",$H267="",$O267="",$P267="",$R267="",$T267="")),"Completed trip missing details",IF(OR($O267&lt;0,$P267&lt;0,$R267&lt;0,$T267&lt;0),"Negative value",IF(AND($O267&lt;&gt;"",$P267&lt;&gt;"",$P267&lt;$O267),"End odometer below start",IF(AND($Q267&lt;&gt;"",$R267&lt;&gt;"",$R267&gt;$Q267),"Loaded miles exceed total",IF(AND($G267&lt;&gt;"",$H267&lt;&gt;"",$H267&lt;$G267),"Delivery before pickup","OK"))))))),"Check inputs"))</f>
        <v/>
      </c>
    </row>
    <row r="268">
      <c r="A268" s="28" t="n"/>
      <c r="B268" s="28" t="n"/>
      <c r="C268" s="28" t="n"/>
      <c r="D268" s="28" t="n"/>
      <c r="E268" s="28" t="n"/>
      <c r="F268" s="59" t="n"/>
      <c r="G268" s="60" t="n"/>
      <c r="H268" s="60" t="n"/>
      <c r="I268" s="28" t="n"/>
      <c r="J268" s="28" t="n"/>
      <c r="K268" s="28" t="n"/>
      <c r="L268" s="28" t="n"/>
      <c r="M268" s="28" t="n"/>
      <c r="N268" s="28" t="n"/>
      <c r="O268" s="31" t="n"/>
      <c r="P268" s="31" t="n"/>
      <c r="Q268" s="24">
        <f>IF(OR($A268="",$O268="",$P268=""),"",IFERROR($P268-$O268,""))</f>
        <v/>
      </c>
      <c r="R268" s="31" t="n"/>
      <c r="S268" s="24">
        <f>IF(OR($A268="",$Q268="",$R268=""),"",IFERROR($Q268-$R268,""))</f>
        <v/>
      </c>
      <c r="T268" s="61" t="n"/>
      <c r="U268" s="62">
        <f>IF($A268="","",IFERROR(SUMIFS('Expenses'!$H$5:$H$504,'Expenses'!$B$5:$B$504,$A268,'Expenses'!$D$5:$D$504,"Diesel Fuel"),0))</f>
        <v/>
      </c>
      <c r="V268" s="57">
        <f>IF($A268="","",IFERROR(SUMIFS('Expenses'!$I$5:$I$504,'Expenses'!$B$5:$B$504,$A268,'Expenses'!$D$5:$D$504,"Diesel Fuel"),0))</f>
        <v/>
      </c>
      <c r="W268" s="57">
        <f>IF($A268="","",IFERROR(SUMIFS('Expenses'!$I$5:$I$504,'Expenses'!$B$5:$B$504,$A268)-$V268,0))</f>
        <v/>
      </c>
      <c r="X268" s="57">
        <f>IF($A268="","",IFERROR($V268+$W268,0))</f>
        <v/>
      </c>
      <c r="Y268" s="57">
        <f>IF($A268="","",IFERROR($T268-$X268,0))</f>
        <v/>
      </c>
      <c r="Z268" s="58">
        <f>IF(OR($A268="",$Q268=""),"",IFERROR($T268/$Q268,""))</f>
        <v/>
      </c>
      <c r="AA268" s="58">
        <f>IF(OR($A268="",$Q268=""),"",IFERROR($X268/$Q268,""))</f>
        <v/>
      </c>
      <c r="AB268" s="26">
        <f>IF(OR($A268="",$Q268="",$U268=""),"",IFERROR($Q268/$U268,""))</f>
        <v/>
      </c>
      <c r="AC268" s="34" t="n"/>
      <c r="AD268" s="35">
        <f>IF($A268="","",IFERROR(IF(COUNTIF($A$5:$A$504,$A268)&gt;1,"Duplicate Trip ID",IF(OR($B268="",$C268="",$D268="",$F268="",$I268="",$J268="",$K268="",$L268=""),"Missing required field",IF(AND(OR($B268="Delivered",$B268="Closed"),OR($G268="",$H268="",$O268="",$P268="",$R268="",$T268="")),"Completed trip missing details",IF(OR($O268&lt;0,$P268&lt;0,$R268&lt;0,$T268&lt;0),"Negative value",IF(AND($O268&lt;&gt;"",$P268&lt;&gt;"",$P268&lt;$O268),"End odometer below start",IF(AND($Q268&lt;&gt;"",$R268&lt;&gt;"",$R268&gt;$Q268),"Loaded miles exceed total",IF(AND($G268&lt;&gt;"",$H268&lt;&gt;"",$H268&lt;$G268),"Delivery before pickup","OK"))))))),"Check inputs"))</f>
        <v/>
      </c>
    </row>
    <row r="269">
      <c r="A269" s="28" t="n"/>
      <c r="B269" s="28" t="n"/>
      <c r="C269" s="28" t="n"/>
      <c r="D269" s="28" t="n"/>
      <c r="E269" s="28" t="n"/>
      <c r="F269" s="59" t="n"/>
      <c r="G269" s="60" t="n"/>
      <c r="H269" s="60" t="n"/>
      <c r="I269" s="28" t="n"/>
      <c r="J269" s="28" t="n"/>
      <c r="K269" s="28" t="n"/>
      <c r="L269" s="28" t="n"/>
      <c r="M269" s="28" t="n"/>
      <c r="N269" s="28" t="n"/>
      <c r="O269" s="31" t="n"/>
      <c r="P269" s="31" t="n"/>
      <c r="Q269" s="24">
        <f>IF(OR($A269="",$O269="",$P269=""),"",IFERROR($P269-$O269,""))</f>
        <v/>
      </c>
      <c r="R269" s="31" t="n"/>
      <c r="S269" s="24">
        <f>IF(OR($A269="",$Q269="",$R269=""),"",IFERROR($Q269-$R269,""))</f>
        <v/>
      </c>
      <c r="T269" s="61" t="n"/>
      <c r="U269" s="62">
        <f>IF($A269="","",IFERROR(SUMIFS('Expenses'!$H$5:$H$504,'Expenses'!$B$5:$B$504,$A269,'Expenses'!$D$5:$D$504,"Diesel Fuel"),0))</f>
        <v/>
      </c>
      <c r="V269" s="57">
        <f>IF($A269="","",IFERROR(SUMIFS('Expenses'!$I$5:$I$504,'Expenses'!$B$5:$B$504,$A269,'Expenses'!$D$5:$D$504,"Diesel Fuel"),0))</f>
        <v/>
      </c>
      <c r="W269" s="57">
        <f>IF($A269="","",IFERROR(SUMIFS('Expenses'!$I$5:$I$504,'Expenses'!$B$5:$B$504,$A269)-$V269,0))</f>
        <v/>
      </c>
      <c r="X269" s="57">
        <f>IF($A269="","",IFERROR($V269+$W269,0))</f>
        <v/>
      </c>
      <c r="Y269" s="57">
        <f>IF($A269="","",IFERROR($T269-$X269,0))</f>
        <v/>
      </c>
      <c r="Z269" s="58">
        <f>IF(OR($A269="",$Q269=""),"",IFERROR($T269/$Q269,""))</f>
        <v/>
      </c>
      <c r="AA269" s="58">
        <f>IF(OR($A269="",$Q269=""),"",IFERROR($X269/$Q269,""))</f>
        <v/>
      </c>
      <c r="AB269" s="26">
        <f>IF(OR($A269="",$Q269="",$U269=""),"",IFERROR($Q269/$U269,""))</f>
        <v/>
      </c>
      <c r="AC269" s="34" t="n"/>
      <c r="AD269" s="35">
        <f>IF($A269="","",IFERROR(IF(COUNTIF($A$5:$A$504,$A269)&gt;1,"Duplicate Trip ID",IF(OR($B269="",$C269="",$D269="",$F269="",$I269="",$J269="",$K269="",$L269=""),"Missing required field",IF(AND(OR($B269="Delivered",$B269="Closed"),OR($G269="",$H269="",$O269="",$P269="",$R269="",$T269="")),"Completed trip missing details",IF(OR($O269&lt;0,$P269&lt;0,$R269&lt;0,$T269&lt;0),"Negative value",IF(AND($O269&lt;&gt;"",$P269&lt;&gt;"",$P269&lt;$O269),"End odometer below start",IF(AND($Q269&lt;&gt;"",$R269&lt;&gt;"",$R269&gt;$Q269),"Loaded miles exceed total",IF(AND($G269&lt;&gt;"",$H269&lt;&gt;"",$H269&lt;$G269),"Delivery before pickup","OK"))))))),"Check inputs"))</f>
        <v/>
      </c>
    </row>
    <row r="270">
      <c r="A270" s="28" t="n"/>
      <c r="B270" s="28" t="n"/>
      <c r="C270" s="28" t="n"/>
      <c r="D270" s="28" t="n"/>
      <c r="E270" s="28" t="n"/>
      <c r="F270" s="59" t="n"/>
      <c r="G270" s="60" t="n"/>
      <c r="H270" s="60" t="n"/>
      <c r="I270" s="28" t="n"/>
      <c r="J270" s="28" t="n"/>
      <c r="K270" s="28" t="n"/>
      <c r="L270" s="28" t="n"/>
      <c r="M270" s="28" t="n"/>
      <c r="N270" s="28" t="n"/>
      <c r="O270" s="31" t="n"/>
      <c r="P270" s="31" t="n"/>
      <c r="Q270" s="24">
        <f>IF(OR($A270="",$O270="",$P270=""),"",IFERROR($P270-$O270,""))</f>
        <v/>
      </c>
      <c r="R270" s="31" t="n"/>
      <c r="S270" s="24">
        <f>IF(OR($A270="",$Q270="",$R270=""),"",IFERROR($Q270-$R270,""))</f>
        <v/>
      </c>
      <c r="T270" s="61" t="n"/>
      <c r="U270" s="62">
        <f>IF($A270="","",IFERROR(SUMIFS('Expenses'!$H$5:$H$504,'Expenses'!$B$5:$B$504,$A270,'Expenses'!$D$5:$D$504,"Diesel Fuel"),0))</f>
        <v/>
      </c>
      <c r="V270" s="57">
        <f>IF($A270="","",IFERROR(SUMIFS('Expenses'!$I$5:$I$504,'Expenses'!$B$5:$B$504,$A270,'Expenses'!$D$5:$D$504,"Diesel Fuel"),0))</f>
        <v/>
      </c>
      <c r="W270" s="57">
        <f>IF($A270="","",IFERROR(SUMIFS('Expenses'!$I$5:$I$504,'Expenses'!$B$5:$B$504,$A270)-$V270,0))</f>
        <v/>
      </c>
      <c r="X270" s="57">
        <f>IF($A270="","",IFERROR($V270+$W270,0))</f>
        <v/>
      </c>
      <c r="Y270" s="57">
        <f>IF($A270="","",IFERROR($T270-$X270,0))</f>
        <v/>
      </c>
      <c r="Z270" s="58">
        <f>IF(OR($A270="",$Q270=""),"",IFERROR($T270/$Q270,""))</f>
        <v/>
      </c>
      <c r="AA270" s="58">
        <f>IF(OR($A270="",$Q270=""),"",IFERROR($X270/$Q270,""))</f>
        <v/>
      </c>
      <c r="AB270" s="26">
        <f>IF(OR($A270="",$Q270="",$U270=""),"",IFERROR($Q270/$U270,""))</f>
        <v/>
      </c>
      <c r="AC270" s="34" t="n"/>
      <c r="AD270" s="35">
        <f>IF($A270="","",IFERROR(IF(COUNTIF($A$5:$A$504,$A270)&gt;1,"Duplicate Trip ID",IF(OR($B270="",$C270="",$D270="",$F270="",$I270="",$J270="",$K270="",$L270=""),"Missing required field",IF(AND(OR($B270="Delivered",$B270="Closed"),OR($G270="",$H270="",$O270="",$P270="",$R270="",$T270="")),"Completed trip missing details",IF(OR($O270&lt;0,$P270&lt;0,$R270&lt;0,$T270&lt;0),"Negative value",IF(AND($O270&lt;&gt;"",$P270&lt;&gt;"",$P270&lt;$O270),"End odometer below start",IF(AND($Q270&lt;&gt;"",$R270&lt;&gt;"",$R270&gt;$Q270),"Loaded miles exceed total",IF(AND($G270&lt;&gt;"",$H270&lt;&gt;"",$H270&lt;$G270),"Delivery before pickup","OK"))))))),"Check inputs"))</f>
        <v/>
      </c>
    </row>
    <row r="271">
      <c r="A271" s="28" t="n"/>
      <c r="B271" s="28" t="n"/>
      <c r="C271" s="28" t="n"/>
      <c r="D271" s="28" t="n"/>
      <c r="E271" s="28" t="n"/>
      <c r="F271" s="59" t="n"/>
      <c r="G271" s="60" t="n"/>
      <c r="H271" s="60" t="n"/>
      <c r="I271" s="28" t="n"/>
      <c r="J271" s="28" t="n"/>
      <c r="K271" s="28" t="n"/>
      <c r="L271" s="28" t="n"/>
      <c r="M271" s="28" t="n"/>
      <c r="N271" s="28" t="n"/>
      <c r="O271" s="31" t="n"/>
      <c r="P271" s="31" t="n"/>
      <c r="Q271" s="24">
        <f>IF(OR($A271="",$O271="",$P271=""),"",IFERROR($P271-$O271,""))</f>
        <v/>
      </c>
      <c r="R271" s="31" t="n"/>
      <c r="S271" s="24">
        <f>IF(OR($A271="",$Q271="",$R271=""),"",IFERROR($Q271-$R271,""))</f>
        <v/>
      </c>
      <c r="T271" s="61" t="n"/>
      <c r="U271" s="62">
        <f>IF($A271="","",IFERROR(SUMIFS('Expenses'!$H$5:$H$504,'Expenses'!$B$5:$B$504,$A271,'Expenses'!$D$5:$D$504,"Diesel Fuel"),0))</f>
        <v/>
      </c>
      <c r="V271" s="57">
        <f>IF($A271="","",IFERROR(SUMIFS('Expenses'!$I$5:$I$504,'Expenses'!$B$5:$B$504,$A271,'Expenses'!$D$5:$D$504,"Diesel Fuel"),0))</f>
        <v/>
      </c>
      <c r="W271" s="57">
        <f>IF($A271="","",IFERROR(SUMIFS('Expenses'!$I$5:$I$504,'Expenses'!$B$5:$B$504,$A271)-$V271,0))</f>
        <v/>
      </c>
      <c r="X271" s="57">
        <f>IF($A271="","",IFERROR($V271+$W271,0))</f>
        <v/>
      </c>
      <c r="Y271" s="57">
        <f>IF($A271="","",IFERROR($T271-$X271,0))</f>
        <v/>
      </c>
      <c r="Z271" s="58">
        <f>IF(OR($A271="",$Q271=""),"",IFERROR($T271/$Q271,""))</f>
        <v/>
      </c>
      <c r="AA271" s="58">
        <f>IF(OR($A271="",$Q271=""),"",IFERROR($X271/$Q271,""))</f>
        <v/>
      </c>
      <c r="AB271" s="26">
        <f>IF(OR($A271="",$Q271="",$U271=""),"",IFERROR($Q271/$U271,""))</f>
        <v/>
      </c>
      <c r="AC271" s="34" t="n"/>
      <c r="AD271" s="35">
        <f>IF($A271="","",IFERROR(IF(COUNTIF($A$5:$A$504,$A271)&gt;1,"Duplicate Trip ID",IF(OR($B271="",$C271="",$D271="",$F271="",$I271="",$J271="",$K271="",$L271=""),"Missing required field",IF(AND(OR($B271="Delivered",$B271="Closed"),OR($G271="",$H271="",$O271="",$P271="",$R271="",$T271="")),"Completed trip missing details",IF(OR($O271&lt;0,$P271&lt;0,$R271&lt;0,$T271&lt;0),"Negative value",IF(AND($O271&lt;&gt;"",$P271&lt;&gt;"",$P271&lt;$O271),"End odometer below start",IF(AND($Q271&lt;&gt;"",$R271&lt;&gt;"",$R271&gt;$Q271),"Loaded miles exceed total",IF(AND($G271&lt;&gt;"",$H271&lt;&gt;"",$H271&lt;$G271),"Delivery before pickup","OK"))))))),"Check inputs"))</f>
        <v/>
      </c>
    </row>
    <row r="272">
      <c r="A272" s="28" t="n"/>
      <c r="B272" s="28" t="n"/>
      <c r="C272" s="28" t="n"/>
      <c r="D272" s="28" t="n"/>
      <c r="E272" s="28" t="n"/>
      <c r="F272" s="59" t="n"/>
      <c r="G272" s="60" t="n"/>
      <c r="H272" s="60" t="n"/>
      <c r="I272" s="28" t="n"/>
      <c r="J272" s="28" t="n"/>
      <c r="K272" s="28" t="n"/>
      <c r="L272" s="28" t="n"/>
      <c r="M272" s="28" t="n"/>
      <c r="N272" s="28" t="n"/>
      <c r="O272" s="31" t="n"/>
      <c r="P272" s="31" t="n"/>
      <c r="Q272" s="24">
        <f>IF(OR($A272="",$O272="",$P272=""),"",IFERROR($P272-$O272,""))</f>
        <v/>
      </c>
      <c r="R272" s="31" t="n"/>
      <c r="S272" s="24">
        <f>IF(OR($A272="",$Q272="",$R272=""),"",IFERROR($Q272-$R272,""))</f>
        <v/>
      </c>
      <c r="T272" s="61" t="n"/>
      <c r="U272" s="62">
        <f>IF($A272="","",IFERROR(SUMIFS('Expenses'!$H$5:$H$504,'Expenses'!$B$5:$B$504,$A272,'Expenses'!$D$5:$D$504,"Diesel Fuel"),0))</f>
        <v/>
      </c>
      <c r="V272" s="57">
        <f>IF($A272="","",IFERROR(SUMIFS('Expenses'!$I$5:$I$504,'Expenses'!$B$5:$B$504,$A272,'Expenses'!$D$5:$D$504,"Diesel Fuel"),0))</f>
        <v/>
      </c>
      <c r="W272" s="57">
        <f>IF($A272="","",IFERROR(SUMIFS('Expenses'!$I$5:$I$504,'Expenses'!$B$5:$B$504,$A272)-$V272,0))</f>
        <v/>
      </c>
      <c r="X272" s="57">
        <f>IF($A272="","",IFERROR($V272+$W272,0))</f>
        <v/>
      </c>
      <c r="Y272" s="57">
        <f>IF($A272="","",IFERROR($T272-$X272,0))</f>
        <v/>
      </c>
      <c r="Z272" s="58">
        <f>IF(OR($A272="",$Q272=""),"",IFERROR($T272/$Q272,""))</f>
        <v/>
      </c>
      <c r="AA272" s="58">
        <f>IF(OR($A272="",$Q272=""),"",IFERROR($X272/$Q272,""))</f>
        <v/>
      </c>
      <c r="AB272" s="26">
        <f>IF(OR($A272="",$Q272="",$U272=""),"",IFERROR($Q272/$U272,""))</f>
        <v/>
      </c>
      <c r="AC272" s="34" t="n"/>
      <c r="AD272" s="35">
        <f>IF($A272="","",IFERROR(IF(COUNTIF($A$5:$A$504,$A272)&gt;1,"Duplicate Trip ID",IF(OR($B272="",$C272="",$D272="",$F272="",$I272="",$J272="",$K272="",$L272=""),"Missing required field",IF(AND(OR($B272="Delivered",$B272="Closed"),OR($G272="",$H272="",$O272="",$P272="",$R272="",$T272="")),"Completed trip missing details",IF(OR($O272&lt;0,$P272&lt;0,$R272&lt;0,$T272&lt;0),"Negative value",IF(AND($O272&lt;&gt;"",$P272&lt;&gt;"",$P272&lt;$O272),"End odometer below start",IF(AND($Q272&lt;&gt;"",$R272&lt;&gt;"",$R272&gt;$Q272),"Loaded miles exceed total",IF(AND($G272&lt;&gt;"",$H272&lt;&gt;"",$H272&lt;$G272),"Delivery before pickup","OK"))))))),"Check inputs"))</f>
        <v/>
      </c>
    </row>
    <row r="273">
      <c r="A273" s="28" t="n"/>
      <c r="B273" s="28" t="n"/>
      <c r="C273" s="28" t="n"/>
      <c r="D273" s="28" t="n"/>
      <c r="E273" s="28" t="n"/>
      <c r="F273" s="59" t="n"/>
      <c r="G273" s="60" t="n"/>
      <c r="H273" s="60" t="n"/>
      <c r="I273" s="28" t="n"/>
      <c r="J273" s="28" t="n"/>
      <c r="K273" s="28" t="n"/>
      <c r="L273" s="28" t="n"/>
      <c r="M273" s="28" t="n"/>
      <c r="N273" s="28" t="n"/>
      <c r="O273" s="31" t="n"/>
      <c r="P273" s="31" t="n"/>
      <c r="Q273" s="24">
        <f>IF(OR($A273="",$O273="",$P273=""),"",IFERROR($P273-$O273,""))</f>
        <v/>
      </c>
      <c r="R273" s="31" t="n"/>
      <c r="S273" s="24">
        <f>IF(OR($A273="",$Q273="",$R273=""),"",IFERROR($Q273-$R273,""))</f>
        <v/>
      </c>
      <c r="T273" s="61" t="n"/>
      <c r="U273" s="62">
        <f>IF($A273="","",IFERROR(SUMIFS('Expenses'!$H$5:$H$504,'Expenses'!$B$5:$B$504,$A273,'Expenses'!$D$5:$D$504,"Diesel Fuel"),0))</f>
        <v/>
      </c>
      <c r="V273" s="57">
        <f>IF($A273="","",IFERROR(SUMIFS('Expenses'!$I$5:$I$504,'Expenses'!$B$5:$B$504,$A273,'Expenses'!$D$5:$D$504,"Diesel Fuel"),0))</f>
        <v/>
      </c>
      <c r="W273" s="57">
        <f>IF($A273="","",IFERROR(SUMIFS('Expenses'!$I$5:$I$504,'Expenses'!$B$5:$B$504,$A273)-$V273,0))</f>
        <v/>
      </c>
      <c r="X273" s="57">
        <f>IF($A273="","",IFERROR($V273+$W273,0))</f>
        <v/>
      </c>
      <c r="Y273" s="57">
        <f>IF($A273="","",IFERROR($T273-$X273,0))</f>
        <v/>
      </c>
      <c r="Z273" s="58">
        <f>IF(OR($A273="",$Q273=""),"",IFERROR($T273/$Q273,""))</f>
        <v/>
      </c>
      <c r="AA273" s="58">
        <f>IF(OR($A273="",$Q273=""),"",IFERROR($X273/$Q273,""))</f>
        <v/>
      </c>
      <c r="AB273" s="26">
        <f>IF(OR($A273="",$Q273="",$U273=""),"",IFERROR($Q273/$U273,""))</f>
        <v/>
      </c>
      <c r="AC273" s="34" t="n"/>
      <c r="AD273" s="35">
        <f>IF($A273="","",IFERROR(IF(COUNTIF($A$5:$A$504,$A273)&gt;1,"Duplicate Trip ID",IF(OR($B273="",$C273="",$D273="",$F273="",$I273="",$J273="",$K273="",$L273=""),"Missing required field",IF(AND(OR($B273="Delivered",$B273="Closed"),OR($G273="",$H273="",$O273="",$P273="",$R273="",$T273="")),"Completed trip missing details",IF(OR($O273&lt;0,$P273&lt;0,$R273&lt;0,$T273&lt;0),"Negative value",IF(AND($O273&lt;&gt;"",$P273&lt;&gt;"",$P273&lt;$O273),"End odometer below start",IF(AND($Q273&lt;&gt;"",$R273&lt;&gt;"",$R273&gt;$Q273),"Loaded miles exceed total",IF(AND($G273&lt;&gt;"",$H273&lt;&gt;"",$H273&lt;$G273),"Delivery before pickup","OK"))))))),"Check inputs"))</f>
        <v/>
      </c>
    </row>
    <row r="274">
      <c r="A274" s="28" t="n"/>
      <c r="B274" s="28" t="n"/>
      <c r="C274" s="28" t="n"/>
      <c r="D274" s="28" t="n"/>
      <c r="E274" s="28" t="n"/>
      <c r="F274" s="59" t="n"/>
      <c r="G274" s="60" t="n"/>
      <c r="H274" s="60" t="n"/>
      <c r="I274" s="28" t="n"/>
      <c r="J274" s="28" t="n"/>
      <c r="K274" s="28" t="n"/>
      <c r="L274" s="28" t="n"/>
      <c r="M274" s="28" t="n"/>
      <c r="N274" s="28" t="n"/>
      <c r="O274" s="31" t="n"/>
      <c r="P274" s="31" t="n"/>
      <c r="Q274" s="24">
        <f>IF(OR($A274="",$O274="",$P274=""),"",IFERROR($P274-$O274,""))</f>
        <v/>
      </c>
      <c r="R274" s="31" t="n"/>
      <c r="S274" s="24">
        <f>IF(OR($A274="",$Q274="",$R274=""),"",IFERROR($Q274-$R274,""))</f>
        <v/>
      </c>
      <c r="T274" s="61" t="n"/>
      <c r="U274" s="62">
        <f>IF($A274="","",IFERROR(SUMIFS('Expenses'!$H$5:$H$504,'Expenses'!$B$5:$B$504,$A274,'Expenses'!$D$5:$D$504,"Diesel Fuel"),0))</f>
        <v/>
      </c>
      <c r="V274" s="57">
        <f>IF($A274="","",IFERROR(SUMIFS('Expenses'!$I$5:$I$504,'Expenses'!$B$5:$B$504,$A274,'Expenses'!$D$5:$D$504,"Diesel Fuel"),0))</f>
        <v/>
      </c>
      <c r="W274" s="57">
        <f>IF($A274="","",IFERROR(SUMIFS('Expenses'!$I$5:$I$504,'Expenses'!$B$5:$B$504,$A274)-$V274,0))</f>
        <v/>
      </c>
      <c r="X274" s="57">
        <f>IF($A274="","",IFERROR($V274+$W274,0))</f>
        <v/>
      </c>
      <c r="Y274" s="57">
        <f>IF($A274="","",IFERROR($T274-$X274,0))</f>
        <v/>
      </c>
      <c r="Z274" s="58">
        <f>IF(OR($A274="",$Q274=""),"",IFERROR($T274/$Q274,""))</f>
        <v/>
      </c>
      <c r="AA274" s="58">
        <f>IF(OR($A274="",$Q274=""),"",IFERROR($X274/$Q274,""))</f>
        <v/>
      </c>
      <c r="AB274" s="26">
        <f>IF(OR($A274="",$Q274="",$U274=""),"",IFERROR($Q274/$U274,""))</f>
        <v/>
      </c>
      <c r="AC274" s="34" t="n"/>
      <c r="AD274" s="35">
        <f>IF($A274="","",IFERROR(IF(COUNTIF($A$5:$A$504,$A274)&gt;1,"Duplicate Trip ID",IF(OR($B274="",$C274="",$D274="",$F274="",$I274="",$J274="",$K274="",$L274=""),"Missing required field",IF(AND(OR($B274="Delivered",$B274="Closed"),OR($G274="",$H274="",$O274="",$P274="",$R274="",$T274="")),"Completed trip missing details",IF(OR($O274&lt;0,$P274&lt;0,$R274&lt;0,$T274&lt;0),"Negative value",IF(AND($O274&lt;&gt;"",$P274&lt;&gt;"",$P274&lt;$O274),"End odometer below start",IF(AND($Q274&lt;&gt;"",$R274&lt;&gt;"",$R274&gt;$Q274),"Loaded miles exceed total",IF(AND($G274&lt;&gt;"",$H274&lt;&gt;"",$H274&lt;$G274),"Delivery before pickup","OK"))))))),"Check inputs"))</f>
        <v/>
      </c>
    </row>
    <row r="275">
      <c r="A275" s="28" t="n"/>
      <c r="B275" s="28" t="n"/>
      <c r="C275" s="28" t="n"/>
      <c r="D275" s="28" t="n"/>
      <c r="E275" s="28" t="n"/>
      <c r="F275" s="59" t="n"/>
      <c r="G275" s="60" t="n"/>
      <c r="H275" s="60" t="n"/>
      <c r="I275" s="28" t="n"/>
      <c r="J275" s="28" t="n"/>
      <c r="K275" s="28" t="n"/>
      <c r="L275" s="28" t="n"/>
      <c r="M275" s="28" t="n"/>
      <c r="N275" s="28" t="n"/>
      <c r="O275" s="31" t="n"/>
      <c r="P275" s="31" t="n"/>
      <c r="Q275" s="24">
        <f>IF(OR($A275="",$O275="",$P275=""),"",IFERROR($P275-$O275,""))</f>
        <v/>
      </c>
      <c r="R275" s="31" t="n"/>
      <c r="S275" s="24">
        <f>IF(OR($A275="",$Q275="",$R275=""),"",IFERROR($Q275-$R275,""))</f>
        <v/>
      </c>
      <c r="T275" s="61" t="n"/>
      <c r="U275" s="62">
        <f>IF($A275="","",IFERROR(SUMIFS('Expenses'!$H$5:$H$504,'Expenses'!$B$5:$B$504,$A275,'Expenses'!$D$5:$D$504,"Diesel Fuel"),0))</f>
        <v/>
      </c>
      <c r="V275" s="57">
        <f>IF($A275="","",IFERROR(SUMIFS('Expenses'!$I$5:$I$504,'Expenses'!$B$5:$B$504,$A275,'Expenses'!$D$5:$D$504,"Diesel Fuel"),0))</f>
        <v/>
      </c>
      <c r="W275" s="57">
        <f>IF($A275="","",IFERROR(SUMIFS('Expenses'!$I$5:$I$504,'Expenses'!$B$5:$B$504,$A275)-$V275,0))</f>
        <v/>
      </c>
      <c r="X275" s="57">
        <f>IF($A275="","",IFERROR($V275+$W275,0))</f>
        <v/>
      </c>
      <c r="Y275" s="57">
        <f>IF($A275="","",IFERROR($T275-$X275,0))</f>
        <v/>
      </c>
      <c r="Z275" s="58">
        <f>IF(OR($A275="",$Q275=""),"",IFERROR($T275/$Q275,""))</f>
        <v/>
      </c>
      <c r="AA275" s="58">
        <f>IF(OR($A275="",$Q275=""),"",IFERROR($X275/$Q275,""))</f>
        <v/>
      </c>
      <c r="AB275" s="26">
        <f>IF(OR($A275="",$Q275="",$U275=""),"",IFERROR($Q275/$U275,""))</f>
        <v/>
      </c>
      <c r="AC275" s="34" t="n"/>
      <c r="AD275" s="35">
        <f>IF($A275="","",IFERROR(IF(COUNTIF($A$5:$A$504,$A275)&gt;1,"Duplicate Trip ID",IF(OR($B275="",$C275="",$D275="",$F275="",$I275="",$J275="",$K275="",$L275=""),"Missing required field",IF(AND(OR($B275="Delivered",$B275="Closed"),OR($G275="",$H275="",$O275="",$P275="",$R275="",$T275="")),"Completed trip missing details",IF(OR($O275&lt;0,$P275&lt;0,$R275&lt;0,$T275&lt;0),"Negative value",IF(AND($O275&lt;&gt;"",$P275&lt;&gt;"",$P275&lt;$O275),"End odometer below start",IF(AND($Q275&lt;&gt;"",$R275&lt;&gt;"",$R275&gt;$Q275),"Loaded miles exceed total",IF(AND($G275&lt;&gt;"",$H275&lt;&gt;"",$H275&lt;$G275),"Delivery before pickup","OK"))))))),"Check inputs"))</f>
        <v/>
      </c>
    </row>
    <row r="276">
      <c r="A276" s="28" t="n"/>
      <c r="B276" s="28" t="n"/>
      <c r="C276" s="28" t="n"/>
      <c r="D276" s="28" t="n"/>
      <c r="E276" s="28" t="n"/>
      <c r="F276" s="59" t="n"/>
      <c r="G276" s="60" t="n"/>
      <c r="H276" s="60" t="n"/>
      <c r="I276" s="28" t="n"/>
      <c r="J276" s="28" t="n"/>
      <c r="K276" s="28" t="n"/>
      <c r="L276" s="28" t="n"/>
      <c r="M276" s="28" t="n"/>
      <c r="N276" s="28" t="n"/>
      <c r="O276" s="31" t="n"/>
      <c r="P276" s="31" t="n"/>
      <c r="Q276" s="24">
        <f>IF(OR($A276="",$O276="",$P276=""),"",IFERROR($P276-$O276,""))</f>
        <v/>
      </c>
      <c r="R276" s="31" t="n"/>
      <c r="S276" s="24">
        <f>IF(OR($A276="",$Q276="",$R276=""),"",IFERROR($Q276-$R276,""))</f>
        <v/>
      </c>
      <c r="T276" s="61" t="n"/>
      <c r="U276" s="62">
        <f>IF($A276="","",IFERROR(SUMIFS('Expenses'!$H$5:$H$504,'Expenses'!$B$5:$B$504,$A276,'Expenses'!$D$5:$D$504,"Diesel Fuel"),0))</f>
        <v/>
      </c>
      <c r="V276" s="57">
        <f>IF($A276="","",IFERROR(SUMIFS('Expenses'!$I$5:$I$504,'Expenses'!$B$5:$B$504,$A276,'Expenses'!$D$5:$D$504,"Diesel Fuel"),0))</f>
        <v/>
      </c>
      <c r="W276" s="57">
        <f>IF($A276="","",IFERROR(SUMIFS('Expenses'!$I$5:$I$504,'Expenses'!$B$5:$B$504,$A276)-$V276,0))</f>
        <v/>
      </c>
      <c r="X276" s="57">
        <f>IF($A276="","",IFERROR($V276+$W276,0))</f>
        <v/>
      </c>
      <c r="Y276" s="57">
        <f>IF($A276="","",IFERROR($T276-$X276,0))</f>
        <v/>
      </c>
      <c r="Z276" s="58">
        <f>IF(OR($A276="",$Q276=""),"",IFERROR($T276/$Q276,""))</f>
        <v/>
      </c>
      <c r="AA276" s="58">
        <f>IF(OR($A276="",$Q276=""),"",IFERROR($X276/$Q276,""))</f>
        <v/>
      </c>
      <c r="AB276" s="26">
        <f>IF(OR($A276="",$Q276="",$U276=""),"",IFERROR($Q276/$U276,""))</f>
        <v/>
      </c>
      <c r="AC276" s="34" t="n"/>
      <c r="AD276" s="35">
        <f>IF($A276="","",IFERROR(IF(COUNTIF($A$5:$A$504,$A276)&gt;1,"Duplicate Trip ID",IF(OR($B276="",$C276="",$D276="",$F276="",$I276="",$J276="",$K276="",$L276=""),"Missing required field",IF(AND(OR($B276="Delivered",$B276="Closed"),OR($G276="",$H276="",$O276="",$P276="",$R276="",$T276="")),"Completed trip missing details",IF(OR($O276&lt;0,$P276&lt;0,$R276&lt;0,$T276&lt;0),"Negative value",IF(AND($O276&lt;&gt;"",$P276&lt;&gt;"",$P276&lt;$O276),"End odometer below start",IF(AND($Q276&lt;&gt;"",$R276&lt;&gt;"",$R276&gt;$Q276),"Loaded miles exceed total",IF(AND($G276&lt;&gt;"",$H276&lt;&gt;"",$H276&lt;$G276),"Delivery before pickup","OK"))))))),"Check inputs"))</f>
        <v/>
      </c>
    </row>
    <row r="277">
      <c r="A277" s="28" t="n"/>
      <c r="B277" s="28" t="n"/>
      <c r="C277" s="28" t="n"/>
      <c r="D277" s="28" t="n"/>
      <c r="E277" s="28" t="n"/>
      <c r="F277" s="59" t="n"/>
      <c r="G277" s="60" t="n"/>
      <c r="H277" s="60" t="n"/>
      <c r="I277" s="28" t="n"/>
      <c r="J277" s="28" t="n"/>
      <c r="K277" s="28" t="n"/>
      <c r="L277" s="28" t="n"/>
      <c r="M277" s="28" t="n"/>
      <c r="N277" s="28" t="n"/>
      <c r="O277" s="31" t="n"/>
      <c r="P277" s="31" t="n"/>
      <c r="Q277" s="24">
        <f>IF(OR($A277="",$O277="",$P277=""),"",IFERROR($P277-$O277,""))</f>
        <v/>
      </c>
      <c r="R277" s="31" t="n"/>
      <c r="S277" s="24">
        <f>IF(OR($A277="",$Q277="",$R277=""),"",IFERROR($Q277-$R277,""))</f>
        <v/>
      </c>
      <c r="T277" s="61" t="n"/>
      <c r="U277" s="62">
        <f>IF($A277="","",IFERROR(SUMIFS('Expenses'!$H$5:$H$504,'Expenses'!$B$5:$B$504,$A277,'Expenses'!$D$5:$D$504,"Diesel Fuel"),0))</f>
        <v/>
      </c>
      <c r="V277" s="57">
        <f>IF($A277="","",IFERROR(SUMIFS('Expenses'!$I$5:$I$504,'Expenses'!$B$5:$B$504,$A277,'Expenses'!$D$5:$D$504,"Diesel Fuel"),0))</f>
        <v/>
      </c>
      <c r="W277" s="57">
        <f>IF($A277="","",IFERROR(SUMIFS('Expenses'!$I$5:$I$504,'Expenses'!$B$5:$B$504,$A277)-$V277,0))</f>
        <v/>
      </c>
      <c r="X277" s="57">
        <f>IF($A277="","",IFERROR($V277+$W277,0))</f>
        <v/>
      </c>
      <c r="Y277" s="57">
        <f>IF($A277="","",IFERROR($T277-$X277,0))</f>
        <v/>
      </c>
      <c r="Z277" s="58">
        <f>IF(OR($A277="",$Q277=""),"",IFERROR($T277/$Q277,""))</f>
        <v/>
      </c>
      <c r="AA277" s="58">
        <f>IF(OR($A277="",$Q277=""),"",IFERROR($X277/$Q277,""))</f>
        <v/>
      </c>
      <c r="AB277" s="26">
        <f>IF(OR($A277="",$Q277="",$U277=""),"",IFERROR($Q277/$U277,""))</f>
        <v/>
      </c>
      <c r="AC277" s="34" t="n"/>
      <c r="AD277" s="35">
        <f>IF($A277="","",IFERROR(IF(COUNTIF($A$5:$A$504,$A277)&gt;1,"Duplicate Trip ID",IF(OR($B277="",$C277="",$D277="",$F277="",$I277="",$J277="",$K277="",$L277=""),"Missing required field",IF(AND(OR($B277="Delivered",$B277="Closed"),OR($G277="",$H277="",$O277="",$P277="",$R277="",$T277="")),"Completed trip missing details",IF(OR($O277&lt;0,$P277&lt;0,$R277&lt;0,$T277&lt;0),"Negative value",IF(AND($O277&lt;&gt;"",$P277&lt;&gt;"",$P277&lt;$O277),"End odometer below start",IF(AND($Q277&lt;&gt;"",$R277&lt;&gt;"",$R277&gt;$Q277),"Loaded miles exceed total",IF(AND($G277&lt;&gt;"",$H277&lt;&gt;"",$H277&lt;$G277),"Delivery before pickup","OK"))))))),"Check inputs"))</f>
        <v/>
      </c>
    </row>
    <row r="278">
      <c r="A278" s="28" t="n"/>
      <c r="B278" s="28" t="n"/>
      <c r="C278" s="28" t="n"/>
      <c r="D278" s="28" t="n"/>
      <c r="E278" s="28" t="n"/>
      <c r="F278" s="59" t="n"/>
      <c r="G278" s="60" t="n"/>
      <c r="H278" s="60" t="n"/>
      <c r="I278" s="28" t="n"/>
      <c r="J278" s="28" t="n"/>
      <c r="K278" s="28" t="n"/>
      <c r="L278" s="28" t="n"/>
      <c r="M278" s="28" t="n"/>
      <c r="N278" s="28" t="n"/>
      <c r="O278" s="31" t="n"/>
      <c r="P278" s="31" t="n"/>
      <c r="Q278" s="24">
        <f>IF(OR($A278="",$O278="",$P278=""),"",IFERROR($P278-$O278,""))</f>
        <v/>
      </c>
      <c r="R278" s="31" t="n"/>
      <c r="S278" s="24">
        <f>IF(OR($A278="",$Q278="",$R278=""),"",IFERROR($Q278-$R278,""))</f>
        <v/>
      </c>
      <c r="T278" s="61" t="n"/>
      <c r="U278" s="62">
        <f>IF($A278="","",IFERROR(SUMIFS('Expenses'!$H$5:$H$504,'Expenses'!$B$5:$B$504,$A278,'Expenses'!$D$5:$D$504,"Diesel Fuel"),0))</f>
        <v/>
      </c>
      <c r="V278" s="57">
        <f>IF($A278="","",IFERROR(SUMIFS('Expenses'!$I$5:$I$504,'Expenses'!$B$5:$B$504,$A278,'Expenses'!$D$5:$D$504,"Diesel Fuel"),0))</f>
        <v/>
      </c>
      <c r="W278" s="57">
        <f>IF($A278="","",IFERROR(SUMIFS('Expenses'!$I$5:$I$504,'Expenses'!$B$5:$B$504,$A278)-$V278,0))</f>
        <v/>
      </c>
      <c r="X278" s="57">
        <f>IF($A278="","",IFERROR($V278+$W278,0))</f>
        <v/>
      </c>
      <c r="Y278" s="57">
        <f>IF($A278="","",IFERROR($T278-$X278,0))</f>
        <v/>
      </c>
      <c r="Z278" s="58">
        <f>IF(OR($A278="",$Q278=""),"",IFERROR($T278/$Q278,""))</f>
        <v/>
      </c>
      <c r="AA278" s="58">
        <f>IF(OR($A278="",$Q278=""),"",IFERROR($X278/$Q278,""))</f>
        <v/>
      </c>
      <c r="AB278" s="26">
        <f>IF(OR($A278="",$Q278="",$U278=""),"",IFERROR($Q278/$U278,""))</f>
        <v/>
      </c>
      <c r="AC278" s="34" t="n"/>
      <c r="AD278" s="35">
        <f>IF($A278="","",IFERROR(IF(COUNTIF($A$5:$A$504,$A278)&gt;1,"Duplicate Trip ID",IF(OR($B278="",$C278="",$D278="",$F278="",$I278="",$J278="",$K278="",$L278=""),"Missing required field",IF(AND(OR($B278="Delivered",$B278="Closed"),OR($G278="",$H278="",$O278="",$P278="",$R278="",$T278="")),"Completed trip missing details",IF(OR($O278&lt;0,$P278&lt;0,$R278&lt;0,$T278&lt;0),"Negative value",IF(AND($O278&lt;&gt;"",$P278&lt;&gt;"",$P278&lt;$O278),"End odometer below start",IF(AND($Q278&lt;&gt;"",$R278&lt;&gt;"",$R278&gt;$Q278),"Loaded miles exceed total",IF(AND($G278&lt;&gt;"",$H278&lt;&gt;"",$H278&lt;$G278),"Delivery before pickup","OK"))))))),"Check inputs"))</f>
        <v/>
      </c>
    </row>
    <row r="279">
      <c r="A279" s="28" t="n"/>
      <c r="B279" s="28" t="n"/>
      <c r="C279" s="28" t="n"/>
      <c r="D279" s="28" t="n"/>
      <c r="E279" s="28" t="n"/>
      <c r="F279" s="59" t="n"/>
      <c r="G279" s="60" t="n"/>
      <c r="H279" s="60" t="n"/>
      <c r="I279" s="28" t="n"/>
      <c r="J279" s="28" t="n"/>
      <c r="K279" s="28" t="n"/>
      <c r="L279" s="28" t="n"/>
      <c r="M279" s="28" t="n"/>
      <c r="N279" s="28" t="n"/>
      <c r="O279" s="31" t="n"/>
      <c r="P279" s="31" t="n"/>
      <c r="Q279" s="24">
        <f>IF(OR($A279="",$O279="",$P279=""),"",IFERROR($P279-$O279,""))</f>
        <v/>
      </c>
      <c r="R279" s="31" t="n"/>
      <c r="S279" s="24">
        <f>IF(OR($A279="",$Q279="",$R279=""),"",IFERROR($Q279-$R279,""))</f>
        <v/>
      </c>
      <c r="T279" s="61" t="n"/>
      <c r="U279" s="62">
        <f>IF($A279="","",IFERROR(SUMIFS('Expenses'!$H$5:$H$504,'Expenses'!$B$5:$B$504,$A279,'Expenses'!$D$5:$D$504,"Diesel Fuel"),0))</f>
        <v/>
      </c>
      <c r="V279" s="57">
        <f>IF($A279="","",IFERROR(SUMIFS('Expenses'!$I$5:$I$504,'Expenses'!$B$5:$B$504,$A279,'Expenses'!$D$5:$D$504,"Diesel Fuel"),0))</f>
        <v/>
      </c>
      <c r="W279" s="57">
        <f>IF($A279="","",IFERROR(SUMIFS('Expenses'!$I$5:$I$504,'Expenses'!$B$5:$B$504,$A279)-$V279,0))</f>
        <v/>
      </c>
      <c r="X279" s="57">
        <f>IF($A279="","",IFERROR($V279+$W279,0))</f>
        <v/>
      </c>
      <c r="Y279" s="57">
        <f>IF($A279="","",IFERROR($T279-$X279,0))</f>
        <v/>
      </c>
      <c r="Z279" s="58">
        <f>IF(OR($A279="",$Q279=""),"",IFERROR($T279/$Q279,""))</f>
        <v/>
      </c>
      <c r="AA279" s="58">
        <f>IF(OR($A279="",$Q279=""),"",IFERROR($X279/$Q279,""))</f>
        <v/>
      </c>
      <c r="AB279" s="26">
        <f>IF(OR($A279="",$Q279="",$U279=""),"",IFERROR($Q279/$U279,""))</f>
        <v/>
      </c>
      <c r="AC279" s="34" t="n"/>
      <c r="AD279" s="35">
        <f>IF($A279="","",IFERROR(IF(COUNTIF($A$5:$A$504,$A279)&gt;1,"Duplicate Trip ID",IF(OR($B279="",$C279="",$D279="",$F279="",$I279="",$J279="",$K279="",$L279=""),"Missing required field",IF(AND(OR($B279="Delivered",$B279="Closed"),OR($G279="",$H279="",$O279="",$P279="",$R279="",$T279="")),"Completed trip missing details",IF(OR($O279&lt;0,$P279&lt;0,$R279&lt;0,$T279&lt;0),"Negative value",IF(AND($O279&lt;&gt;"",$P279&lt;&gt;"",$P279&lt;$O279),"End odometer below start",IF(AND($Q279&lt;&gt;"",$R279&lt;&gt;"",$R279&gt;$Q279),"Loaded miles exceed total",IF(AND($G279&lt;&gt;"",$H279&lt;&gt;"",$H279&lt;$G279),"Delivery before pickup","OK"))))))),"Check inputs"))</f>
        <v/>
      </c>
    </row>
    <row r="280">
      <c r="A280" s="28" t="n"/>
      <c r="B280" s="28" t="n"/>
      <c r="C280" s="28" t="n"/>
      <c r="D280" s="28" t="n"/>
      <c r="E280" s="28" t="n"/>
      <c r="F280" s="59" t="n"/>
      <c r="G280" s="60" t="n"/>
      <c r="H280" s="60" t="n"/>
      <c r="I280" s="28" t="n"/>
      <c r="J280" s="28" t="n"/>
      <c r="K280" s="28" t="n"/>
      <c r="L280" s="28" t="n"/>
      <c r="M280" s="28" t="n"/>
      <c r="N280" s="28" t="n"/>
      <c r="O280" s="31" t="n"/>
      <c r="P280" s="31" t="n"/>
      <c r="Q280" s="24">
        <f>IF(OR($A280="",$O280="",$P280=""),"",IFERROR($P280-$O280,""))</f>
        <v/>
      </c>
      <c r="R280" s="31" t="n"/>
      <c r="S280" s="24">
        <f>IF(OR($A280="",$Q280="",$R280=""),"",IFERROR($Q280-$R280,""))</f>
        <v/>
      </c>
      <c r="T280" s="61" t="n"/>
      <c r="U280" s="62">
        <f>IF($A280="","",IFERROR(SUMIFS('Expenses'!$H$5:$H$504,'Expenses'!$B$5:$B$504,$A280,'Expenses'!$D$5:$D$504,"Diesel Fuel"),0))</f>
        <v/>
      </c>
      <c r="V280" s="57">
        <f>IF($A280="","",IFERROR(SUMIFS('Expenses'!$I$5:$I$504,'Expenses'!$B$5:$B$504,$A280,'Expenses'!$D$5:$D$504,"Diesel Fuel"),0))</f>
        <v/>
      </c>
      <c r="W280" s="57">
        <f>IF($A280="","",IFERROR(SUMIFS('Expenses'!$I$5:$I$504,'Expenses'!$B$5:$B$504,$A280)-$V280,0))</f>
        <v/>
      </c>
      <c r="X280" s="57">
        <f>IF($A280="","",IFERROR($V280+$W280,0))</f>
        <v/>
      </c>
      <c r="Y280" s="57">
        <f>IF($A280="","",IFERROR($T280-$X280,0))</f>
        <v/>
      </c>
      <c r="Z280" s="58">
        <f>IF(OR($A280="",$Q280=""),"",IFERROR($T280/$Q280,""))</f>
        <v/>
      </c>
      <c r="AA280" s="58">
        <f>IF(OR($A280="",$Q280=""),"",IFERROR($X280/$Q280,""))</f>
        <v/>
      </c>
      <c r="AB280" s="26">
        <f>IF(OR($A280="",$Q280="",$U280=""),"",IFERROR($Q280/$U280,""))</f>
        <v/>
      </c>
      <c r="AC280" s="34" t="n"/>
      <c r="AD280" s="35">
        <f>IF($A280="","",IFERROR(IF(COUNTIF($A$5:$A$504,$A280)&gt;1,"Duplicate Trip ID",IF(OR($B280="",$C280="",$D280="",$F280="",$I280="",$J280="",$K280="",$L280=""),"Missing required field",IF(AND(OR($B280="Delivered",$B280="Closed"),OR($G280="",$H280="",$O280="",$P280="",$R280="",$T280="")),"Completed trip missing details",IF(OR($O280&lt;0,$P280&lt;0,$R280&lt;0,$T280&lt;0),"Negative value",IF(AND($O280&lt;&gt;"",$P280&lt;&gt;"",$P280&lt;$O280),"End odometer below start",IF(AND($Q280&lt;&gt;"",$R280&lt;&gt;"",$R280&gt;$Q280),"Loaded miles exceed total",IF(AND($G280&lt;&gt;"",$H280&lt;&gt;"",$H280&lt;$G280),"Delivery before pickup","OK"))))))),"Check inputs"))</f>
        <v/>
      </c>
    </row>
    <row r="281">
      <c r="A281" s="28" t="n"/>
      <c r="B281" s="28" t="n"/>
      <c r="C281" s="28" t="n"/>
      <c r="D281" s="28" t="n"/>
      <c r="E281" s="28" t="n"/>
      <c r="F281" s="59" t="n"/>
      <c r="G281" s="60" t="n"/>
      <c r="H281" s="60" t="n"/>
      <c r="I281" s="28" t="n"/>
      <c r="J281" s="28" t="n"/>
      <c r="K281" s="28" t="n"/>
      <c r="L281" s="28" t="n"/>
      <c r="M281" s="28" t="n"/>
      <c r="N281" s="28" t="n"/>
      <c r="O281" s="31" t="n"/>
      <c r="P281" s="31" t="n"/>
      <c r="Q281" s="24">
        <f>IF(OR($A281="",$O281="",$P281=""),"",IFERROR($P281-$O281,""))</f>
        <v/>
      </c>
      <c r="R281" s="31" t="n"/>
      <c r="S281" s="24">
        <f>IF(OR($A281="",$Q281="",$R281=""),"",IFERROR($Q281-$R281,""))</f>
        <v/>
      </c>
      <c r="T281" s="61" t="n"/>
      <c r="U281" s="62">
        <f>IF($A281="","",IFERROR(SUMIFS('Expenses'!$H$5:$H$504,'Expenses'!$B$5:$B$504,$A281,'Expenses'!$D$5:$D$504,"Diesel Fuel"),0))</f>
        <v/>
      </c>
      <c r="V281" s="57">
        <f>IF($A281="","",IFERROR(SUMIFS('Expenses'!$I$5:$I$504,'Expenses'!$B$5:$B$504,$A281,'Expenses'!$D$5:$D$504,"Diesel Fuel"),0))</f>
        <v/>
      </c>
      <c r="W281" s="57">
        <f>IF($A281="","",IFERROR(SUMIFS('Expenses'!$I$5:$I$504,'Expenses'!$B$5:$B$504,$A281)-$V281,0))</f>
        <v/>
      </c>
      <c r="X281" s="57">
        <f>IF($A281="","",IFERROR($V281+$W281,0))</f>
        <v/>
      </c>
      <c r="Y281" s="57">
        <f>IF($A281="","",IFERROR($T281-$X281,0))</f>
        <v/>
      </c>
      <c r="Z281" s="58">
        <f>IF(OR($A281="",$Q281=""),"",IFERROR($T281/$Q281,""))</f>
        <v/>
      </c>
      <c r="AA281" s="58">
        <f>IF(OR($A281="",$Q281=""),"",IFERROR($X281/$Q281,""))</f>
        <v/>
      </c>
      <c r="AB281" s="26">
        <f>IF(OR($A281="",$Q281="",$U281=""),"",IFERROR($Q281/$U281,""))</f>
        <v/>
      </c>
      <c r="AC281" s="34" t="n"/>
      <c r="AD281" s="35">
        <f>IF($A281="","",IFERROR(IF(COUNTIF($A$5:$A$504,$A281)&gt;1,"Duplicate Trip ID",IF(OR($B281="",$C281="",$D281="",$F281="",$I281="",$J281="",$K281="",$L281=""),"Missing required field",IF(AND(OR($B281="Delivered",$B281="Closed"),OR($G281="",$H281="",$O281="",$P281="",$R281="",$T281="")),"Completed trip missing details",IF(OR($O281&lt;0,$P281&lt;0,$R281&lt;0,$T281&lt;0),"Negative value",IF(AND($O281&lt;&gt;"",$P281&lt;&gt;"",$P281&lt;$O281),"End odometer below start",IF(AND($Q281&lt;&gt;"",$R281&lt;&gt;"",$R281&gt;$Q281),"Loaded miles exceed total",IF(AND($G281&lt;&gt;"",$H281&lt;&gt;"",$H281&lt;$G281),"Delivery before pickup","OK"))))))),"Check inputs"))</f>
        <v/>
      </c>
    </row>
    <row r="282">
      <c r="A282" s="28" t="n"/>
      <c r="B282" s="28" t="n"/>
      <c r="C282" s="28" t="n"/>
      <c r="D282" s="28" t="n"/>
      <c r="E282" s="28" t="n"/>
      <c r="F282" s="59" t="n"/>
      <c r="G282" s="60" t="n"/>
      <c r="H282" s="60" t="n"/>
      <c r="I282" s="28" t="n"/>
      <c r="J282" s="28" t="n"/>
      <c r="K282" s="28" t="n"/>
      <c r="L282" s="28" t="n"/>
      <c r="M282" s="28" t="n"/>
      <c r="N282" s="28" t="n"/>
      <c r="O282" s="31" t="n"/>
      <c r="P282" s="31" t="n"/>
      <c r="Q282" s="24">
        <f>IF(OR($A282="",$O282="",$P282=""),"",IFERROR($P282-$O282,""))</f>
        <v/>
      </c>
      <c r="R282" s="31" t="n"/>
      <c r="S282" s="24">
        <f>IF(OR($A282="",$Q282="",$R282=""),"",IFERROR($Q282-$R282,""))</f>
        <v/>
      </c>
      <c r="T282" s="61" t="n"/>
      <c r="U282" s="62">
        <f>IF($A282="","",IFERROR(SUMIFS('Expenses'!$H$5:$H$504,'Expenses'!$B$5:$B$504,$A282,'Expenses'!$D$5:$D$504,"Diesel Fuel"),0))</f>
        <v/>
      </c>
      <c r="V282" s="57">
        <f>IF($A282="","",IFERROR(SUMIFS('Expenses'!$I$5:$I$504,'Expenses'!$B$5:$B$504,$A282,'Expenses'!$D$5:$D$504,"Diesel Fuel"),0))</f>
        <v/>
      </c>
      <c r="W282" s="57">
        <f>IF($A282="","",IFERROR(SUMIFS('Expenses'!$I$5:$I$504,'Expenses'!$B$5:$B$504,$A282)-$V282,0))</f>
        <v/>
      </c>
      <c r="X282" s="57">
        <f>IF($A282="","",IFERROR($V282+$W282,0))</f>
        <v/>
      </c>
      <c r="Y282" s="57">
        <f>IF($A282="","",IFERROR($T282-$X282,0))</f>
        <v/>
      </c>
      <c r="Z282" s="58">
        <f>IF(OR($A282="",$Q282=""),"",IFERROR($T282/$Q282,""))</f>
        <v/>
      </c>
      <c r="AA282" s="58">
        <f>IF(OR($A282="",$Q282=""),"",IFERROR($X282/$Q282,""))</f>
        <v/>
      </c>
      <c r="AB282" s="26">
        <f>IF(OR($A282="",$Q282="",$U282=""),"",IFERROR($Q282/$U282,""))</f>
        <v/>
      </c>
      <c r="AC282" s="34" t="n"/>
      <c r="AD282" s="35">
        <f>IF($A282="","",IFERROR(IF(COUNTIF($A$5:$A$504,$A282)&gt;1,"Duplicate Trip ID",IF(OR($B282="",$C282="",$D282="",$F282="",$I282="",$J282="",$K282="",$L282=""),"Missing required field",IF(AND(OR($B282="Delivered",$B282="Closed"),OR($G282="",$H282="",$O282="",$P282="",$R282="",$T282="")),"Completed trip missing details",IF(OR($O282&lt;0,$P282&lt;0,$R282&lt;0,$T282&lt;0),"Negative value",IF(AND($O282&lt;&gt;"",$P282&lt;&gt;"",$P282&lt;$O282),"End odometer below start",IF(AND($Q282&lt;&gt;"",$R282&lt;&gt;"",$R282&gt;$Q282),"Loaded miles exceed total",IF(AND($G282&lt;&gt;"",$H282&lt;&gt;"",$H282&lt;$G282),"Delivery before pickup","OK"))))))),"Check inputs"))</f>
        <v/>
      </c>
    </row>
    <row r="283">
      <c r="A283" s="28" t="n"/>
      <c r="B283" s="28" t="n"/>
      <c r="C283" s="28" t="n"/>
      <c r="D283" s="28" t="n"/>
      <c r="E283" s="28" t="n"/>
      <c r="F283" s="59" t="n"/>
      <c r="G283" s="60" t="n"/>
      <c r="H283" s="60" t="n"/>
      <c r="I283" s="28" t="n"/>
      <c r="J283" s="28" t="n"/>
      <c r="K283" s="28" t="n"/>
      <c r="L283" s="28" t="n"/>
      <c r="M283" s="28" t="n"/>
      <c r="N283" s="28" t="n"/>
      <c r="O283" s="31" t="n"/>
      <c r="P283" s="31" t="n"/>
      <c r="Q283" s="24">
        <f>IF(OR($A283="",$O283="",$P283=""),"",IFERROR($P283-$O283,""))</f>
        <v/>
      </c>
      <c r="R283" s="31" t="n"/>
      <c r="S283" s="24">
        <f>IF(OR($A283="",$Q283="",$R283=""),"",IFERROR($Q283-$R283,""))</f>
        <v/>
      </c>
      <c r="T283" s="61" t="n"/>
      <c r="U283" s="62">
        <f>IF($A283="","",IFERROR(SUMIFS('Expenses'!$H$5:$H$504,'Expenses'!$B$5:$B$504,$A283,'Expenses'!$D$5:$D$504,"Diesel Fuel"),0))</f>
        <v/>
      </c>
      <c r="V283" s="57">
        <f>IF($A283="","",IFERROR(SUMIFS('Expenses'!$I$5:$I$504,'Expenses'!$B$5:$B$504,$A283,'Expenses'!$D$5:$D$504,"Diesel Fuel"),0))</f>
        <v/>
      </c>
      <c r="W283" s="57">
        <f>IF($A283="","",IFERROR(SUMIFS('Expenses'!$I$5:$I$504,'Expenses'!$B$5:$B$504,$A283)-$V283,0))</f>
        <v/>
      </c>
      <c r="X283" s="57">
        <f>IF($A283="","",IFERROR($V283+$W283,0))</f>
        <v/>
      </c>
      <c r="Y283" s="57">
        <f>IF($A283="","",IFERROR($T283-$X283,0))</f>
        <v/>
      </c>
      <c r="Z283" s="58">
        <f>IF(OR($A283="",$Q283=""),"",IFERROR($T283/$Q283,""))</f>
        <v/>
      </c>
      <c r="AA283" s="58">
        <f>IF(OR($A283="",$Q283=""),"",IFERROR($X283/$Q283,""))</f>
        <v/>
      </c>
      <c r="AB283" s="26">
        <f>IF(OR($A283="",$Q283="",$U283=""),"",IFERROR($Q283/$U283,""))</f>
        <v/>
      </c>
      <c r="AC283" s="34" t="n"/>
      <c r="AD283" s="35">
        <f>IF($A283="","",IFERROR(IF(COUNTIF($A$5:$A$504,$A283)&gt;1,"Duplicate Trip ID",IF(OR($B283="",$C283="",$D283="",$F283="",$I283="",$J283="",$K283="",$L283=""),"Missing required field",IF(AND(OR($B283="Delivered",$B283="Closed"),OR($G283="",$H283="",$O283="",$P283="",$R283="",$T283="")),"Completed trip missing details",IF(OR($O283&lt;0,$P283&lt;0,$R283&lt;0,$T283&lt;0),"Negative value",IF(AND($O283&lt;&gt;"",$P283&lt;&gt;"",$P283&lt;$O283),"End odometer below start",IF(AND($Q283&lt;&gt;"",$R283&lt;&gt;"",$R283&gt;$Q283),"Loaded miles exceed total",IF(AND($G283&lt;&gt;"",$H283&lt;&gt;"",$H283&lt;$G283),"Delivery before pickup","OK"))))))),"Check inputs"))</f>
        <v/>
      </c>
    </row>
    <row r="284">
      <c r="A284" s="28" t="n"/>
      <c r="B284" s="28" t="n"/>
      <c r="C284" s="28" t="n"/>
      <c r="D284" s="28" t="n"/>
      <c r="E284" s="28" t="n"/>
      <c r="F284" s="59" t="n"/>
      <c r="G284" s="60" t="n"/>
      <c r="H284" s="60" t="n"/>
      <c r="I284" s="28" t="n"/>
      <c r="J284" s="28" t="n"/>
      <c r="K284" s="28" t="n"/>
      <c r="L284" s="28" t="n"/>
      <c r="M284" s="28" t="n"/>
      <c r="N284" s="28" t="n"/>
      <c r="O284" s="31" t="n"/>
      <c r="P284" s="31" t="n"/>
      <c r="Q284" s="24">
        <f>IF(OR($A284="",$O284="",$P284=""),"",IFERROR($P284-$O284,""))</f>
        <v/>
      </c>
      <c r="R284" s="31" t="n"/>
      <c r="S284" s="24">
        <f>IF(OR($A284="",$Q284="",$R284=""),"",IFERROR($Q284-$R284,""))</f>
        <v/>
      </c>
      <c r="T284" s="61" t="n"/>
      <c r="U284" s="62">
        <f>IF($A284="","",IFERROR(SUMIFS('Expenses'!$H$5:$H$504,'Expenses'!$B$5:$B$504,$A284,'Expenses'!$D$5:$D$504,"Diesel Fuel"),0))</f>
        <v/>
      </c>
      <c r="V284" s="57">
        <f>IF($A284="","",IFERROR(SUMIFS('Expenses'!$I$5:$I$504,'Expenses'!$B$5:$B$504,$A284,'Expenses'!$D$5:$D$504,"Diesel Fuel"),0))</f>
        <v/>
      </c>
      <c r="W284" s="57">
        <f>IF($A284="","",IFERROR(SUMIFS('Expenses'!$I$5:$I$504,'Expenses'!$B$5:$B$504,$A284)-$V284,0))</f>
        <v/>
      </c>
      <c r="X284" s="57">
        <f>IF($A284="","",IFERROR($V284+$W284,0))</f>
        <v/>
      </c>
      <c r="Y284" s="57">
        <f>IF($A284="","",IFERROR($T284-$X284,0))</f>
        <v/>
      </c>
      <c r="Z284" s="58">
        <f>IF(OR($A284="",$Q284=""),"",IFERROR($T284/$Q284,""))</f>
        <v/>
      </c>
      <c r="AA284" s="58">
        <f>IF(OR($A284="",$Q284=""),"",IFERROR($X284/$Q284,""))</f>
        <v/>
      </c>
      <c r="AB284" s="26">
        <f>IF(OR($A284="",$Q284="",$U284=""),"",IFERROR($Q284/$U284,""))</f>
        <v/>
      </c>
      <c r="AC284" s="34" t="n"/>
      <c r="AD284" s="35">
        <f>IF($A284="","",IFERROR(IF(COUNTIF($A$5:$A$504,$A284)&gt;1,"Duplicate Trip ID",IF(OR($B284="",$C284="",$D284="",$F284="",$I284="",$J284="",$K284="",$L284=""),"Missing required field",IF(AND(OR($B284="Delivered",$B284="Closed"),OR($G284="",$H284="",$O284="",$P284="",$R284="",$T284="")),"Completed trip missing details",IF(OR($O284&lt;0,$P284&lt;0,$R284&lt;0,$T284&lt;0),"Negative value",IF(AND($O284&lt;&gt;"",$P284&lt;&gt;"",$P284&lt;$O284),"End odometer below start",IF(AND($Q284&lt;&gt;"",$R284&lt;&gt;"",$R284&gt;$Q284),"Loaded miles exceed total",IF(AND($G284&lt;&gt;"",$H284&lt;&gt;"",$H284&lt;$G284),"Delivery before pickup","OK"))))))),"Check inputs"))</f>
        <v/>
      </c>
    </row>
    <row r="285">
      <c r="A285" s="28" t="n"/>
      <c r="B285" s="28" t="n"/>
      <c r="C285" s="28" t="n"/>
      <c r="D285" s="28" t="n"/>
      <c r="E285" s="28" t="n"/>
      <c r="F285" s="59" t="n"/>
      <c r="G285" s="60" t="n"/>
      <c r="H285" s="60" t="n"/>
      <c r="I285" s="28" t="n"/>
      <c r="J285" s="28" t="n"/>
      <c r="K285" s="28" t="n"/>
      <c r="L285" s="28" t="n"/>
      <c r="M285" s="28" t="n"/>
      <c r="N285" s="28" t="n"/>
      <c r="O285" s="31" t="n"/>
      <c r="P285" s="31" t="n"/>
      <c r="Q285" s="24">
        <f>IF(OR($A285="",$O285="",$P285=""),"",IFERROR($P285-$O285,""))</f>
        <v/>
      </c>
      <c r="R285" s="31" t="n"/>
      <c r="S285" s="24">
        <f>IF(OR($A285="",$Q285="",$R285=""),"",IFERROR($Q285-$R285,""))</f>
        <v/>
      </c>
      <c r="T285" s="61" t="n"/>
      <c r="U285" s="62">
        <f>IF($A285="","",IFERROR(SUMIFS('Expenses'!$H$5:$H$504,'Expenses'!$B$5:$B$504,$A285,'Expenses'!$D$5:$D$504,"Diesel Fuel"),0))</f>
        <v/>
      </c>
      <c r="V285" s="57">
        <f>IF($A285="","",IFERROR(SUMIFS('Expenses'!$I$5:$I$504,'Expenses'!$B$5:$B$504,$A285,'Expenses'!$D$5:$D$504,"Diesel Fuel"),0))</f>
        <v/>
      </c>
      <c r="W285" s="57">
        <f>IF($A285="","",IFERROR(SUMIFS('Expenses'!$I$5:$I$504,'Expenses'!$B$5:$B$504,$A285)-$V285,0))</f>
        <v/>
      </c>
      <c r="X285" s="57">
        <f>IF($A285="","",IFERROR($V285+$W285,0))</f>
        <v/>
      </c>
      <c r="Y285" s="57">
        <f>IF($A285="","",IFERROR($T285-$X285,0))</f>
        <v/>
      </c>
      <c r="Z285" s="58">
        <f>IF(OR($A285="",$Q285=""),"",IFERROR($T285/$Q285,""))</f>
        <v/>
      </c>
      <c r="AA285" s="58">
        <f>IF(OR($A285="",$Q285=""),"",IFERROR($X285/$Q285,""))</f>
        <v/>
      </c>
      <c r="AB285" s="26">
        <f>IF(OR($A285="",$Q285="",$U285=""),"",IFERROR($Q285/$U285,""))</f>
        <v/>
      </c>
      <c r="AC285" s="34" t="n"/>
      <c r="AD285" s="35">
        <f>IF($A285="","",IFERROR(IF(COUNTIF($A$5:$A$504,$A285)&gt;1,"Duplicate Trip ID",IF(OR($B285="",$C285="",$D285="",$F285="",$I285="",$J285="",$K285="",$L285=""),"Missing required field",IF(AND(OR($B285="Delivered",$B285="Closed"),OR($G285="",$H285="",$O285="",$P285="",$R285="",$T285="")),"Completed trip missing details",IF(OR($O285&lt;0,$P285&lt;0,$R285&lt;0,$T285&lt;0),"Negative value",IF(AND($O285&lt;&gt;"",$P285&lt;&gt;"",$P285&lt;$O285),"End odometer below start",IF(AND($Q285&lt;&gt;"",$R285&lt;&gt;"",$R285&gt;$Q285),"Loaded miles exceed total",IF(AND($G285&lt;&gt;"",$H285&lt;&gt;"",$H285&lt;$G285),"Delivery before pickup","OK"))))))),"Check inputs"))</f>
        <v/>
      </c>
    </row>
    <row r="286">
      <c r="A286" s="28" t="n"/>
      <c r="B286" s="28" t="n"/>
      <c r="C286" s="28" t="n"/>
      <c r="D286" s="28" t="n"/>
      <c r="E286" s="28" t="n"/>
      <c r="F286" s="59" t="n"/>
      <c r="G286" s="60" t="n"/>
      <c r="H286" s="60" t="n"/>
      <c r="I286" s="28" t="n"/>
      <c r="J286" s="28" t="n"/>
      <c r="K286" s="28" t="n"/>
      <c r="L286" s="28" t="n"/>
      <c r="M286" s="28" t="n"/>
      <c r="N286" s="28" t="n"/>
      <c r="O286" s="31" t="n"/>
      <c r="P286" s="31" t="n"/>
      <c r="Q286" s="24">
        <f>IF(OR($A286="",$O286="",$P286=""),"",IFERROR($P286-$O286,""))</f>
        <v/>
      </c>
      <c r="R286" s="31" t="n"/>
      <c r="S286" s="24">
        <f>IF(OR($A286="",$Q286="",$R286=""),"",IFERROR($Q286-$R286,""))</f>
        <v/>
      </c>
      <c r="T286" s="61" t="n"/>
      <c r="U286" s="62">
        <f>IF($A286="","",IFERROR(SUMIFS('Expenses'!$H$5:$H$504,'Expenses'!$B$5:$B$504,$A286,'Expenses'!$D$5:$D$504,"Diesel Fuel"),0))</f>
        <v/>
      </c>
      <c r="V286" s="57">
        <f>IF($A286="","",IFERROR(SUMIFS('Expenses'!$I$5:$I$504,'Expenses'!$B$5:$B$504,$A286,'Expenses'!$D$5:$D$504,"Diesel Fuel"),0))</f>
        <v/>
      </c>
      <c r="W286" s="57">
        <f>IF($A286="","",IFERROR(SUMIFS('Expenses'!$I$5:$I$504,'Expenses'!$B$5:$B$504,$A286)-$V286,0))</f>
        <v/>
      </c>
      <c r="X286" s="57">
        <f>IF($A286="","",IFERROR($V286+$W286,0))</f>
        <v/>
      </c>
      <c r="Y286" s="57">
        <f>IF($A286="","",IFERROR($T286-$X286,0))</f>
        <v/>
      </c>
      <c r="Z286" s="58">
        <f>IF(OR($A286="",$Q286=""),"",IFERROR($T286/$Q286,""))</f>
        <v/>
      </c>
      <c r="AA286" s="58">
        <f>IF(OR($A286="",$Q286=""),"",IFERROR($X286/$Q286,""))</f>
        <v/>
      </c>
      <c r="AB286" s="26">
        <f>IF(OR($A286="",$Q286="",$U286=""),"",IFERROR($Q286/$U286,""))</f>
        <v/>
      </c>
      <c r="AC286" s="34" t="n"/>
      <c r="AD286" s="35">
        <f>IF($A286="","",IFERROR(IF(COUNTIF($A$5:$A$504,$A286)&gt;1,"Duplicate Trip ID",IF(OR($B286="",$C286="",$D286="",$F286="",$I286="",$J286="",$K286="",$L286=""),"Missing required field",IF(AND(OR($B286="Delivered",$B286="Closed"),OR($G286="",$H286="",$O286="",$P286="",$R286="",$T286="")),"Completed trip missing details",IF(OR($O286&lt;0,$P286&lt;0,$R286&lt;0,$T286&lt;0),"Negative value",IF(AND($O286&lt;&gt;"",$P286&lt;&gt;"",$P286&lt;$O286),"End odometer below start",IF(AND($Q286&lt;&gt;"",$R286&lt;&gt;"",$R286&gt;$Q286),"Loaded miles exceed total",IF(AND($G286&lt;&gt;"",$H286&lt;&gt;"",$H286&lt;$G286),"Delivery before pickup","OK"))))))),"Check inputs"))</f>
        <v/>
      </c>
    </row>
    <row r="287">
      <c r="A287" s="28" t="n"/>
      <c r="B287" s="28" t="n"/>
      <c r="C287" s="28" t="n"/>
      <c r="D287" s="28" t="n"/>
      <c r="E287" s="28" t="n"/>
      <c r="F287" s="59" t="n"/>
      <c r="G287" s="60" t="n"/>
      <c r="H287" s="60" t="n"/>
      <c r="I287" s="28" t="n"/>
      <c r="J287" s="28" t="n"/>
      <c r="K287" s="28" t="n"/>
      <c r="L287" s="28" t="n"/>
      <c r="M287" s="28" t="n"/>
      <c r="N287" s="28" t="n"/>
      <c r="O287" s="31" t="n"/>
      <c r="P287" s="31" t="n"/>
      <c r="Q287" s="24">
        <f>IF(OR($A287="",$O287="",$P287=""),"",IFERROR($P287-$O287,""))</f>
        <v/>
      </c>
      <c r="R287" s="31" t="n"/>
      <c r="S287" s="24">
        <f>IF(OR($A287="",$Q287="",$R287=""),"",IFERROR($Q287-$R287,""))</f>
        <v/>
      </c>
      <c r="T287" s="61" t="n"/>
      <c r="U287" s="62">
        <f>IF($A287="","",IFERROR(SUMIFS('Expenses'!$H$5:$H$504,'Expenses'!$B$5:$B$504,$A287,'Expenses'!$D$5:$D$504,"Diesel Fuel"),0))</f>
        <v/>
      </c>
      <c r="V287" s="57">
        <f>IF($A287="","",IFERROR(SUMIFS('Expenses'!$I$5:$I$504,'Expenses'!$B$5:$B$504,$A287,'Expenses'!$D$5:$D$504,"Diesel Fuel"),0))</f>
        <v/>
      </c>
      <c r="W287" s="57">
        <f>IF($A287="","",IFERROR(SUMIFS('Expenses'!$I$5:$I$504,'Expenses'!$B$5:$B$504,$A287)-$V287,0))</f>
        <v/>
      </c>
      <c r="X287" s="57">
        <f>IF($A287="","",IFERROR($V287+$W287,0))</f>
        <v/>
      </c>
      <c r="Y287" s="57">
        <f>IF($A287="","",IFERROR($T287-$X287,0))</f>
        <v/>
      </c>
      <c r="Z287" s="58">
        <f>IF(OR($A287="",$Q287=""),"",IFERROR($T287/$Q287,""))</f>
        <v/>
      </c>
      <c r="AA287" s="58">
        <f>IF(OR($A287="",$Q287=""),"",IFERROR($X287/$Q287,""))</f>
        <v/>
      </c>
      <c r="AB287" s="26">
        <f>IF(OR($A287="",$Q287="",$U287=""),"",IFERROR($Q287/$U287,""))</f>
        <v/>
      </c>
      <c r="AC287" s="34" t="n"/>
      <c r="AD287" s="35">
        <f>IF($A287="","",IFERROR(IF(COUNTIF($A$5:$A$504,$A287)&gt;1,"Duplicate Trip ID",IF(OR($B287="",$C287="",$D287="",$F287="",$I287="",$J287="",$K287="",$L287=""),"Missing required field",IF(AND(OR($B287="Delivered",$B287="Closed"),OR($G287="",$H287="",$O287="",$P287="",$R287="",$T287="")),"Completed trip missing details",IF(OR($O287&lt;0,$P287&lt;0,$R287&lt;0,$T287&lt;0),"Negative value",IF(AND($O287&lt;&gt;"",$P287&lt;&gt;"",$P287&lt;$O287),"End odometer below start",IF(AND($Q287&lt;&gt;"",$R287&lt;&gt;"",$R287&gt;$Q287),"Loaded miles exceed total",IF(AND($G287&lt;&gt;"",$H287&lt;&gt;"",$H287&lt;$G287),"Delivery before pickup","OK"))))))),"Check inputs"))</f>
        <v/>
      </c>
    </row>
    <row r="288">
      <c r="A288" s="28" t="n"/>
      <c r="B288" s="28" t="n"/>
      <c r="C288" s="28" t="n"/>
      <c r="D288" s="28" t="n"/>
      <c r="E288" s="28" t="n"/>
      <c r="F288" s="59" t="n"/>
      <c r="G288" s="60" t="n"/>
      <c r="H288" s="60" t="n"/>
      <c r="I288" s="28" t="n"/>
      <c r="J288" s="28" t="n"/>
      <c r="K288" s="28" t="n"/>
      <c r="L288" s="28" t="n"/>
      <c r="M288" s="28" t="n"/>
      <c r="N288" s="28" t="n"/>
      <c r="O288" s="31" t="n"/>
      <c r="P288" s="31" t="n"/>
      <c r="Q288" s="24">
        <f>IF(OR($A288="",$O288="",$P288=""),"",IFERROR($P288-$O288,""))</f>
        <v/>
      </c>
      <c r="R288" s="31" t="n"/>
      <c r="S288" s="24">
        <f>IF(OR($A288="",$Q288="",$R288=""),"",IFERROR($Q288-$R288,""))</f>
        <v/>
      </c>
      <c r="T288" s="61" t="n"/>
      <c r="U288" s="62">
        <f>IF($A288="","",IFERROR(SUMIFS('Expenses'!$H$5:$H$504,'Expenses'!$B$5:$B$504,$A288,'Expenses'!$D$5:$D$504,"Diesel Fuel"),0))</f>
        <v/>
      </c>
      <c r="V288" s="57">
        <f>IF($A288="","",IFERROR(SUMIFS('Expenses'!$I$5:$I$504,'Expenses'!$B$5:$B$504,$A288,'Expenses'!$D$5:$D$504,"Diesel Fuel"),0))</f>
        <v/>
      </c>
      <c r="W288" s="57">
        <f>IF($A288="","",IFERROR(SUMIFS('Expenses'!$I$5:$I$504,'Expenses'!$B$5:$B$504,$A288)-$V288,0))</f>
        <v/>
      </c>
      <c r="X288" s="57">
        <f>IF($A288="","",IFERROR($V288+$W288,0))</f>
        <v/>
      </c>
      <c r="Y288" s="57">
        <f>IF($A288="","",IFERROR($T288-$X288,0))</f>
        <v/>
      </c>
      <c r="Z288" s="58">
        <f>IF(OR($A288="",$Q288=""),"",IFERROR($T288/$Q288,""))</f>
        <v/>
      </c>
      <c r="AA288" s="58">
        <f>IF(OR($A288="",$Q288=""),"",IFERROR($X288/$Q288,""))</f>
        <v/>
      </c>
      <c r="AB288" s="26">
        <f>IF(OR($A288="",$Q288="",$U288=""),"",IFERROR($Q288/$U288,""))</f>
        <v/>
      </c>
      <c r="AC288" s="34" t="n"/>
      <c r="AD288" s="35">
        <f>IF($A288="","",IFERROR(IF(COUNTIF($A$5:$A$504,$A288)&gt;1,"Duplicate Trip ID",IF(OR($B288="",$C288="",$D288="",$F288="",$I288="",$J288="",$K288="",$L288=""),"Missing required field",IF(AND(OR($B288="Delivered",$B288="Closed"),OR($G288="",$H288="",$O288="",$P288="",$R288="",$T288="")),"Completed trip missing details",IF(OR($O288&lt;0,$P288&lt;0,$R288&lt;0,$T288&lt;0),"Negative value",IF(AND($O288&lt;&gt;"",$P288&lt;&gt;"",$P288&lt;$O288),"End odometer below start",IF(AND($Q288&lt;&gt;"",$R288&lt;&gt;"",$R288&gt;$Q288),"Loaded miles exceed total",IF(AND($G288&lt;&gt;"",$H288&lt;&gt;"",$H288&lt;$G288),"Delivery before pickup","OK"))))))),"Check inputs"))</f>
        <v/>
      </c>
    </row>
    <row r="289">
      <c r="A289" s="28" t="n"/>
      <c r="B289" s="28" t="n"/>
      <c r="C289" s="28" t="n"/>
      <c r="D289" s="28" t="n"/>
      <c r="E289" s="28" t="n"/>
      <c r="F289" s="59" t="n"/>
      <c r="G289" s="60" t="n"/>
      <c r="H289" s="60" t="n"/>
      <c r="I289" s="28" t="n"/>
      <c r="J289" s="28" t="n"/>
      <c r="K289" s="28" t="n"/>
      <c r="L289" s="28" t="n"/>
      <c r="M289" s="28" t="n"/>
      <c r="N289" s="28" t="n"/>
      <c r="O289" s="31" t="n"/>
      <c r="P289" s="31" t="n"/>
      <c r="Q289" s="24">
        <f>IF(OR($A289="",$O289="",$P289=""),"",IFERROR($P289-$O289,""))</f>
        <v/>
      </c>
      <c r="R289" s="31" t="n"/>
      <c r="S289" s="24">
        <f>IF(OR($A289="",$Q289="",$R289=""),"",IFERROR($Q289-$R289,""))</f>
        <v/>
      </c>
      <c r="T289" s="61" t="n"/>
      <c r="U289" s="62">
        <f>IF($A289="","",IFERROR(SUMIFS('Expenses'!$H$5:$H$504,'Expenses'!$B$5:$B$504,$A289,'Expenses'!$D$5:$D$504,"Diesel Fuel"),0))</f>
        <v/>
      </c>
      <c r="V289" s="57">
        <f>IF($A289="","",IFERROR(SUMIFS('Expenses'!$I$5:$I$504,'Expenses'!$B$5:$B$504,$A289,'Expenses'!$D$5:$D$504,"Diesel Fuel"),0))</f>
        <v/>
      </c>
      <c r="W289" s="57">
        <f>IF($A289="","",IFERROR(SUMIFS('Expenses'!$I$5:$I$504,'Expenses'!$B$5:$B$504,$A289)-$V289,0))</f>
        <v/>
      </c>
      <c r="X289" s="57">
        <f>IF($A289="","",IFERROR($V289+$W289,0))</f>
        <v/>
      </c>
      <c r="Y289" s="57">
        <f>IF($A289="","",IFERROR($T289-$X289,0))</f>
        <v/>
      </c>
      <c r="Z289" s="58">
        <f>IF(OR($A289="",$Q289=""),"",IFERROR($T289/$Q289,""))</f>
        <v/>
      </c>
      <c r="AA289" s="58">
        <f>IF(OR($A289="",$Q289=""),"",IFERROR($X289/$Q289,""))</f>
        <v/>
      </c>
      <c r="AB289" s="26">
        <f>IF(OR($A289="",$Q289="",$U289=""),"",IFERROR($Q289/$U289,""))</f>
        <v/>
      </c>
      <c r="AC289" s="34" t="n"/>
      <c r="AD289" s="35">
        <f>IF($A289="","",IFERROR(IF(COUNTIF($A$5:$A$504,$A289)&gt;1,"Duplicate Trip ID",IF(OR($B289="",$C289="",$D289="",$F289="",$I289="",$J289="",$K289="",$L289=""),"Missing required field",IF(AND(OR($B289="Delivered",$B289="Closed"),OR($G289="",$H289="",$O289="",$P289="",$R289="",$T289="")),"Completed trip missing details",IF(OR($O289&lt;0,$P289&lt;0,$R289&lt;0,$T289&lt;0),"Negative value",IF(AND($O289&lt;&gt;"",$P289&lt;&gt;"",$P289&lt;$O289),"End odometer below start",IF(AND($Q289&lt;&gt;"",$R289&lt;&gt;"",$R289&gt;$Q289),"Loaded miles exceed total",IF(AND($G289&lt;&gt;"",$H289&lt;&gt;"",$H289&lt;$G289),"Delivery before pickup","OK"))))))),"Check inputs"))</f>
        <v/>
      </c>
    </row>
    <row r="290">
      <c r="A290" s="28" t="n"/>
      <c r="B290" s="28" t="n"/>
      <c r="C290" s="28" t="n"/>
      <c r="D290" s="28" t="n"/>
      <c r="E290" s="28" t="n"/>
      <c r="F290" s="59" t="n"/>
      <c r="G290" s="60" t="n"/>
      <c r="H290" s="60" t="n"/>
      <c r="I290" s="28" t="n"/>
      <c r="J290" s="28" t="n"/>
      <c r="K290" s="28" t="n"/>
      <c r="L290" s="28" t="n"/>
      <c r="M290" s="28" t="n"/>
      <c r="N290" s="28" t="n"/>
      <c r="O290" s="31" t="n"/>
      <c r="P290" s="31" t="n"/>
      <c r="Q290" s="24">
        <f>IF(OR($A290="",$O290="",$P290=""),"",IFERROR($P290-$O290,""))</f>
        <v/>
      </c>
      <c r="R290" s="31" t="n"/>
      <c r="S290" s="24">
        <f>IF(OR($A290="",$Q290="",$R290=""),"",IFERROR($Q290-$R290,""))</f>
        <v/>
      </c>
      <c r="T290" s="61" t="n"/>
      <c r="U290" s="62">
        <f>IF($A290="","",IFERROR(SUMIFS('Expenses'!$H$5:$H$504,'Expenses'!$B$5:$B$504,$A290,'Expenses'!$D$5:$D$504,"Diesel Fuel"),0))</f>
        <v/>
      </c>
      <c r="V290" s="57">
        <f>IF($A290="","",IFERROR(SUMIFS('Expenses'!$I$5:$I$504,'Expenses'!$B$5:$B$504,$A290,'Expenses'!$D$5:$D$504,"Diesel Fuel"),0))</f>
        <v/>
      </c>
      <c r="W290" s="57">
        <f>IF($A290="","",IFERROR(SUMIFS('Expenses'!$I$5:$I$504,'Expenses'!$B$5:$B$504,$A290)-$V290,0))</f>
        <v/>
      </c>
      <c r="X290" s="57">
        <f>IF($A290="","",IFERROR($V290+$W290,0))</f>
        <v/>
      </c>
      <c r="Y290" s="57">
        <f>IF($A290="","",IFERROR($T290-$X290,0))</f>
        <v/>
      </c>
      <c r="Z290" s="58">
        <f>IF(OR($A290="",$Q290=""),"",IFERROR($T290/$Q290,""))</f>
        <v/>
      </c>
      <c r="AA290" s="58">
        <f>IF(OR($A290="",$Q290=""),"",IFERROR($X290/$Q290,""))</f>
        <v/>
      </c>
      <c r="AB290" s="26">
        <f>IF(OR($A290="",$Q290="",$U290=""),"",IFERROR($Q290/$U290,""))</f>
        <v/>
      </c>
      <c r="AC290" s="34" t="n"/>
      <c r="AD290" s="35">
        <f>IF($A290="","",IFERROR(IF(COUNTIF($A$5:$A$504,$A290)&gt;1,"Duplicate Trip ID",IF(OR($B290="",$C290="",$D290="",$F290="",$I290="",$J290="",$K290="",$L290=""),"Missing required field",IF(AND(OR($B290="Delivered",$B290="Closed"),OR($G290="",$H290="",$O290="",$P290="",$R290="",$T290="")),"Completed trip missing details",IF(OR($O290&lt;0,$P290&lt;0,$R290&lt;0,$T290&lt;0),"Negative value",IF(AND($O290&lt;&gt;"",$P290&lt;&gt;"",$P290&lt;$O290),"End odometer below start",IF(AND($Q290&lt;&gt;"",$R290&lt;&gt;"",$R290&gt;$Q290),"Loaded miles exceed total",IF(AND($G290&lt;&gt;"",$H290&lt;&gt;"",$H290&lt;$G290),"Delivery before pickup","OK"))))))),"Check inputs"))</f>
        <v/>
      </c>
    </row>
    <row r="291">
      <c r="A291" s="28" t="n"/>
      <c r="B291" s="28" t="n"/>
      <c r="C291" s="28" t="n"/>
      <c r="D291" s="28" t="n"/>
      <c r="E291" s="28" t="n"/>
      <c r="F291" s="59" t="n"/>
      <c r="G291" s="60" t="n"/>
      <c r="H291" s="60" t="n"/>
      <c r="I291" s="28" t="n"/>
      <c r="J291" s="28" t="n"/>
      <c r="K291" s="28" t="n"/>
      <c r="L291" s="28" t="n"/>
      <c r="M291" s="28" t="n"/>
      <c r="N291" s="28" t="n"/>
      <c r="O291" s="31" t="n"/>
      <c r="P291" s="31" t="n"/>
      <c r="Q291" s="24">
        <f>IF(OR($A291="",$O291="",$P291=""),"",IFERROR($P291-$O291,""))</f>
        <v/>
      </c>
      <c r="R291" s="31" t="n"/>
      <c r="S291" s="24">
        <f>IF(OR($A291="",$Q291="",$R291=""),"",IFERROR($Q291-$R291,""))</f>
        <v/>
      </c>
      <c r="T291" s="61" t="n"/>
      <c r="U291" s="62">
        <f>IF($A291="","",IFERROR(SUMIFS('Expenses'!$H$5:$H$504,'Expenses'!$B$5:$B$504,$A291,'Expenses'!$D$5:$D$504,"Diesel Fuel"),0))</f>
        <v/>
      </c>
      <c r="V291" s="57">
        <f>IF($A291="","",IFERROR(SUMIFS('Expenses'!$I$5:$I$504,'Expenses'!$B$5:$B$504,$A291,'Expenses'!$D$5:$D$504,"Diesel Fuel"),0))</f>
        <v/>
      </c>
      <c r="W291" s="57">
        <f>IF($A291="","",IFERROR(SUMIFS('Expenses'!$I$5:$I$504,'Expenses'!$B$5:$B$504,$A291)-$V291,0))</f>
        <v/>
      </c>
      <c r="X291" s="57">
        <f>IF($A291="","",IFERROR($V291+$W291,0))</f>
        <v/>
      </c>
      <c r="Y291" s="57">
        <f>IF($A291="","",IFERROR($T291-$X291,0))</f>
        <v/>
      </c>
      <c r="Z291" s="58">
        <f>IF(OR($A291="",$Q291=""),"",IFERROR($T291/$Q291,""))</f>
        <v/>
      </c>
      <c r="AA291" s="58">
        <f>IF(OR($A291="",$Q291=""),"",IFERROR($X291/$Q291,""))</f>
        <v/>
      </c>
      <c r="AB291" s="26">
        <f>IF(OR($A291="",$Q291="",$U291=""),"",IFERROR($Q291/$U291,""))</f>
        <v/>
      </c>
      <c r="AC291" s="34" t="n"/>
      <c r="AD291" s="35">
        <f>IF($A291="","",IFERROR(IF(COUNTIF($A$5:$A$504,$A291)&gt;1,"Duplicate Trip ID",IF(OR($B291="",$C291="",$D291="",$F291="",$I291="",$J291="",$K291="",$L291=""),"Missing required field",IF(AND(OR($B291="Delivered",$B291="Closed"),OR($G291="",$H291="",$O291="",$P291="",$R291="",$T291="")),"Completed trip missing details",IF(OR($O291&lt;0,$P291&lt;0,$R291&lt;0,$T291&lt;0),"Negative value",IF(AND($O291&lt;&gt;"",$P291&lt;&gt;"",$P291&lt;$O291),"End odometer below start",IF(AND($Q291&lt;&gt;"",$R291&lt;&gt;"",$R291&gt;$Q291),"Loaded miles exceed total",IF(AND($G291&lt;&gt;"",$H291&lt;&gt;"",$H291&lt;$G291),"Delivery before pickup","OK"))))))),"Check inputs"))</f>
        <v/>
      </c>
    </row>
    <row r="292">
      <c r="A292" s="28" t="n"/>
      <c r="B292" s="28" t="n"/>
      <c r="C292" s="28" t="n"/>
      <c r="D292" s="28" t="n"/>
      <c r="E292" s="28" t="n"/>
      <c r="F292" s="59" t="n"/>
      <c r="G292" s="60" t="n"/>
      <c r="H292" s="60" t="n"/>
      <c r="I292" s="28" t="n"/>
      <c r="J292" s="28" t="n"/>
      <c r="K292" s="28" t="n"/>
      <c r="L292" s="28" t="n"/>
      <c r="M292" s="28" t="n"/>
      <c r="N292" s="28" t="n"/>
      <c r="O292" s="31" t="n"/>
      <c r="P292" s="31" t="n"/>
      <c r="Q292" s="24">
        <f>IF(OR($A292="",$O292="",$P292=""),"",IFERROR($P292-$O292,""))</f>
        <v/>
      </c>
      <c r="R292" s="31" t="n"/>
      <c r="S292" s="24">
        <f>IF(OR($A292="",$Q292="",$R292=""),"",IFERROR($Q292-$R292,""))</f>
        <v/>
      </c>
      <c r="T292" s="61" t="n"/>
      <c r="U292" s="62">
        <f>IF($A292="","",IFERROR(SUMIFS('Expenses'!$H$5:$H$504,'Expenses'!$B$5:$B$504,$A292,'Expenses'!$D$5:$D$504,"Diesel Fuel"),0))</f>
        <v/>
      </c>
      <c r="V292" s="57">
        <f>IF($A292="","",IFERROR(SUMIFS('Expenses'!$I$5:$I$504,'Expenses'!$B$5:$B$504,$A292,'Expenses'!$D$5:$D$504,"Diesel Fuel"),0))</f>
        <v/>
      </c>
      <c r="W292" s="57">
        <f>IF($A292="","",IFERROR(SUMIFS('Expenses'!$I$5:$I$504,'Expenses'!$B$5:$B$504,$A292)-$V292,0))</f>
        <v/>
      </c>
      <c r="X292" s="57">
        <f>IF($A292="","",IFERROR($V292+$W292,0))</f>
        <v/>
      </c>
      <c r="Y292" s="57">
        <f>IF($A292="","",IFERROR($T292-$X292,0))</f>
        <v/>
      </c>
      <c r="Z292" s="58">
        <f>IF(OR($A292="",$Q292=""),"",IFERROR($T292/$Q292,""))</f>
        <v/>
      </c>
      <c r="AA292" s="58">
        <f>IF(OR($A292="",$Q292=""),"",IFERROR($X292/$Q292,""))</f>
        <v/>
      </c>
      <c r="AB292" s="26">
        <f>IF(OR($A292="",$Q292="",$U292=""),"",IFERROR($Q292/$U292,""))</f>
        <v/>
      </c>
      <c r="AC292" s="34" t="n"/>
      <c r="AD292" s="35">
        <f>IF($A292="","",IFERROR(IF(COUNTIF($A$5:$A$504,$A292)&gt;1,"Duplicate Trip ID",IF(OR($B292="",$C292="",$D292="",$F292="",$I292="",$J292="",$K292="",$L292=""),"Missing required field",IF(AND(OR($B292="Delivered",$B292="Closed"),OR($G292="",$H292="",$O292="",$P292="",$R292="",$T292="")),"Completed trip missing details",IF(OR($O292&lt;0,$P292&lt;0,$R292&lt;0,$T292&lt;0),"Negative value",IF(AND($O292&lt;&gt;"",$P292&lt;&gt;"",$P292&lt;$O292),"End odometer below start",IF(AND($Q292&lt;&gt;"",$R292&lt;&gt;"",$R292&gt;$Q292),"Loaded miles exceed total",IF(AND($G292&lt;&gt;"",$H292&lt;&gt;"",$H292&lt;$G292),"Delivery before pickup","OK"))))))),"Check inputs"))</f>
        <v/>
      </c>
    </row>
    <row r="293">
      <c r="A293" s="28" t="n"/>
      <c r="B293" s="28" t="n"/>
      <c r="C293" s="28" t="n"/>
      <c r="D293" s="28" t="n"/>
      <c r="E293" s="28" t="n"/>
      <c r="F293" s="59" t="n"/>
      <c r="G293" s="60" t="n"/>
      <c r="H293" s="60" t="n"/>
      <c r="I293" s="28" t="n"/>
      <c r="J293" s="28" t="n"/>
      <c r="K293" s="28" t="n"/>
      <c r="L293" s="28" t="n"/>
      <c r="M293" s="28" t="n"/>
      <c r="N293" s="28" t="n"/>
      <c r="O293" s="31" t="n"/>
      <c r="P293" s="31" t="n"/>
      <c r="Q293" s="24">
        <f>IF(OR($A293="",$O293="",$P293=""),"",IFERROR($P293-$O293,""))</f>
        <v/>
      </c>
      <c r="R293" s="31" t="n"/>
      <c r="S293" s="24">
        <f>IF(OR($A293="",$Q293="",$R293=""),"",IFERROR($Q293-$R293,""))</f>
        <v/>
      </c>
      <c r="T293" s="61" t="n"/>
      <c r="U293" s="62">
        <f>IF($A293="","",IFERROR(SUMIFS('Expenses'!$H$5:$H$504,'Expenses'!$B$5:$B$504,$A293,'Expenses'!$D$5:$D$504,"Diesel Fuel"),0))</f>
        <v/>
      </c>
      <c r="V293" s="57">
        <f>IF($A293="","",IFERROR(SUMIFS('Expenses'!$I$5:$I$504,'Expenses'!$B$5:$B$504,$A293,'Expenses'!$D$5:$D$504,"Diesel Fuel"),0))</f>
        <v/>
      </c>
      <c r="W293" s="57">
        <f>IF($A293="","",IFERROR(SUMIFS('Expenses'!$I$5:$I$504,'Expenses'!$B$5:$B$504,$A293)-$V293,0))</f>
        <v/>
      </c>
      <c r="X293" s="57">
        <f>IF($A293="","",IFERROR($V293+$W293,0))</f>
        <v/>
      </c>
      <c r="Y293" s="57">
        <f>IF($A293="","",IFERROR($T293-$X293,0))</f>
        <v/>
      </c>
      <c r="Z293" s="58">
        <f>IF(OR($A293="",$Q293=""),"",IFERROR($T293/$Q293,""))</f>
        <v/>
      </c>
      <c r="AA293" s="58">
        <f>IF(OR($A293="",$Q293=""),"",IFERROR($X293/$Q293,""))</f>
        <v/>
      </c>
      <c r="AB293" s="26">
        <f>IF(OR($A293="",$Q293="",$U293=""),"",IFERROR($Q293/$U293,""))</f>
        <v/>
      </c>
      <c r="AC293" s="34" t="n"/>
      <c r="AD293" s="35">
        <f>IF($A293="","",IFERROR(IF(COUNTIF($A$5:$A$504,$A293)&gt;1,"Duplicate Trip ID",IF(OR($B293="",$C293="",$D293="",$F293="",$I293="",$J293="",$K293="",$L293=""),"Missing required field",IF(AND(OR($B293="Delivered",$B293="Closed"),OR($G293="",$H293="",$O293="",$P293="",$R293="",$T293="")),"Completed trip missing details",IF(OR($O293&lt;0,$P293&lt;0,$R293&lt;0,$T293&lt;0),"Negative value",IF(AND($O293&lt;&gt;"",$P293&lt;&gt;"",$P293&lt;$O293),"End odometer below start",IF(AND($Q293&lt;&gt;"",$R293&lt;&gt;"",$R293&gt;$Q293),"Loaded miles exceed total",IF(AND($G293&lt;&gt;"",$H293&lt;&gt;"",$H293&lt;$G293),"Delivery before pickup","OK"))))))),"Check inputs"))</f>
        <v/>
      </c>
    </row>
    <row r="294">
      <c r="A294" s="28" t="n"/>
      <c r="B294" s="28" t="n"/>
      <c r="C294" s="28" t="n"/>
      <c r="D294" s="28" t="n"/>
      <c r="E294" s="28" t="n"/>
      <c r="F294" s="59" t="n"/>
      <c r="G294" s="60" t="n"/>
      <c r="H294" s="60" t="n"/>
      <c r="I294" s="28" t="n"/>
      <c r="J294" s="28" t="n"/>
      <c r="K294" s="28" t="n"/>
      <c r="L294" s="28" t="n"/>
      <c r="M294" s="28" t="n"/>
      <c r="N294" s="28" t="n"/>
      <c r="O294" s="31" t="n"/>
      <c r="P294" s="31" t="n"/>
      <c r="Q294" s="24">
        <f>IF(OR($A294="",$O294="",$P294=""),"",IFERROR($P294-$O294,""))</f>
        <v/>
      </c>
      <c r="R294" s="31" t="n"/>
      <c r="S294" s="24">
        <f>IF(OR($A294="",$Q294="",$R294=""),"",IFERROR($Q294-$R294,""))</f>
        <v/>
      </c>
      <c r="T294" s="61" t="n"/>
      <c r="U294" s="62">
        <f>IF($A294="","",IFERROR(SUMIFS('Expenses'!$H$5:$H$504,'Expenses'!$B$5:$B$504,$A294,'Expenses'!$D$5:$D$504,"Diesel Fuel"),0))</f>
        <v/>
      </c>
      <c r="V294" s="57">
        <f>IF($A294="","",IFERROR(SUMIFS('Expenses'!$I$5:$I$504,'Expenses'!$B$5:$B$504,$A294,'Expenses'!$D$5:$D$504,"Diesel Fuel"),0))</f>
        <v/>
      </c>
      <c r="W294" s="57">
        <f>IF($A294="","",IFERROR(SUMIFS('Expenses'!$I$5:$I$504,'Expenses'!$B$5:$B$504,$A294)-$V294,0))</f>
        <v/>
      </c>
      <c r="X294" s="57">
        <f>IF($A294="","",IFERROR($V294+$W294,0))</f>
        <v/>
      </c>
      <c r="Y294" s="57">
        <f>IF($A294="","",IFERROR($T294-$X294,0))</f>
        <v/>
      </c>
      <c r="Z294" s="58">
        <f>IF(OR($A294="",$Q294=""),"",IFERROR($T294/$Q294,""))</f>
        <v/>
      </c>
      <c r="AA294" s="58">
        <f>IF(OR($A294="",$Q294=""),"",IFERROR($X294/$Q294,""))</f>
        <v/>
      </c>
      <c r="AB294" s="26">
        <f>IF(OR($A294="",$Q294="",$U294=""),"",IFERROR($Q294/$U294,""))</f>
        <v/>
      </c>
      <c r="AC294" s="34" t="n"/>
      <c r="AD294" s="35">
        <f>IF($A294="","",IFERROR(IF(COUNTIF($A$5:$A$504,$A294)&gt;1,"Duplicate Trip ID",IF(OR($B294="",$C294="",$D294="",$F294="",$I294="",$J294="",$K294="",$L294=""),"Missing required field",IF(AND(OR($B294="Delivered",$B294="Closed"),OR($G294="",$H294="",$O294="",$P294="",$R294="",$T294="")),"Completed trip missing details",IF(OR($O294&lt;0,$P294&lt;0,$R294&lt;0,$T294&lt;0),"Negative value",IF(AND($O294&lt;&gt;"",$P294&lt;&gt;"",$P294&lt;$O294),"End odometer below start",IF(AND($Q294&lt;&gt;"",$R294&lt;&gt;"",$R294&gt;$Q294),"Loaded miles exceed total",IF(AND($G294&lt;&gt;"",$H294&lt;&gt;"",$H294&lt;$G294),"Delivery before pickup","OK"))))))),"Check inputs"))</f>
        <v/>
      </c>
    </row>
    <row r="295">
      <c r="A295" s="28" t="n"/>
      <c r="B295" s="28" t="n"/>
      <c r="C295" s="28" t="n"/>
      <c r="D295" s="28" t="n"/>
      <c r="E295" s="28" t="n"/>
      <c r="F295" s="59" t="n"/>
      <c r="G295" s="60" t="n"/>
      <c r="H295" s="60" t="n"/>
      <c r="I295" s="28" t="n"/>
      <c r="J295" s="28" t="n"/>
      <c r="K295" s="28" t="n"/>
      <c r="L295" s="28" t="n"/>
      <c r="M295" s="28" t="n"/>
      <c r="N295" s="28" t="n"/>
      <c r="O295" s="31" t="n"/>
      <c r="P295" s="31" t="n"/>
      <c r="Q295" s="24">
        <f>IF(OR($A295="",$O295="",$P295=""),"",IFERROR($P295-$O295,""))</f>
        <v/>
      </c>
      <c r="R295" s="31" t="n"/>
      <c r="S295" s="24">
        <f>IF(OR($A295="",$Q295="",$R295=""),"",IFERROR($Q295-$R295,""))</f>
        <v/>
      </c>
      <c r="T295" s="61" t="n"/>
      <c r="U295" s="62">
        <f>IF($A295="","",IFERROR(SUMIFS('Expenses'!$H$5:$H$504,'Expenses'!$B$5:$B$504,$A295,'Expenses'!$D$5:$D$504,"Diesel Fuel"),0))</f>
        <v/>
      </c>
      <c r="V295" s="57">
        <f>IF($A295="","",IFERROR(SUMIFS('Expenses'!$I$5:$I$504,'Expenses'!$B$5:$B$504,$A295,'Expenses'!$D$5:$D$504,"Diesel Fuel"),0))</f>
        <v/>
      </c>
      <c r="W295" s="57">
        <f>IF($A295="","",IFERROR(SUMIFS('Expenses'!$I$5:$I$504,'Expenses'!$B$5:$B$504,$A295)-$V295,0))</f>
        <v/>
      </c>
      <c r="X295" s="57">
        <f>IF($A295="","",IFERROR($V295+$W295,0))</f>
        <v/>
      </c>
      <c r="Y295" s="57">
        <f>IF($A295="","",IFERROR($T295-$X295,0))</f>
        <v/>
      </c>
      <c r="Z295" s="58">
        <f>IF(OR($A295="",$Q295=""),"",IFERROR($T295/$Q295,""))</f>
        <v/>
      </c>
      <c r="AA295" s="58">
        <f>IF(OR($A295="",$Q295=""),"",IFERROR($X295/$Q295,""))</f>
        <v/>
      </c>
      <c r="AB295" s="26">
        <f>IF(OR($A295="",$Q295="",$U295=""),"",IFERROR($Q295/$U295,""))</f>
        <v/>
      </c>
      <c r="AC295" s="34" t="n"/>
      <c r="AD295" s="35">
        <f>IF($A295="","",IFERROR(IF(COUNTIF($A$5:$A$504,$A295)&gt;1,"Duplicate Trip ID",IF(OR($B295="",$C295="",$D295="",$F295="",$I295="",$J295="",$K295="",$L295=""),"Missing required field",IF(AND(OR($B295="Delivered",$B295="Closed"),OR($G295="",$H295="",$O295="",$P295="",$R295="",$T295="")),"Completed trip missing details",IF(OR($O295&lt;0,$P295&lt;0,$R295&lt;0,$T295&lt;0),"Negative value",IF(AND($O295&lt;&gt;"",$P295&lt;&gt;"",$P295&lt;$O295),"End odometer below start",IF(AND($Q295&lt;&gt;"",$R295&lt;&gt;"",$R295&gt;$Q295),"Loaded miles exceed total",IF(AND($G295&lt;&gt;"",$H295&lt;&gt;"",$H295&lt;$G295),"Delivery before pickup","OK"))))))),"Check inputs"))</f>
        <v/>
      </c>
    </row>
    <row r="296">
      <c r="A296" s="28" t="n"/>
      <c r="B296" s="28" t="n"/>
      <c r="C296" s="28" t="n"/>
      <c r="D296" s="28" t="n"/>
      <c r="E296" s="28" t="n"/>
      <c r="F296" s="59" t="n"/>
      <c r="G296" s="60" t="n"/>
      <c r="H296" s="60" t="n"/>
      <c r="I296" s="28" t="n"/>
      <c r="J296" s="28" t="n"/>
      <c r="K296" s="28" t="n"/>
      <c r="L296" s="28" t="n"/>
      <c r="M296" s="28" t="n"/>
      <c r="N296" s="28" t="n"/>
      <c r="O296" s="31" t="n"/>
      <c r="P296" s="31" t="n"/>
      <c r="Q296" s="24">
        <f>IF(OR($A296="",$O296="",$P296=""),"",IFERROR($P296-$O296,""))</f>
        <v/>
      </c>
      <c r="R296" s="31" t="n"/>
      <c r="S296" s="24">
        <f>IF(OR($A296="",$Q296="",$R296=""),"",IFERROR($Q296-$R296,""))</f>
        <v/>
      </c>
      <c r="T296" s="61" t="n"/>
      <c r="U296" s="62">
        <f>IF($A296="","",IFERROR(SUMIFS('Expenses'!$H$5:$H$504,'Expenses'!$B$5:$B$504,$A296,'Expenses'!$D$5:$D$504,"Diesel Fuel"),0))</f>
        <v/>
      </c>
      <c r="V296" s="57">
        <f>IF($A296="","",IFERROR(SUMIFS('Expenses'!$I$5:$I$504,'Expenses'!$B$5:$B$504,$A296,'Expenses'!$D$5:$D$504,"Diesel Fuel"),0))</f>
        <v/>
      </c>
      <c r="W296" s="57">
        <f>IF($A296="","",IFERROR(SUMIFS('Expenses'!$I$5:$I$504,'Expenses'!$B$5:$B$504,$A296)-$V296,0))</f>
        <v/>
      </c>
      <c r="X296" s="57">
        <f>IF($A296="","",IFERROR($V296+$W296,0))</f>
        <v/>
      </c>
      <c r="Y296" s="57">
        <f>IF($A296="","",IFERROR($T296-$X296,0))</f>
        <v/>
      </c>
      <c r="Z296" s="58">
        <f>IF(OR($A296="",$Q296=""),"",IFERROR($T296/$Q296,""))</f>
        <v/>
      </c>
      <c r="AA296" s="58">
        <f>IF(OR($A296="",$Q296=""),"",IFERROR($X296/$Q296,""))</f>
        <v/>
      </c>
      <c r="AB296" s="26">
        <f>IF(OR($A296="",$Q296="",$U296=""),"",IFERROR($Q296/$U296,""))</f>
        <v/>
      </c>
      <c r="AC296" s="34" t="n"/>
      <c r="AD296" s="35">
        <f>IF($A296="","",IFERROR(IF(COUNTIF($A$5:$A$504,$A296)&gt;1,"Duplicate Trip ID",IF(OR($B296="",$C296="",$D296="",$F296="",$I296="",$J296="",$K296="",$L296=""),"Missing required field",IF(AND(OR($B296="Delivered",$B296="Closed"),OR($G296="",$H296="",$O296="",$P296="",$R296="",$T296="")),"Completed trip missing details",IF(OR($O296&lt;0,$P296&lt;0,$R296&lt;0,$T296&lt;0),"Negative value",IF(AND($O296&lt;&gt;"",$P296&lt;&gt;"",$P296&lt;$O296),"End odometer below start",IF(AND($Q296&lt;&gt;"",$R296&lt;&gt;"",$R296&gt;$Q296),"Loaded miles exceed total",IF(AND($G296&lt;&gt;"",$H296&lt;&gt;"",$H296&lt;$G296),"Delivery before pickup","OK"))))))),"Check inputs"))</f>
        <v/>
      </c>
    </row>
    <row r="297">
      <c r="A297" s="28" t="n"/>
      <c r="B297" s="28" t="n"/>
      <c r="C297" s="28" t="n"/>
      <c r="D297" s="28" t="n"/>
      <c r="E297" s="28" t="n"/>
      <c r="F297" s="59" t="n"/>
      <c r="G297" s="60" t="n"/>
      <c r="H297" s="60" t="n"/>
      <c r="I297" s="28" t="n"/>
      <c r="J297" s="28" t="n"/>
      <c r="K297" s="28" t="n"/>
      <c r="L297" s="28" t="n"/>
      <c r="M297" s="28" t="n"/>
      <c r="N297" s="28" t="n"/>
      <c r="O297" s="31" t="n"/>
      <c r="P297" s="31" t="n"/>
      <c r="Q297" s="24">
        <f>IF(OR($A297="",$O297="",$P297=""),"",IFERROR($P297-$O297,""))</f>
        <v/>
      </c>
      <c r="R297" s="31" t="n"/>
      <c r="S297" s="24">
        <f>IF(OR($A297="",$Q297="",$R297=""),"",IFERROR($Q297-$R297,""))</f>
        <v/>
      </c>
      <c r="T297" s="61" t="n"/>
      <c r="U297" s="62">
        <f>IF($A297="","",IFERROR(SUMIFS('Expenses'!$H$5:$H$504,'Expenses'!$B$5:$B$504,$A297,'Expenses'!$D$5:$D$504,"Diesel Fuel"),0))</f>
        <v/>
      </c>
      <c r="V297" s="57">
        <f>IF($A297="","",IFERROR(SUMIFS('Expenses'!$I$5:$I$504,'Expenses'!$B$5:$B$504,$A297,'Expenses'!$D$5:$D$504,"Diesel Fuel"),0))</f>
        <v/>
      </c>
      <c r="W297" s="57">
        <f>IF($A297="","",IFERROR(SUMIFS('Expenses'!$I$5:$I$504,'Expenses'!$B$5:$B$504,$A297)-$V297,0))</f>
        <v/>
      </c>
      <c r="X297" s="57">
        <f>IF($A297="","",IFERROR($V297+$W297,0))</f>
        <v/>
      </c>
      <c r="Y297" s="57">
        <f>IF($A297="","",IFERROR($T297-$X297,0))</f>
        <v/>
      </c>
      <c r="Z297" s="58">
        <f>IF(OR($A297="",$Q297=""),"",IFERROR($T297/$Q297,""))</f>
        <v/>
      </c>
      <c r="AA297" s="58">
        <f>IF(OR($A297="",$Q297=""),"",IFERROR($X297/$Q297,""))</f>
        <v/>
      </c>
      <c r="AB297" s="26">
        <f>IF(OR($A297="",$Q297="",$U297=""),"",IFERROR($Q297/$U297,""))</f>
        <v/>
      </c>
      <c r="AC297" s="34" t="n"/>
      <c r="AD297" s="35">
        <f>IF($A297="","",IFERROR(IF(COUNTIF($A$5:$A$504,$A297)&gt;1,"Duplicate Trip ID",IF(OR($B297="",$C297="",$D297="",$F297="",$I297="",$J297="",$K297="",$L297=""),"Missing required field",IF(AND(OR($B297="Delivered",$B297="Closed"),OR($G297="",$H297="",$O297="",$P297="",$R297="",$T297="")),"Completed trip missing details",IF(OR($O297&lt;0,$P297&lt;0,$R297&lt;0,$T297&lt;0),"Negative value",IF(AND($O297&lt;&gt;"",$P297&lt;&gt;"",$P297&lt;$O297),"End odometer below start",IF(AND($Q297&lt;&gt;"",$R297&lt;&gt;"",$R297&gt;$Q297),"Loaded miles exceed total",IF(AND($G297&lt;&gt;"",$H297&lt;&gt;"",$H297&lt;$G297),"Delivery before pickup","OK"))))))),"Check inputs"))</f>
        <v/>
      </c>
    </row>
    <row r="298">
      <c r="A298" s="28" t="n"/>
      <c r="B298" s="28" t="n"/>
      <c r="C298" s="28" t="n"/>
      <c r="D298" s="28" t="n"/>
      <c r="E298" s="28" t="n"/>
      <c r="F298" s="59" t="n"/>
      <c r="G298" s="60" t="n"/>
      <c r="H298" s="60" t="n"/>
      <c r="I298" s="28" t="n"/>
      <c r="J298" s="28" t="n"/>
      <c r="K298" s="28" t="n"/>
      <c r="L298" s="28" t="n"/>
      <c r="M298" s="28" t="n"/>
      <c r="N298" s="28" t="n"/>
      <c r="O298" s="31" t="n"/>
      <c r="P298" s="31" t="n"/>
      <c r="Q298" s="24">
        <f>IF(OR($A298="",$O298="",$P298=""),"",IFERROR($P298-$O298,""))</f>
        <v/>
      </c>
      <c r="R298" s="31" t="n"/>
      <c r="S298" s="24">
        <f>IF(OR($A298="",$Q298="",$R298=""),"",IFERROR($Q298-$R298,""))</f>
        <v/>
      </c>
      <c r="T298" s="61" t="n"/>
      <c r="U298" s="62">
        <f>IF($A298="","",IFERROR(SUMIFS('Expenses'!$H$5:$H$504,'Expenses'!$B$5:$B$504,$A298,'Expenses'!$D$5:$D$504,"Diesel Fuel"),0))</f>
        <v/>
      </c>
      <c r="V298" s="57">
        <f>IF($A298="","",IFERROR(SUMIFS('Expenses'!$I$5:$I$504,'Expenses'!$B$5:$B$504,$A298,'Expenses'!$D$5:$D$504,"Diesel Fuel"),0))</f>
        <v/>
      </c>
      <c r="W298" s="57">
        <f>IF($A298="","",IFERROR(SUMIFS('Expenses'!$I$5:$I$504,'Expenses'!$B$5:$B$504,$A298)-$V298,0))</f>
        <v/>
      </c>
      <c r="X298" s="57">
        <f>IF($A298="","",IFERROR($V298+$W298,0))</f>
        <v/>
      </c>
      <c r="Y298" s="57">
        <f>IF($A298="","",IFERROR($T298-$X298,0))</f>
        <v/>
      </c>
      <c r="Z298" s="58">
        <f>IF(OR($A298="",$Q298=""),"",IFERROR($T298/$Q298,""))</f>
        <v/>
      </c>
      <c r="AA298" s="58">
        <f>IF(OR($A298="",$Q298=""),"",IFERROR($X298/$Q298,""))</f>
        <v/>
      </c>
      <c r="AB298" s="26">
        <f>IF(OR($A298="",$Q298="",$U298=""),"",IFERROR($Q298/$U298,""))</f>
        <v/>
      </c>
      <c r="AC298" s="34" t="n"/>
      <c r="AD298" s="35">
        <f>IF($A298="","",IFERROR(IF(COUNTIF($A$5:$A$504,$A298)&gt;1,"Duplicate Trip ID",IF(OR($B298="",$C298="",$D298="",$F298="",$I298="",$J298="",$K298="",$L298=""),"Missing required field",IF(AND(OR($B298="Delivered",$B298="Closed"),OR($G298="",$H298="",$O298="",$P298="",$R298="",$T298="")),"Completed trip missing details",IF(OR($O298&lt;0,$P298&lt;0,$R298&lt;0,$T298&lt;0),"Negative value",IF(AND($O298&lt;&gt;"",$P298&lt;&gt;"",$P298&lt;$O298),"End odometer below start",IF(AND($Q298&lt;&gt;"",$R298&lt;&gt;"",$R298&gt;$Q298),"Loaded miles exceed total",IF(AND($G298&lt;&gt;"",$H298&lt;&gt;"",$H298&lt;$G298),"Delivery before pickup","OK"))))))),"Check inputs"))</f>
        <v/>
      </c>
    </row>
    <row r="299">
      <c r="A299" s="28" t="n"/>
      <c r="B299" s="28" t="n"/>
      <c r="C299" s="28" t="n"/>
      <c r="D299" s="28" t="n"/>
      <c r="E299" s="28" t="n"/>
      <c r="F299" s="59" t="n"/>
      <c r="G299" s="60" t="n"/>
      <c r="H299" s="60" t="n"/>
      <c r="I299" s="28" t="n"/>
      <c r="J299" s="28" t="n"/>
      <c r="K299" s="28" t="n"/>
      <c r="L299" s="28" t="n"/>
      <c r="M299" s="28" t="n"/>
      <c r="N299" s="28" t="n"/>
      <c r="O299" s="31" t="n"/>
      <c r="P299" s="31" t="n"/>
      <c r="Q299" s="24">
        <f>IF(OR($A299="",$O299="",$P299=""),"",IFERROR($P299-$O299,""))</f>
        <v/>
      </c>
      <c r="R299" s="31" t="n"/>
      <c r="S299" s="24">
        <f>IF(OR($A299="",$Q299="",$R299=""),"",IFERROR($Q299-$R299,""))</f>
        <v/>
      </c>
      <c r="T299" s="61" t="n"/>
      <c r="U299" s="62">
        <f>IF($A299="","",IFERROR(SUMIFS('Expenses'!$H$5:$H$504,'Expenses'!$B$5:$B$504,$A299,'Expenses'!$D$5:$D$504,"Diesel Fuel"),0))</f>
        <v/>
      </c>
      <c r="V299" s="57">
        <f>IF($A299="","",IFERROR(SUMIFS('Expenses'!$I$5:$I$504,'Expenses'!$B$5:$B$504,$A299,'Expenses'!$D$5:$D$504,"Diesel Fuel"),0))</f>
        <v/>
      </c>
      <c r="W299" s="57">
        <f>IF($A299="","",IFERROR(SUMIFS('Expenses'!$I$5:$I$504,'Expenses'!$B$5:$B$504,$A299)-$V299,0))</f>
        <v/>
      </c>
      <c r="X299" s="57">
        <f>IF($A299="","",IFERROR($V299+$W299,0))</f>
        <v/>
      </c>
      <c r="Y299" s="57">
        <f>IF($A299="","",IFERROR($T299-$X299,0))</f>
        <v/>
      </c>
      <c r="Z299" s="58">
        <f>IF(OR($A299="",$Q299=""),"",IFERROR($T299/$Q299,""))</f>
        <v/>
      </c>
      <c r="AA299" s="58">
        <f>IF(OR($A299="",$Q299=""),"",IFERROR($X299/$Q299,""))</f>
        <v/>
      </c>
      <c r="AB299" s="26">
        <f>IF(OR($A299="",$Q299="",$U299=""),"",IFERROR($Q299/$U299,""))</f>
        <v/>
      </c>
      <c r="AC299" s="34" t="n"/>
      <c r="AD299" s="35">
        <f>IF($A299="","",IFERROR(IF(COUNTIF($A$5:$A$504,$A299)&gt;1,"Duplicate Trip ID",IF(OR($B299="",$C299="",$D299="",$F299="",$I299="",$J299="",$K299="",$L299=""),"Missing required field",IF(AND(OR($B299="Delivered",$B299="Closed"),OR($G299="",$H299="",$O299="",$P299="",$R299="",$T299="")),"Completed trip missing details",IF(OR($O299&lt;0,$P299&lt;0,$R299&lt;0,$T299&lt;0),"Negative value",IF(AND($O299&lt;&gt;"",$P299&lt;&gt;"",$P299&lt;$O299),"End odometer below start",IF(AND($Q299&lt;&gt;"",$R299&lt;&gt;"",$R299&gt;$Q299),"Loaded miles exceed total",IF(AND($G299&lt;&gt;"",$H299&lt;&gt;"",$H299&lt;$G299),"Delivery before pickup","OK"))))))),"Check inputs"))</f>
        <v/>
      </c>
    </row>
    <row r="300">
      <c r="A300" s="28" t="n"/>
      <c r="B300" s="28" t="n"/>
      <c r="C300" s="28" t="n"/>
      <c r="D300" s="28" t="n"/>
      <c r="E300" s="28" t="n"/>
      <c r="F300" s="59" t="n"/>
      <c r="G300" s="60" t="n"/>
      <c r="H300" s="60" t="n"/>
      <c r="I300" s="28" t="n"/>
      <c r="J300" s="28" t="n"/>
      <c r="K300" s="28" t="n"/>
      <c r="L300" s="28" t="n"/>
      <c r="M300" s="28" t="n"/>
      <c r="N300" s="28" t="n"/>
      <c r="O300" s="31" t="n"/>
      <c r="P300" s="31" t="n"/>
      <c r="Q300" s="24">
        <f>IF(OR($A300="",$O300="",$P300=""),"",IFERROR($P300-$O300,""))</f>
        <v/>
      </c>
      <c r="R300" s="31" t="n"/>
      <c r="S300" s="24">
        <f>IF(OR($A300="",$Q300="",$R300=""),"",IFERROR($Q300-$R300,""))</f>
        <v/>
      </c>
      <c r="T300" s="61" t="n"/>
      <c r="U300" s="62">
        <f>IF($A300="","",IFERROR(SUMIFS('Expenses'!$H$5:$H$504,'Expenses'!$B$5:$B$504,$A300,'Expenses'!$D$5:$D$504,"Diesel Fuel"),0))</f>
        <v/>
      </c>
      <c r="V300" s="57">
        <f>IF($A300="","",IFERROR(SUMIFS('Expenses'!$I$5:$I$504,'Expenses'!$B$5:$B$504,$A300,'Expenses'!$D$5:$D$504,"Diesel Fuel"),0))</f>
        <v/>
      </c>
      <c r="W300" s="57">
        <f>IF($A300="","",IFERROR(SUMIFS('Expenses'!$I$5:$I$504,'Expenses'!$B$5:$B$504,$A300)-$V300,0))</f>
        <v/>
      </c>
      <c r="X300" s="57">
        <f>IF($A300="","",IFERROR($V300+$W300,0))</f>
        <v/>
      </c>
      <c r="Y300" s="57">
        <f>IF($A300="","",IFERROR($T300-$X300,0))</f>
        <v/>
      </c>
      <c r="Z300" s="58">
        <f>IF(OR($A300="",$Q300=""),"",IFERROR($T300/$Q300,""))</f>
        <v/>
      </c>
      <c r="AA300" s="58">
        <f>IF(OR($A300="",$Q300=""),"",IFERROR($X300/$Q300,""))</f>
        <v/>
      </c>
      <c r="AB300" s="26">
        <f>IF(OR($A300="",$Q300="",$U300=""),"",IFERROR($Q300/$U300,""))</f>
        <v/>
      </c>
      <c r="AC300" s="34" t="n"/>
      <c r="AD300" s="35">
        <f>IF($A300="","",IFERROR(IF(COUNTIF($A$5:$A$504,$A300)&gt;1,"Duplicate Trip ID",IF(OR($B300="",$C300="",$D300="",$F300="",$I300="",$J300="",$K300="",$L300=""),"Missing required field",IF(AND(OR($B300="Delivered",$B300="Closed"),OR($G300="",$H300="",$O300="",$P300="",$R300="",$T300="")),"Completed trip missing details",IF(OR($O300&lt;0,$P300&lt;0,$R300&lt;0,$T300&lt;0),"Negative value",IF(AND($O300&lt;&gt;"",$P300&lt;&gt;"",$P300&lt;$O300),"End odometer below start",IF(AND($Q300&lt;&gt;"",$R300&lt;&gt;"",$R300&gt;$Q300),"Loaded miles exceed total",IF(AND($G300&lt;&gt;"",$H300&lt;&gt;"",$H300&lt;$G300),"Delivery before pickup","OK"))))))),"Check inputs"))</f>
        <v/>
      </c>
    </row>
    <row r="301">
      <c r="A301" s="28" t="n"/>
      <c r="B301" s="28" t="n"/>
      <c r="C301" s="28" t="n"/>
      <c r="D301" s="28" t="n"/>
      <c r="E301" s="28" t="n"/>
      <c r="F301" s="59" t="n"/>
      <c r="G301" s="60" t="n"/>
      <c r="H301" s="60" t="n"/>
      <c r="I301" s="28" t="n"/>
      <c r="J301" s="28" t="n"/>
      <c r="K301" s="28" t="n"/>
      <c r="L301" s="28" t="n"/>
      <c r="M301" s="28" t="n"/>
      <c r="N301" s="28" t="n"/>
      <c r="O301" s="31" t="n"/>
      <c r="P301" s="31" t="n"/>
      <c r="Q301" s="24">
        <f>IF(OR($A301="",$O301="",$P301=""),"",IFERROR($P301-$O301,""))</f>
        <v/>
      </c>
      <c r="R301" s="31" t="n"/>
      <c r="S301" s="24">
        <f>IF(OR($A301="",$Q301="",$R301=""),"",IFERROR($Q301-$R301,""))</f>
        <v/>
      </c>
      <c r="T301" s="61" t="n"/>
      <c r="U301" s="62">
        <f>IF($A301="","",IFERROR(SUMIFS('Expenses'!$H$5:$H$504,'Expenses'!$B$5:$B$504,$A301,'Expenses'!$D$5:$D$504,"Diesel Fuel"),0))</f>
        <v/>
      </c>
      <c r="V301" s="57">
        <f>IF($A301="","",IFERROR(SUMIFS('Expenses'!$I$5:$I$504,'Expenses'!$B$5:$B$504,$A301,'Expenses'!$D$5:$D$504,"Diesel Fuel"),0))</f>
        <v/>
      </c>
      <c r="W301" s="57">
        <f>IF($A301="","",IFERROR(SUMIFS('Expenses'!$I$5:$I$504,'Expenses'!$B$5:$B$504,$A301)-$V301,0))</f>
        <v/>
      </c>
      <c r="X301" s="57">
        <f>IF($A301="","",IFERROR($V301+$W301,0))</f>
        <v/>
      </c>
      <c r="Y301" s="57">
        <f>IF($A301="","",IFERROR($T301-$X301,0))</f>
        <v/>
      </c>
      <c r="Z301" s="58">
        <f>IF(OR($A301="",$Q301=""),"",IFERROR($T301/$Q301,""))</f>
        <v/>
      </c>
      <c r="AA301" s="58">
        <f>IF(OR($A301="",$Q301=""),"",IFERROR($X301/$Q301,""))</f>
        <v/>
      </c>
      <c r="AB301" s="26">
        <f>IF(OR($A301="",$Q301="",$U301=""),"",IFERROR($Q301/$U301,""))</f>
        <v/>
      </c>
      <c r="AC301" s="34" t="n"/>
      <c r="AD301" s="35">
        <f>IF($A301="","",IFERROR(IF(COUNTIF($A$5:$A$504,$A301)&gt;1,"Duplicate Trip ID",IF(OR($B301="",$C301="",$D301="",$F301="",$I301="",$J301="",$K301="",$L301=""),"Missing required field",IF(AND(OR($B301="Delivered",$B301="Closed"),OR($G301="",$H301="",$O301="",$P301="",$R301="",$T301="")),"Completed trip missing details",IF(OR($O301&lt;0,$P301&lt;0,$R301&lt;0,$T301&lt;0),"Negative value",IF(AND($O301&lt;&gt;"",$P301&lt;&gt;"",$P301&lt;$O301),"End odometer below start",IF(AND($Q301&lt;&gt;"",$R301&lt;&gt;"",$R301&gt;$Q301),"Loaded miles exceed total",IF(AND($G301&lt;&gt;"",$H301&lt;&gt;"",$H301&lt;$G301),"Delivery before pickup","OK"))))))),"Check inputs"))</f>
        <v/>
      </c>
    </row>
    <row r="302">
      <c r="A302" s="28" t="n"/>
      <c r="B302" s="28" t="n"/>
      <c r="C302" s="28" t="n"/>
      <c r="D302" s="28" t="n"/>
      <c r="E302" s="28" t="n"/>
      <c r="F302" s="59" t="n"/>
      <c r="G302" s="60" t="n"/>
      <c r="H302" s="60" t="n"/>
      <c r="I302" s="28" t="n"/>
      <c r="J302" s="28" t="n"/>
      <c r="K302" s="28" t="n"/>
      <c r="L302" s="28" t="n"/>
      <c r="M302" s="28" t="n"/>
      <c r="N302" s="28" t="n"/>
      <c r="O302" s="31" t="n"/>
      <c r="P302" s="31" t="n"/>
      <c r="Q302" s="24">
        <f>IF(OR($A302="",$O302="",$P302=""),"",IFERROR($P302-$O302,""))</f>
        <v/>
      </c>
      <c r="R302" s="31" t="n"/>
      <c r="S302" s="24">
        <f>IF(OR($A302="",$Q302="",$R302=""),"",IFERROR($Q302-$R302,""))</f>
        <v/>
      </c>
      <c r="T302" s="61" t="n"/>
      <c r="U302" s="62">
        <f>IF($A302="","",IFERROR(SUMIFS('Expenses'!$H$5:$H$504,'Expenses'!$B$5:$B$504,$A302,'Expenses'!$D$5:$D$504,"Diesel Fuel"),0))</f>
        <v/>
      </c>
      <c r="V302" s="57">
        <f>IF($A302="","",IFERROR(SUMIFS('Expenses'!$I$5:$I$504,'Expenses'!$B$5:$B$504,$A302,'Expenses'!$D$5:$D$504,"Diesel Fuel"),0))</f>
        <v/>
      </c>
      <c r="W302" s="57">
        <f>IF($A302="","",IFERROR(SUMIFS('Expenses'!$I$5:$I$504,'Expenses'!$B$5:$B$504,$A302)-$V302,0))</f>
        <v/>
      </c>
      <c r="X302" s="57">
        <f>IF($A302="","",IFERROR($V302+$W302,0))</f>
        <v/>
      </c>
      <c r="Y302" s="57">
        <f>IF($A302="","",IFERROR($T302-$X302,0))</f>
        <v/>
      </c>
      <c r="Z302" s="58">
        <f>IF(OR($A302="",$Q302=""),"",IFERROR($T302/$Q302,""))</f>
        <v/>
      </c>
      <c r="AA302" s="58">
        <f>IF(OR($A302="",$Q302=""),"",IFERROR($X302/$Q302,""))</f>
        <v/>
      </c>
      <c r="AB302" s="26">
        <f>IF(OR($A302="",$Q302="",$U302=""),"",IFERROR($Q302/$U302,""))</f>
        <v/>
      </c>
      <c r="AC302" s="34" t="n"/>
      <c r="AD302" s="35">
        <f>IF($A302="","",IFERROR(IF(COUNTIF($A$5:$A$504,$A302)&gt;1,"Duplicate Trip ID",IF(OR($B302="",$C302="",$D302="",$F302="",$I302="",$J302="",$K302="",$L302=""),"Missing required field",IF(AND(OR($B302="Delivered",$B302="Closed"),OR($G302="",$H302="",$O302="",$P302="",$R302="",$T302="")),"Completed trip missing details",IF(OR($O302&lt;0,$P302&lt;0,$R302&lt;0,$T302&lt;0),"Negative value",IF(AND($O302&lt;&gt;"",$P302&lt;&gt;"",$P302&lt;$O302),"End odometer below start",IF(AND($Q302&lt;&gt;"",$R302&lt;&gt;"",$R302&gt;$Q302),"Loaded miles exceed total",IF(AND($G302&lt;&gt;"",$H302&lt;&gt;"",$H302&lt;$G302),"Delivery before pickup","OK"))))))),"Check inputs"))</f>
        <v/>
      </c>
    </row>
    <row r="303">
      <c r="A303" s="28" t="n"/>
      <c r="B303" s="28" t="n"/>
      <c r="C303" s="28" t="n"/>
      <c r="D303" s="28" t="n"/>
      <c r="E303" s="28" t="n"/>
      <c r="F303" s="59" t="n"/>
      <c r="G303" s="60" t="n"/>
      <c r="H303" s="60" t="n"/>
      <c r="I303" s="28" t="n"/>
      <c r="J303" s="28" t="n"/>
      <c r="K303" s="28" t="n"/>
      <c r="L303" s="28" t="n"/>
      <c r="M303" s="28" t="n"/>
      <c r="N303" s="28" t="n"/>
      <c r="O303" s="31" t="n"/>
      <c r="P303" s="31" t="n"/>
      <c r="Q303" s="24">
        <f>IF(OR($A303="",$O303="",$P303=""),"",IFERROR($P303-$O303,""))</f>
        <v/>
      </c>
      <c r="R303" s="31" t="n"/>
      <c r="S303" s="24">
        <f>IF(OR($A303="",$Q303="",$R303=""),"",IFERROR($Q303-$R303,""))</f>
        <v/>
      </c>
      <c r="T303" s="61" t="n"/>
      <c r="U303" s="62">
        <f>IF($A303="","",IFERROR(SUMIFS('Expenses'!$H$5:$H$504,'Expenses'!$B$5:$B$504,$A303,'Expenses'!$D$5:$D$504,"Diesel Fuel"),0))</f>
        <v/>
      </c>
      <c r="V303" s="57">
        <f>IF($A303="","",IFERROR(SUMIFS('Expenses'!$I$5:$I$504,'Expenses'!$B$5:$B$504,$A303,'Expenses'!$D$5:$D$504,"Diesel Fuel"),0))</f>
        <v/>
      </c>
      <c r="W303" s="57">
        <f>IF($A303="","",IFERROR(SUMIFS('Expenses'!$I$5:$I$504,'Expenses'!$B$5:$B$504,$A303)-$V303,0))</f>
        <v/>
      </c>
      <c r="X303" s="57">
        <f>IF($A303="","",IFERROR($V303+$W303,0))</f>
        <v/>
      </c>
      <c r="Y303" s="57">
        <f>IF($A303="","",IFERROR($T303-$X303,0))</f>
        <v/>
      </c>
      <c r="Z303" s="58">
        <f>IF(OR($A303="",$Q303=""),"",IFERROR($T303/$Q303,""))</f>
        <v/>
      </c>
      <c r="AA303" s="58">
        <f>IF(OR($A303="",$Q303=""),"",IFERROR($X303/$Q303,""))</f>
        <v/>
      </c>
      <c r="AB303" s="26">
        <f>IF(OR($A303="",$Q303="",$U303=""),"",IFERROR($Q303/$U303,""))</f>
        <v/>
      </c>
      <c r="AC303" s="34" t="n"/>
      <c r="AD303" s="35">
        <f>IF($A303="","",IFERROR(IF(COUNTIF($A$5:$A$504,$A303)&gt;1,"Duplicate Trip ID",IF(OR($B303="",$C303="",$D303="",$F303="",$I303="",$J303="",$K303="",$L303=""),"Missing required field",IF(AND(OR($B303="Delivered",$B303="Closed"),OR($G303="",$H303="",$O303="",$P303="",$R303="",$T303="")),"Completed trip missing details",IF(OR($O303&lt;0,$P303&lt;0,$R303&lt;0,$T303&lt;0),"Negative value",IF(AND($O303&lt;&gt;"",$P303&lt;&gt;"",$P303&lt;$O303),"End odometer below start",IF(AND($Q303&lt;&gt;"",$R303&lt;&gt;"",$R303&gt;$Q303),"Loaded miles exceed total",IF(AND($G303&lt;&gt;"",$H303&lt;&gt;"",$H303&lt;$G303),"Delivery before pickup","OK"))))))),"Check inputs"))</f>
        <v/>
      </c>
    </row>
    <row r="304">
      <c r="A304" s="28" t="n"/>
      <c r="B304" s="28" t="n"/>
      <c r="C304" s="28" t="n"/>
      <c r="D304" s="28" t="n"/>
      <c r="E304" s="28" t="n"/>
      <c r="F304" s="59" t="n"/>
      <c r="G304" s="60" t="n"/>
      <c r="H304" s="60" t="n"/>
      <c r="I304" s="28" t="n"/>
      <c r="J304" s="28" t="n"/>
      <c r="K304" s="28" t="n"/>
      <c r="L304" s="28" t="n"/>
      <c r="M304" s="28" t="n"/>
      <c r="N304" s="28" t="n"/>
      <c r="O304" s="31" t="n"/>
      <c r="P304" s="31" t="n"/>
      <c r="Q304" s="24">
        <f>IF(OR($A304="",$O304="",$P304=""),"",IFERROR($P304-$O304,""))</f>
        <v/>
      </c>
      <c r="R304" s="31" t="n"/>
      <c r="S304" s="24">
        <f>IF(OR($A304="",$Q304="",$R304=""),"",IFERROR($Q304-$R304,""))</f>
        <v/>
      </c>
      <c r="T304" s="61" t="n"/>
      <c r="U304" s="62">
        <f>IF($A304="","",IFERROR(SUMIFS('Expenses'!$H$5:$H$504,'Expenses'!$B$5:$B$504,$A304,'Expenses'!$D$5:$D$504,"Diesel Fuel"),0))</f>
        <v/>
      </c>
      <c r="V304" s="57">
        <f>IF($A304="","",IFERROR(SUMIFS('Expenses'!$I$5:$I$504,'Expenses'!$B$5:$B$504,$A304,'Expenses'!$D$5:$D$504,"Diesel Fuel"),0))</f>
        <v/>
      </c>
      <c r="W304" s="57">
        <f>IF($A304="","",IFERROR(SUMIFS('Expenses'!$I$5:$I$504,'Expenses'!$B$5:$B$504,$A304)-$V304,0))</f>
        <v/>
      </c>
      <c r="X304" s="57">
        <f>IF($A304="","",IFERROR($V304+$W304,0))</f>
        <v/>
      </c>
      <c r="Y304" s="57">
        <f>IF($A304="","",IFERROR($T304-$X304,0))</f>
        <v/>
      </c>
      <c r="Z304" s="58">
        <f>IF(OR($A304="",$Q304=""),"",IFERROR($T304/$Q304,""))</f>
        <v/>
      </c>
      <c r="AA304" s="58">
        <f>IF(OR($A304="",$Q304=""),"",IFERROR($X304/$Q304,""))</f>
        <v/>
      </c>
      <c r="AB304" s="26">
        <f>IF(OR($A304="",$Q304="",$U304=""),"",IFERROR($Q304/$U304,""))</f>
        <v/>
      </c>
      <c r="AC304" s="34" t="n"/>
      <c r="AD304" s="35">
        <f>IF($A304="","",IFERROR(IF(COUNTIF($A$5:$A$504,$A304)&gt;1,"Duplicate Trip ID",IF(OR($B304="",$C304="",$D304="",$F304="",$I304="",$J304="",$K304="",$L304=""),"Missing required field",IF(AND(OR($B304="Delivered",$B304="Closed"),OR($G304="",$H304="",$O304="",$P304="",$R304="",$T304="")),"Completed trip missing details",IF(OR($O304&lt;0,$P304&lt;0,$R304&lt;0,$T304&lt;0),"Negative value",IF(AND($O304&lt;&gt;"",$P304&lt;&gt;"",$P304&lt;$O304),"End odometer below start",IF(AND($Q304&lt;&gt;"",$R304&lt;&gt;"",$R304&gt;$Q304),"Loaded miles exceed total",IF(AND($G304&lt;&gt;"",$H304&lt;&gt;"",$H304&lt;$G304),"Delivery before pickup","OK"))))))),"Check inputs"))</f>
        <v/>
      </c>
    </row>
    <row r="305">
      <c r="A305" s="28" t="n"/>
      <c r="B305" s="28" t="n"/>
      <c r="C305" s="28" t="n"/>
      <c r="D305" s="28" t="n"/>
      <c r="E305" s="28" t="n"/>
      <c r="F305" s="59" t="n"/>
      <c r="G305" s="60" t="n"/>
      <c r="H305" s="60" t="n"/>
      <c r="I305" s="28" t="n"/>
      <c r="J305" s="28" t="n"/>
      <c r="K305" s="28" t="n"/>
      <c r="L305" s="28" t="n"/>
      <c r="M305" s="28" t="n"/>
      <c r="N305" s="28" t="n"/>
      <c r="O305" s="31" t="n"/>
      <c r="P305" s="31" t="n"/>
      <c r="Q305" s="24">
        <f>IF(OR($A305="",$O305="",$P305=""),"",IFERROR($P305-$O305,""))</f>
        <v/>
      </c>
      <c r="R305" s="31" t="n"/>
      <c r="S305" s="24">
        <f>IF(OR($A305="",$Q305="",$R305=""),"",IFERROR($Q305-$R305,""))</f>
        <v/>
      </c>
      <c r="T305" s="61" t="n"/>
      <c r="U305" s="62">
        <f>IF($A305="","",IFERROR(SUMIFS('Expenses'!$H$5:$H$504,'Expenses'!$B$5:$B$504,$A305,'Expenses'!$D$5:$D$504,"Diesel Fuel"),0))</f>
        <v/>
      </c>
      <c r="V305" s="57">
        <f>IF($A305="","",IFERROR(SUMIFS('Expenses'!$I$5:$I$504,'Expenses'!$B$5:$B$504,$A305,'Expenses'!$D$5:$D$504,"Diesel Fuel"),0))</f>
        <v/>
      </c>
      <c r="W305" s="57">
        <f>IF($A305="","",IFERROR(SUMIFS('Expenses'!$I$5:$I$504,'Expenses'!$B$5:$B$504,$A305)-$V305,0))</f>
        <v/>
      </c>
      <c r="X305" s="57">
        <f>IF($A305="","",IFERROR($V305+$W305,0))</f>
        <v/>
      </c>
      <c r="Y305" s="57">
        <f>IF($A305="","",IFERROR($T305-$X305,0))</f>
        <v/>
      </c>
      <c r="Z305" s="58">
        <f>IF(OR($A305="",$Q305=""),"",IFERROR($T305/$Q305,""))</f>
        <v/>
      </c>
      <c r="AA305" s="58">
        <f>IF(OR($A305="",$Q305=""),"",IFERROR($X305/$Q305,""))</f>
        <v/>
      </c>
      <c r="AB305" s="26">
        <f>IF(OR($A305="",$Q305="",$U305=""),"",IFERROR($Q305/$U305,""))</f>
        <v/>
      </c>
      <c r="AC305" s="34" t="n"/>
      <c r="AD305" s="35">
        <f>IF($A305="","",IFERROR(IF(COUNTIF($A$5:$A$504,$A305)&gt;1,"Duplicate Trip ID",IF(OR($B305="",$C305="",$D305="",$F305="",$I305="",$J305="",$K305="",$L305=""),"Missing required field",IF(AND(OR($B305="Delivered",$B305="Closed"),OR($G305="",$H305="",$O305="",$P305="",$R305="",$T305="")),"Completed trip missing details",IF(OR($O305&lt;0,$P305&lt;0,$R305&lt;0,$T305&lt;0),"Negative value",IF(AND($O305&lt;&gt;"",$P305&lt;&gt;"",$P305&lt;$O305),"End odometer below start",IF(AND($Q305&lt;&gt;"",$R305&lt;&gt;"",$R305&gt;$Q305),"Loaded miles exceed total",IF(AND($G305&lt;&gt;"",$H305&lt;&gt;"",$H305&lt;$G305),"Delivery before pickup","OK"))))))),"Check inputs"))</f>
        <v/>
      </c>
    </row>
    <row r="306">
      <c r="A306" s="28" t="n"/>
      <c r="B306" s="28" t="n"/>
      <c r="C306" s="28" t="n"/>
      <c r="D306" s="28" t="n"/>
      <c r="E306" s="28" t="n"/>
      <c r="F306" s="59" t="n"/>
      <c r="G306" s="60" t="n"/>
      <c r="H306" s="60" t="n"/>
      <c r="I306" s="28" t="n"/>
      <c r="J306" s="28" t="n"/>
      <c r="K306" s="28" t="n"/>
      <c r="L306" s="28" t="n"/>
      <c r="M306" s="28" t="n"/>
      <c r="N306" s="28" t="n"/>
      <c r="O306" s="31" t="n"/>
      <c r="P306" s="31" t="n"/>
      <c r="Q306" s="24">
        <f>IF(OR($A306="",$O306="",$P306=""),"",IFERROR($P306-$O306,""))</f>
        <v/>
      </c>
      <c r="R306" s="31" t="n"/>
      <c r="S306" s="24">
        <f>IF(OR($A306="",$Q306="",$R306=""),"",IFERROR($Q306-$R306,""))</f>
        <v/>
      </c>
      <c r="T306" s="61" t="n"/>
      <c r="U306" s="62">
        <f>IF($A306="","",IFERROR(SUMIFS('Expenses'!$H$5:$H$504,'Expenses'!$B$5:$B$504,$A306,'Expenses'!$D$5:$D$504,"Diesel Fuel"),0))</f>
        <v/>
      </c>
      <c r="V306" s="57">
        <f>IF($A306="","",IFERROR(SUMIFS('Expenses'!$I$5:$I$504,'Expenses'!$B$5:$B$504,$A306,'Expenses'!$D$5:$D$504,"Diesel Fuel"),0))</f>
        <v/>
      </c>
      <c r="W306" s="57">
        <f>IF($A306="","",IFERROR(SUMIFS('Expenses'!$I$5:$I$504,'Expenses'!$B$5:$B$504,$A306)-$V306,0))</f>
        <v/>
      </c>
      <c r="X306" s="57">
        <f>IF($A306="","",IFERROR($V306+$W306,0))</f>
        <v/>
      </c>
      <c r="Y306" s="57">
        <f>IF($A306="","",IFERROR($T306-$X306,0))</f>
        <v/>
      </c>
      <c r="Z306" s="58">
        <f>IF(OR($A306="",$Q306=""),"",IFERROR($T306/$Q306,""))</f>
        <v/>
      </c>
      <c r="AA306" s="58">
        <f>IF(OR($A306="",$Q306=""),"",IFERROR($X306/$Q306,""))</f>
        <v/>
      </c>
      <c r="AB306" s="26">
        <f>IF(OR($A306="",$Q306="",$U306=""),"",IFERROR($Q306/$U306,""))</f>
        <v/>
      </c>
      <c r="AC306" s="34" t="n"/>
      <c r="AD306" s="35">
        <f>IF($A306="","",IFERROR(IF(COUNTIF($A$5:$A$504,$A306)&gt;1,"Duplicate Trip ID",IF(OR($B306="",$C306="",$D306="",$F306="",$I306="",$J306="",$K306="",$L306=""),"Missing required field",IF(AND(OR($B306="Delivered",$B306="Closed"),OR($G306="",$H306="",$O306="",$P306="",$R306="",$T306="")),"Completed trip missing details",IF(OR($O306&lt;0,$P306&lt;0,$R306&lt;0,$T306&lt;0),"Negative value",IF(AND($O306&lt;&gt;"",$P306&lt;&gt;"",$P306&lt;$O306),"End odometer below start",IF(AND($Q306&lt;&gt;"",$R306&lt;&gt;"",$R306&gt;$Q306),"Loaded miles exceed total",IF(AND($G306&lt;&gt;"",$H306&lt;&gt;"",$H306&lt;$G306),"Delivery before pickup","OK"))))))),"Check inputs"))</f>
        <v/>
      </c>
    </row>
    <row r="307">
      <c r="A307" s="28" t="n"/>
      <c r="B307" s="28" t="n"/>
      <c r="C307" s="28" t="n"/>
      <c r="D307" s="28" t="n"/>
      <c r="E307" s="28" t="n"/>
      <c r="F307" s="59" t="n"/>
      <c r="G307" s="60" t="n"/>
      <c r="H307" s="60" t="n"/>
      <c r="I307" s="28" t="n"/>
      <c r="J307" s="28" t="n"/>
      <c r="K307" s="28" t="n"/>
      <c r="L307" s="28" t="n"/>
      <c r="M307" s="28" t="n"/>
      <c r="N307" s="28" t="n"/>
      <c r="O307" s="31" t="n"/>
      <c r="P307" s="31" t="n"/>
      <c r="Q307" s="24">
        <f>IF(OR($A307="",$O307="",$P307=""),"",IFERROR($P307-$O307,""))</f>
        <v/>
      </c>
      <c r="R307" s="31" t="n"/>
      <c r="S307" s="24">
        <f>IF(OR($A307="",$Q307="",$R307=""),"",IFERROR($Q307-$R307,""))</f>
        <v/>
      </c>
      <c r="T307" s="61" t="n"/>
      <c r="U307" s="62">
        <f>IF($A307="","",IFERROR(SUMIFS('Expenses'!$H$5:$H$504,'Expenses'!$B$5:$B$504,$A307,'Expenses'!$D$5:$D$504,"Diesel Fuel"),0))</f>
        <v/>
      </c>
      <c r="V307" s="57">
        <f>IF($A307="","",IFERROR(SUMIFS('Expenses'!$I$5:$I$504,'Expenses'!$B$5:$B$504,$A307,'Expenses'!$D$5:$D$504,"Diesel Fuel"),0))</f>
        <v/>
      </c>
      <c r="W307" s="57">
        <f>IF($A307="","",IFERROR(SUMIFS('Expenses'!$I$5:$I$504,'Expenses'!$B$5:$B$504,$A307)-$V307,0))</f>
        <v/>
      </c>
      <c r="X307" s="57">
        <f>IF($A307="","",IFERROR($V307+$W307,0))</f>
        <v/>
      </c>
      <c r="Y307" s="57">
        <f>IF($A307="","",IFERROR($T307-$X307,0))</f>
        <v/>
      </c>
      <c r="Z307" s="58">
        <f>IF(OR($A307="",$Q307=""),"",IFERROR($T307/$Q307,""))</f>
        <v/>
      </c>
      <c r="AA307" s="58">
        <f>IF(OR($A307="",$Q307=""),"",IFERROR($X307/$Q307,""))</f>
        <v/>
      </c>
      <c r="AB307" s="26">
        <f>IF(OR($A307="",$Q307="",$U307=""),"",IFERROR($Q307/$U307,""))</f>
        <v/>
      </c>
      <c r="AC307" s="34" t="n"/>
      <c r="AD307" s="35">
        <f>IF($A307="","",IFERROR(IF(COUNTIF($A$5:$A$504,$A307)&gt;1,"Duplicate Trip ID",IF(OR($B307="",$C307="",$D307="",$F307="",$I307="",$J307="",$K307="",$L307=""),"Missing required field",IF(AND(OR($B307="Delivered",$B307="Closed"),OR($G307="",$H307="",$O307="",$P307="",$R307="",$T307="")),"Completed trip missing details",IF(OR($O307&lt;0,$P307&lt;0,$R307&lt;0,$T307&lt;0),"Negative value",IF(AND($O307&lt;&gt;"",$P307&lt;&gt;"",$P307&lt;$O307),"End odometer below start",IF(AND($Q307&lt;&gt;"",$R307&lt;&gt;"",$R307&gt;$Q307),"Loaded miles exceed total",IF(AND($G307&lt;&gt;"",$H307&lt;&gt;"",$H307&lt;$G307),"Delivery before pickup","OK"))))))),"Check inputs"))</f>
        <v/>
      </c>
    </row>
    <row r="308">
      <c r="A308" s="28" t="n"/>
      <c r="B308" s="28" t="n"/>
      <c r="C308" s="28" t="n"/>
      <c r="D308" s="28" t="n"/>
      <c r="E308" s="28" t="n"/>
      <c r="F308" s="59" t="n"/>
      <c r="G308" s="60" t="n"/>
      <c r="H308" s="60" t="n"/>
      <c r="I308" s="28" t="n"/>
      <c r="J308" s="28" t="n"/>
      <c r="K308" s="28" t="n"/>
      <c r="L308" s="28" t="n"/>
      <c r="M308" s="28" t="n"/>
      <c r="N308" s="28" t="n"/>
      <c r="O308" s="31" t="n"/>
      <c r="P308" s="31" t="n"/>
      <c r="Q308" s="24">
        <f>IF(OR($A308="",$O308="",$P308=""),"",IFERROR($P308-$O308,""))</f>
        <v/>
      </c>
      <c r="R308" s="31" t="n"/>
      <c r="S308" s="24">
        <f>IF(OR($A308="",$Q308="",$R308=""),"",IFERROR($Q308-$R308,""))</f>
        <v/>
      </c>
      <c r="T308" s="61" t="n"/>
      <c r="U308" s="62">
        <f>IF($A308="","",IFERROR(SUMIFS('Expenses'!$H$5:$H$504,'Expenses'!$B$5:$B$504,$A308,'Expenses'!$D$5:$D$504,"Diesel Fuel"),0))</f>
        <v/>
      </c>
      <c r="V308" s="57">
        <f>IF($A308="","",IFERROR(SUMIFS('Expenses'!$I$5:$I$504,'Expenses'!$B$5:$B$504,$A308,'Expenses'!$D$5:$D$504,"Diesel Fuel"),0))</f>
        <v/>
      </c>
      <c r="W308" s="57">
        <f>IF($A308="","",IFERROR(SUMIFS('Expenses'!$I$5:$I$504,'Expenses'!$B$5:$B$504,$A308)-$V308,0))</f>
        <v/>
      </c>
      <c r="X308" s="57">
        <f>IF($A308="","",IFERROR($V308+$W308,0))</f>
        <v/>
      </c>
      <c r="Y308" s="57">
        <f>IF($A308="","",IFERROR($T308-$X308,0))</f>
        <v/>
      </c>
      <c r="Z308" s="58">
        <f>IF(OR($A308="",$Q308=""),"",IFERROR($T308/$Q308,""))</f>
        <v/>
      </c>
      <c r="AA308" s="58">
        <f>IF(OR($A308="",$Q308=""),"",IFERROR($X308/$Q308,""))</f>
        <v/>
      </c>
      <c r="AB308" s="26">
        <f>IF(OR($A308="",$Q308="",$U308=""),"",IFERROR($Q308/$U308,""))</f>
        <v/>
      </c>
      <c r="AC308" s="34" t="n"/>
      <c r="AD308" s="35">
        <f>IF($A308="","",IFERROR(IF(COUNTIF($A$5:$A$504,$A308)&gt;1,"Duplicate Trip ID",IF(OR($B308="",$C308="",$D308="",$F308="",$I308="",$J308="",$K308="",$L308=""),"Missing required field",IF(AND(OR($B308="Delivered",$B308="Closed"),OR($G308="",$H308="",$O308="",$P308="",$R308="",$T308="")),"Completed trip missing details",IF(OR($O308&lt;0,$P308&lt;0,$R308&lt;0,$T308&lt;0),"Negative value",IF(AND($O308&lt;&gt;"",$P308&lt;&gt;"",$P308&lt;$O308),"End odometer below start",IF(AND($Q308&lt;&gt;"",$R308&lt;&gt;"",$R308&gt;$Q308),"Loaded miles exceed total",IF(AND($G308&lt;&gt;"",$H308&lt;&gt;"",$H308&lt;$G308),"Delivery before pickup","OK"))))))),"Check inputs"))</f>
        <v/>
      </c>
    </row>
    <row r="309">
      <c r="A309" s="28" t="n"/>
      <c r="B309" s="28" t="n"/>
      <c r="C309" s="28" t="n"/>
      <c r="D309" s="28" t="n"/>
      <c r="E309" s="28" t="n"/>
      <c r="F309" s="59" t="n"/>
      <c r="G309" s="60" t="n"/>
      <c r="H309" s="60" t="n"/>
      <c r="I309" s="28" t="n"/>
      <c r="J309" s="28" t="n"/>
      <c r="K309" s="28" t="n"/>
      <c r="L309" s="28" t="n"/>
      <c r="M309" s="28" t="n"/>
      <c r="N309" s="28" t="n"/>
      <c r="O309" s="31" t="n"/>
      <c r="P309" s="31" t="n"/>
      <c r="Q309" s="24">
        <f>IF(OR($A309="",$O309="",$P309=""),"",IFERROR($P309-$O309,""))</f>
        <v/>
      </c>
      <c r="R309" s="31" t="n"/>
      <c r="S309" s="24">
        <f>IF(OR($A309="",$Q309="",$R309=""),"",IFERROR($Q309-$R309,""))</f>
        <v/>
      </c>
      <c r="T309" s="61" t="n"/>
      <c r="U309" s="62">
        <f>IF($A309="","",IFERROR(SUMIFS('Expenses'!$H$5:$H$504,'Expenses'!$B$5:$B$504,$A309,'Expenses'!$D$5:$D$504,"Diesel Fuel"),0))</f>
        <v/>
      </c>
      <c r="V309" s="57">
        <f>IF($A309="","",IFERROR(SUMIFS('Expenses'!$I$5:$I$504,'Expenses'!$B$5:$B$504,$A309,'Expenses'!$D$5:$D$504,"Diesel Fuel"),0))</f>
        <v/>
      </c>
      <c r="W309" s="57">
        <f>IF($A309="","",IFERROR(SUMIFS('Expenses'!$I$5:$I$504,'Expenses'!$B$5:$B$504,$A309)-$V309,0))</f>
        <v/>
      </c>
      <c r="X309" s="57">
        <f>IF($A309="","",IFERROR($V309+$W309,0))</f>
        <v/>
      </c>
      <c r="Y309" s="57">
        <f>IF($A309="","",IFERROR($T309-$X309,0))</f>
        <v/>
      </c>
      <c r="Z309" s="58">
        <f>IF(OR($A309="",$Q309=""),"",IFERROR($T309/$Q309,""))</f>
        <v/>
      </c>
      <c r="AA309" s="58">
        <f>IF(OR($A309="",$Q309=""),"",IFERROR($X309/$Q309,""))</f>
        <v/>
      </c>
      <c r="AB309" s="26">
        <f>IF(OR($A309="",$Q309="",$U309=""),"",IFERROR($Q309/$U309,""))</f>
        <v/>
      </c>
      <c r="AC309" s="34" t="n"/>
      <c r="AD309" s="35">
        <f>IF($A309="","",IFERROR(IF(COUNTIF($A$5:$A$504,$A309)&gt;1,"Duplicate Trip ID",IF(OR($B309="",$C309="",$D309="",$F309="",$I309="",$J309="",$K309="",$L309=""),"Missing required field",IF(AND(OR($B309="Delivered",$B309="Closed"),OR($G309="",$H309="",$O309="",$P309="",$R309="",$T309="")),"Completed trip missing details",IF(OR($O309&lt;0,$P309&lt;0,$R309&lt;0,$T309&lt;0),"Negative value",IF(AND($O309&lt;&gt;"",$P309&lt;&gt;"",$P309&lt;$O309),"End odometer below start",IF(AND($Q309&lt;&gt;"",$R309&lt;&gt;"",$R309&gt;$Q309),"Loaded miles exceed total",IF(AND($G309&lt;&gt;"",$H309&lt;&gt;"",$H309&lt;$G309),"Delivery before pickup","OK"))))))),"Check inputs"))</f>
        <v/>
      </c>
    </row>
    <row r="310">
      <c r="A310" s="28" t="n"/>
      <c r="B310" s="28" t="n"/>
      <c r="C310" s="28" t="n"/>
      <c r="D310" s="28" t="n"/>
      <c r="E310" s="28" t="n"/>
      <c r="F310" s="59" t="n"/>
      <c r="G310" s="60" t="n"/>
      <c r="H310" s="60" t="n"/>
      <c r="I310" s="28" t="n"/>
      <c r="J310" s="28" t="n"/>
      <c r="K310" s="28" t="n"/>
      <c r="L310" s="28" t="n"/>
      <c r="M310" s="28" t="n"/>
      <c r="N310" s="28" t="n"/>
      <c r="O310" s="31" t="n"/>
      <c r="P310" s="31" t="n"/>
      <c r="Q310" s="24">
        <f>IF(OR($A310="",$O310="",$P310=""),"",IFERROR($P310-$O310,""))</f>
        <v/>
      </c>
      <c r="R310" s="31" t="n"/>
      <c r="S310" s="24">
        <f>IF(OR($A310="",$Q310="",$R310=""),"",IFERROR($Q310-$R310,""))</f>
        <v/>
      </c>
      <c r="T310" s="61" t="n"/>
      <c r="U310" s="62">
        <f>IF($A310="","",IFERROR(SUMIFS('Expenses'!$H$5:$H$504,'Expenses'!$B$5:$B$504,$A310,'Expenses'!$D$5:$D$504,"Diesel Fuel"),0))</f>
        <v/>
      </c>
      <c r="V310" s="57">
        <f>IF($A310="","",IFERROR(SUMIFS('Expenses'!$I$5:$I$504,'Expenses'!$B$5:$B$504,$A310,'Expenses'!$D$5:$D$504,"Diesel Fuel"),0))</f>
        <v/>
      </c>
      <c r="W310" s="57">
        <f>IF($A310="","",IFERROR(SUMIFS('Expenses'!$I$5:$I$504,'Expenses'!$B$5:$B$504,$A310)-$V310,0))</f>
        <v/>
      </c>
      <c r="X310" s="57">
        <f>IF($A310="","",IFERROR($V310+$W310,0))</f>
        <v/>
      </c>
      <c r="Y310" s="57">
        <f>IF($A310="","",IFERROR($T310-$X310,0))</f>
        <v/>
      </c>
      <c r="Z310" s="58">
        <f>IF(OR($A310="",$Q310=""),"",IFERROR($T310/$Q310,""))</f>
        <v/>
      </c>
      <c r="AA310" s="58">
        <f>IF(OR($A310="",$Q310=""),"",IFERROR($X310/$Q310,""))</f>
        <v/>
      </c>
      <c r="AB310" s="26">
        <f>IF(OR($A310="",$Q310="",$U310=""),"",IFERROR($Q310/$U310,""))</f>
        <v/>
      </c>
      <c r="AC310" s="34" t="n"/>
      <c r="AD310" s="35">
        <f>IF($A310="","",IFERROR(IF(COUNTIF($A$5:$A$504,$A310)&gt;1,"Duplicate Trip ID",IF(OR($B310="",$C310="",$D310="",$F310="",$I310="",$J310="",$K310="",$L310=""),"Missing required field",IF(AND(OR($B310="Delivered",$B310="Closed"),OR($G310="",$H310="",$O310="",$P310="",$R310="",$T310="")),"Completed trip missing details",IF(OR($O310&lt;0,$P310&lt;0,$R310&lt;0,$T310&lt;0),"Negative value",IF(AND($O310&lt;&gt;"",$P310&lt;&gt;"",$P310&lt;$O310),"End odometer below start",IF(AND($Q310&lt;&gt;"",$R310&lt;&gt;"",$R310&gt;$Q310),"Loaded miles exceed total",IF(AND($G310&lt;&gt;"",$H310&lt;&gt;"",$H310&lt;$G310),"Delivery before pickup","OK"))))))),"Check inputs"))</f>
        <v/>
      </c>
    </row>
    <row r="311">
      <c r="A311" s="28" t="n"/>
      <c r="B311" s="28" t="n"/>
      <c r="C311" s="28" t="n"/>
      <c r="D311" s="28" t="n"/>
      <c r="E311" s="28" t="n"/>
      <c r="F311" s="59" t="n"/>
      <c r="G311" s="60" t="n"/>
      <c r="H311" s="60" t="n"/>
      <c r="I311" s="28" t="n"/>
      <c r="J311" s="28" t="n"/>
      <c r="K311" s="28" t="n"/>
      <c r="L311" s="28" t="n"/>
      <c r="M311" s="28" t="n"/>
      <c r="N311" s="28" t="n"/>
      <c r="O311" s="31" t="n"/>
      <c r="P311" s="31" t="n"/>
      <c r="Q311" s="24">
        <f>IF(OR($A311="",$O311="",$P311=""),"",IFERROR($P311-$O311,""))</f>
        <v/>
      </c>
      <c r="R311" s="31" t="n"/>
      <c r="S311" s="24">
        <f>IF(OR($A311="",$Q311="",$R311=""),"",IFERROR($Q311-$R311,""))</f>
        <v/>
      </c>
      <c r="T311" s="61" t="n"/>
      <c r="U311" s="62">
        <f>IF($A311="","",IFERROR(SUMIFS('Expenses'!$H$5:$H$504,'Expenses'!$B$5:$B$504,$A311,'Expenses'!$D$5:$D$504,"Diesel Fuel"),0))</f>
        <v/>
      </c>
      <c r="V311" s="57">
        <f>IF($A311="","",IFERROR(SUMIFS('Expenses'!$I$5:$I$504,'Expenses'!$B$5:$B$504,$A311,'Expenses'!$D$5:$D$504,"Diesel Fuel"),0))</f>
        <v/>
      </c>
      <c r="W311" s="57">
        <f>IF($A311="","",IFERROR(SUMIFS('Expenses'!$I$5:$I$504,'Expenses'!$B$5:$B$504,$A311)-$V311,0))</f>
        <v/>
      </c>
      <c r="X311" s="57">
        <f>IF($A311="","",IFERROR($V311+$W311,0))</f>
        <v/>
      </c>
      <c r="Y311" s="57">
        <f>IF($A311="","",IFERROR($T311-$X311,0))</f>
        <v/>
      </c>
      <c r="Z311" s="58">
        <f>IF(OR($A311="",$Q311=""),"",IFERROR($T311/$Q311,""))</f>
        <v/>
      </c>
      <c r="AA311" s="58">
        <f>IF(OR($A311="",$Q311=""),"",IFERROR($X311/$Q311,""))</f>
        <v/>
      </c>
      <c r="AB311" s="26">
        <f>IF(OR($A311="",$Q311="",$U311=""),"",IFERROR($Q311/$U311,""))</f>
        <v/>
      </c>
      <c r="AC311" s="34" t="n"/>
      <c r="AD311" s="35">
        <f>IF($A311="","",IFERROR(IF(COUNTIF($A$5:$A$504,$A311)&gt;1,"Duplicate Trip ID",IF(OR($B311="",$C311="",$D311="",$F311="",$I311="",$J311="",$K311="",$L311=""),"Missing required field",IF(AND(OR($B311="Delivered",$B311="Closed"),OR($G311="",$H311="",$O311="",$P311="",$R311="",$T311="")),"Completed trip missing details",IF(OR($O311&lt;0,$P311&lt;0,$R311&lt;0,$T311&lt;0),"Negative value",IF(AND($O311&lt;&gt;"",$P311&lt;&gt;"",$P311&lt;$O311),"End odometer below start",IF(AND($Q311&lt;&gt;"",$R311&lt;&gt;"",$R311&gt;$Q311),"Loaded miles exceed total",IF(AND($G311&lt;&gt;"",$H311&lt;&gt;"",$H311&lt;$G311),"Delivery before pickup","OK"))))))),"Check inputs"))</f>
        <v/>
      </c>
    </row>
    <row r="312">
      <c r="A312" s="28" t="n"/>
      <c r="B312" s="28" t="n"/>
      <c r="C312" s="28" t="n"/>
      <c r="D312" s="28" t="n"/>
      <c r="E312" s="28" t="n"/>
      <c r="F312" s="59" t="n"/>
      <c r="G312" s="60" t="n"/>
      <c r="H312" s="60" t="n"/>
      <c r="I312" s="28" t="n"/>
      <c r="J312" s="28" t="n"/>
      <c r="K312" s="28" t="n"/>
      <c r="L312" s="28" t="n"/>
      <c r="M312" s="28" t="n"/>
      <c r="N312" s="28" t="n"/>
      <c r="O312" s="31" t="n"/>
      <c r="P312" s="31" t="n"/>
      <c r="Q312" s="24">
        <f>IF(OR($A312="",$O312="",$P312=""),"",IFERROR($P312-$O312,""))</f>
        <v/>
      </c>
      <c r="R312" s="31" t="n"/>
      <c r="S312" s="24">
        <f>IF(OR($A312="",$Q312="",$R312=""),"",IFERROR($Q312-$R312,""))</f>
        <v/>
      </c>
      <c r="T312" s="61" t="n"/>
      <c r="U312" s="62">
        <f>IF($A312="","",IFERROR(SUMIFS('Expenses'!$H$5:$H$504,'Expenses'!$B$5:$B$504,$A312,'Expenses'!$D$5:$D$504,"Diesel Fuel"),0))</f>
        <v/>
      </c>
      <c r="V312" s="57">
        <f>IF($A312="","",IFERROR(SUMIFS('Expenses'!$I$5:$I$504,'Expenses'!$B$5:$B$504,$A312,'Expenses'!$D$5:$D$504,"Diesel Fuel"),0))</f>
        <v/>
      </c>
      <c r="W312" s="57">
        <f>IF($A312="","",IFERROR(SUMIFS('Expenses'!$I$5:$I$504,'Expenses'!$B$5:$B$504,$A312)-$V312,0))</f>
        <v/>
      </c>
      <c r="X312" s="57">
        <f>IF($A312="","",IFERROR($V312+$W312,0))</f>
        <v/>
      </c>
      <c r="Y312" s="57">
        <f>IF($A312="","",IFERROR($T312-$X312,0))</f>
        <v/>
      </c>
      <c r="Z312" s="58">
        <f>IF(OR($A312="",$Q312=""),"",IFERROR($T312/$Q312,""))</f>
        <v/>
      </c>
      <c r="AA312" s="58">
        <f>IF(OR($A312="",$Q312=""),"",IFERROR($X312/$Q312,""))</f>
        <v/>
      </c>
      <c r="AB312" s="26">
        <f>IF(OR($A312="",$Q312="",$U312=""),"",IFERROR($Q312/$U312,""))</f>
        <v/>
      </c>
      <c r="AC312" s="34" t="n"/>
      <c r="AD312" s="35">
        <f>IF($A312="","",IFERROR(IF(COUNTIF($A$5:$A$504,$A312)&gt;1,"Duplicate Trip ID",IF(OR($B312="",$C312="",$D312="",$F312="",$I312="",$J312="",$K312="",$L312=""),"Missing required field",IF(AND(OR($B312="Delivered",$B312="Closed"),OR($G312="",$H312="",$O312="",$P312="",$R312="",$T312="")),"Completed trip missing details",IF(OR($O312&lt;0,$P312&lt;0,$R312&lt;0,$T312&lt;0),"Negative value",IF(AND($O312&lt;&gt;"",$P312&lt;&gt;"",$P312&lt;$O312),"End odometer below start",IF(AND($Q312&lt;&gt;"",$R312&lt;&gt;"",$R312&gt;$Q312),"Loaded miles exceed total",IF(AND($G312&lt;&gt;"",$H312&lt;&gt;"",$H312&lt;$G312),"Delivery before pickup","OK"))))))),"Check inputs"))</f>
        <v/>
      </c>
    </row>
    <row r="313">
      <c r="A313" s="28" t="n"/>
      <c r="B313" s="28" t="n"/>
      <c r="C313" s="28" t="n"/>
      <c r="D313" s="28" t="n"/>
      <c r="E313" s="28" t="n"/>
      <c r="F313" s="59" t="n"/>
      <c r="G313" s="60" t="n"/>
      <c r="H313" s="60" t="n"/>
      <c r="I313" s="28" t="n"/>
      <c r="J313" s="28" t="n"/>
      <c r="K313" s="28" t="n"/>
      <c r="L313" s="28" t="n"/>
      <c r="M313" s="28" t="n"/>
      <c r="N313" s="28" t="n"/>
      <c r="O313" s="31" t="n"/>
      <c r="P313" s="31" t="n"/>
      <c r="Q313" s="24">
        <f>IF(OR($A313="",$O313="",$P313=""),"",IFERROR($P313-$O313,""))</f>
        <v/>
      </c>
      <c r="R313" s="31" t="n"/>
      <c r="S313" s="24">
        <f>IF(OR($A313="",$Q313="",$R313=""),"",IFERROR($Q313-$R313,""))</f>
        <v/>
      </c>
      <c r="T313" s="61" t="n"/>
      <c r="U313" s="62">
        <f>IF($A313="","",IFERROR(SUMIFS('Expenses'!$H$5:$H$504,'Expenses'!$B$5:$B$504,$A313,'Expenses'!$D$5:$D$504,"Diesel Fuel"),0))</f>
        <v/>
      </c>
      <c r="V313" s="57">
        <f>IF($A313="","",IFERROR(SUMIFS('Expenses'!$I$5:$I$504,'Expenses'!$B$5:$B$504,$A313,'Expenses'!$D$5:$D$504,"Diesel Fuel"),0))</f>
        <v/>
      </c>
      <c r="W313" s="57">
        <f>IF($A313="","",IFERROR(SUMIFS('Expenses'!$I$5:$I$504,'Expenses'!$B$5:$B$504,$A313)-$V313,0))</f>
        <v/>
      </c>
      <c r="X313" s="57">
        <f>IF($A313="","",IFERROR($V313+$W313,0))</f>
        <v/>
      </c>
      <c r="Y313" s="57">
        <f>IF($A313="","",IFERROR($T313-$X313,0))</f>
        <v/>
      </c>
      <c r="Z313" s="58">
        <f>IF(OR($A313="",$Q313=""),"",IFERROR($T313/$Q313,""))</f>
        <v/>
      </c>
      <c r="AA313" s="58">
        <f>IF(OR($A313="",$Q313=""),"",IFERROR($X313/$Q313,""))</f>
        <v/>
      </c>
      <c r="AB313" s="26">
        <f>IF(OR($A313="",$Q313="",$U313=""),"",IFERROR($Q313/$U313,""))</f>
        <v/>
      </c>
      <c r="AC313" s="34" t="n"/>
      <c r="AD313" s="35">
        <f>IF($A313="","",IFERROR(IF(COUNTIF($A$5:$A$504,$A313)&gt;1,"Duplicate Trip ID",IF(OR($B313="",$C313="",$D313="",$F313="",$I313="",$J313="",$K313="",$L313=""),"Missing required field",IF(AND(OR($B313="Delivered",$B313="Closed"),OR($G313="",$H313="",$O313="",$P313="",$R313="",$T313="")),"Completed trip missing details",IF(OR($O313&lt;0,$P313&lt;0,$R313&lt;0,$T313&lt;0),"Negative value",IF(AND($O313&lt;&gt;"",$P313&lt;&gt;"",$P313&lt;$O313),"End odometer below start",IF(AND($Q313&lt;&gt;"",$R313&lt;&gt;"",$R313&gt;$Q313),"Loaded miles exceed total",IF(AND($G313&lt;&gt;"",$H313&lt;&gt;"",$H313&lt;$G313),"Delivery before pickup","OK"))))))),"Check inputs"))</f>
        <v/>
      </c>
    </row>
    <row r="314">
      <c r="A314" s="28" t="n"/>
      <c r="B314" s="28" t="n"/>
      <c r="C314" s="28" t="n"/>
      <c r="D314" s="28" t="n"/>
      <c r="E314" s="28" t="n"/>
      <c r="F314" s="59" t="n"/>
      <c r="G314" s="60" t="n"/>
      <c r="H314" s="60" t="n"/>
      <c r="I314" s="28" t="n"/>
      <c r="J314" s="28" t="n"/>
      <c r="K314" s="28" t="n"/>
      <c r="L314" s="28" t="n"/>
      <c r="M314" s="28" t="n"/>
      <c r="N314" s="28" t="n"/>
      <c r="O314" s="31" t="n"/>
      <c r="P314" s="31" t="n"/>
      <c r="Q314" s="24">
        <f>IF(OR($A314="",$O314="",$P314=""),"",IFERROR($P314-$O314,""))</f>
        <v/>
      </c>
      <c r="R314" s="31" t="n"/>
      <c r="S314" s="24">
        <f>IF(OR($A314="",$Q314="",$R314=""),"",IFERROR($Q314-$R314,""))</f>
        <v/>
      </c>
      <c r="T314" s="61" t="n"/>
      <c r="U314" s="62">
        <f>IF($A314="","",IFERROR(SUMIFS('Expenses'!$H$5:$H$504,'Expenses'!$B$5:$B$504,$A314,'Expenses'!$D$5:$D$504,"Diesel Fuel"),0))</f>
        <v/>
      </c>
      <c r="V314" s="57">
        <f>IF($A314="","",IFERROR(SUMIFS('Expenses'!$I$5:$I$504,'Expenses'!$B$5:$B$504,$A314,'Expenses'!$D$5:$D$504,"Diesel Fuel"),0))</f>
        <v/>
      </c>
      <c r="W314" s="57">
        <f>IF($A314="","",IFERROR(SUMIFS('Expenses'!$I$5:$I$504,'Expenses'!$B$5:$B$504,$A314)-$V314,0))</f>
        <v/>
      </c>
      <c r="X314" s="57">
        <f>IF($A314="","",IFERROR($V314+$W314,0))</f>
        <v/>
      </c>
      <c r="Y314" s="57">
        <f>IF($A314="","",IFERROR($T314-$X314,0))</f>
        <v/>
      </c>
      <c r="Z314" s="58">
        <f>IF(OR($A314="",$Q314=""),"",IFERROR($T314/$Q314,""))</f>
        <v/>
      </c>
      <c r="AA314" s="58">
        <f>IF(OR($A314="",$Q314=""),"",IFERROR($X314/$Q314,""))</f>
        <v/>
      </c>
      <c r="AB314" s="26">
        <f>IF(OR($A314="",$Q314="",$U314=""),"",IFERROR($Q314/$U314,""))</f>
        <v/>
      </c>
      <c r="AC314" s="34" t="n"/>
      <c r="AD314" s="35">
        <f>IF($A314="","",IFERROR(IF(COUNTIF($A$5:$A$504,$A314)&gt;1,"Duplicate Trip ID",IF(OR($B314="",$C314="",$D314="",$F314="",$I314="",$J314="",$K314="",$L314=""),"Missing required field",IF(AND(OR($B314="Delivered",$B314="Closed"),OR($G314="",$H314="",$O314="",$P314="",$R314="",$T314="")),"Completed trip missing details",IF(OR($O314&lt;0,$P314&lt;0,$R314&lt;0,$T314&lt;0),"Negative value",IF(AND($O314&lt;&gt;"",$P314&lt;&gt;"",$P314&lt;$O314),"End odometer below start",IF(AND($Q314&lt;&gt;"",$R314&lt;&gt;"",$R314&gt;$Q314),"Loaded miles exceed total",IF(AND($G314&lt;&gt;"",$H314&lt;&gt;"",$H314&lt;$G314),"Delivery before pickup","OK"))))))),"Check inputs"))</f>
        <v/>
      </c>
    </row>
    <row r="315">
      <c r="A315" s="28" t="n"/>
      <c r="B315" s="28" t="n"/>
      <c r="C315" s="28" t="n"/>
      <c r="D315" s="28" t="n"/>
      <c r="E315" s="28" t="n"/>
      <c r="F315" s="59" t="n"/>
      <c r="G315" s="60" t="n"/>
      <c r="H315" s="60" t="n"/>
      <c r="I315" s="28" t="n"/>
      <c r="J315" s="28" t="n"/>
      <c r="K315" s="28" t="n"/>
      <c r="L315" s="28" t="n"/>
      <c r="M315" s="28" t="n"/>
      <c r="N315" s="28" t="n"/>
      <c r="O315" s="31" t="n"/>
      <c r="P315" s="31" t="n"/>
      <c r="Q315" s="24">
        <f>IF(OR($A315="",$O315="",$P315=""),"",IFERROR($P315-$O315,""))</f>
        <v/>
      </c>
      <c r="R315" s="31" t="n"/>
      <c r="S315" s="24">
        <f>IF(OR($A315="",$Q315="",$R315=""),"",IFERROR($Q315-$R315,""))</f>
        <v/>
      </c>
      <c r="T315" s="61" t="n"/>
      <c r="U315" s="62">
        <f>IF($A315="","",IFERROR(SUMIFS('Expenses'!$H$5:$H$504,'Expenses'!$B$5:$B$504,$A315,'Expenses'!$D$5:$D$504,"Diesel Fuel"),0))</f>
        <v/>
      </c>
      <c r="V315" s="57">
        <f>IF($A315="","",IFERROR(SUMIFS('Expenses'!$I$5:$I$504,'Expenses'!$B$5:$B$504,$A315,'Expenses'!$D$5:$D$504,"Diesel Fuel"),0))</f>
        <v/>
      </c>
      <c r="W315" s="57">
        <f>IF($A315="","",IFERROR(SUMIFS('Expenses'!$I$5:$I$504,'Expenses'!$B$5:$B$504,$A315)-$V315,0))</f>
        <v/>
      </c>
      <c r="X315" s="57">
        <f>IF($A315="","",IFERROR($V315+$W315,0))</f>
        <v/>
      </c>
      <c r="Y315" s="57">
        <f>IF($A315="","",IFERROR($T315-$X315,0))</f>
        <v/>
      </c>
      <c r="Z315" s="58">
        <f>IF(OR($A315="",$Q315=""),"",IFERROR($T315/$Q315,""))</f>
        <v/>
      </c>
      <c r="AA315" s="58">
        <f>IF(OR($A315="",$Q315=""),"",IFERROR($X315/$Q315,""))</f>
        <v/>
      </c>
      <c r="AB315" s="26">
        <f>IF(OR($A315="",$Q315="",$U315=""),"",IFERROR($Q315/$U315,""))</f>
        <v/>
      </c>
      <c r="AC315" s="34" t="n"/>
      <c r="AD315" s="35">
        <f>IF($A315="","",IFERROR(IF(COUNTIF($A$5:$A$504,$A315)&gt;1,"Duplicate Trip ID",IF(OR($B315="",$C315="",$D315="",$F315="",$I315="",$J315="",$K315="",$L315=""),"Missing required field",IF(AND(OR($B315="Delivered",$B315="Closed"),OR($G315="",$H315="",$O315="",$P315="",$R315="",$T315="")),"Completed trip missing details",IF(OR($O315&lt;0,$P315&lt;0,$R315&lt;0,$T315&lt;0),"Negative value",IF(AND($O315&lt;&gt;"",$P315&lt;&gt;"",$P315&lt;$O315),"End odometer below start",IF(AND($Q315&lt;&gt;"",$R315&lt;&gt;"",$R315&gt;$Q315),"Loaded miles exceed total",IF(AND($G315&lt;&gt;"",$H315&lt;&gt;"",$H315&lt;$G315),"Delivery before pickup","OK"))))))),"Check inputs"))</f>
        <v/>
      </c>
    </row>
    <row r="316">
      <c r="A316" s="28" t="n"/>
      <c r="B316" s="28" t="n"/>
      <c r="C316" s="28" t="n"/>
      <c r="D316" s="28" t="n"/>
      <c r="E316" s="28" t="n"/>
      <c r="F316" s="59" t="n"/>
      <c r="G316" s="60" t="n"/>
      <c r="H316" s="60" t="n"/>
      <c r="I316" s="28" t="n"/>
      <c r="J316" s="28" t="n"/>
      <c r="K316" s="28" t="n"/>
      <c r="L316" s="28" t="n"/>
      <c r="M316" s="28" t="n"/>
      <c r="N316" s="28" t="n"/>
      <c r="O316" s="31" t="n"/>
      <c r="P316" s="31" t="n"/>
      <c r="Q316" s="24">
        <f>IF(OR($A316="",$O316="",$P316=""),"",IFERROR($P316-$O316,""))</f>
        <v/>
      </c>
      <c r="R316" s="31" t="n"/>
      <c r="S316" s="24">
        <f>IF(OR($A316="",$Q316="",$R316=""),"",IFERROR($Q316-$R316,""))</f>
        <v/>
      </c>
      <c r="T316" s="61" t="n"/>
      <c r="U316" s="62">
        <f>IF($A316="","",IFERROR(SUMIFS('Expenses'!$H$5:$H$504,'Expenses'!$B$5:$B$504,$A316,'Expenses'!$D$5:$D$504,"Diesel Fuel"),0))</f>
        <v/>
      </c>
      <c r="V316" s="57">
        <f>IF($A316="","",IFERROR(SUMIFS('Expenses'!$I$5:$I$504,'Expenses'!$B$5:$B$504,$A316,'Expenses'!$D$5:$D$504,"Diesel Fuel"),0))</f>
        <v/>
      </c>
      <c r="W316" s="57">
        <f>IF($A316="","",IFERROR(SUMIFS('Expenses'!$I$5:$I$504,'Expenses'!$B$5:$B$504,$A316)-$V316,0))</f>
        <v/>
      </c>
      <c r="X316" s="57">
        <f>IF($A316="","",IFERROR($V316+$W316,0))</f>
        <v/>
      </c>
      <c r="Y316" s="57">
        <f>IF($A316="","",IFERROR($T316-$X316,0))</f>
        <v/>
      </c>
      <c r="Z316" s="58">
        <f>IF(OR($A316="",$Q316=""),"",IFERROR($T316/$Q316,""))</f>
        <v/>
      </c>
      <c r="AA316" s="58">
        <f>IF(OR($A316="",$Q316=""),"",IFERROR($X316/$Q316,""))</f>
        <v/>
      </c>
      <c r="AB316" s="26">
        <f>IF(OR($A316="",$Q316="",$U316=""),"",IFERROR($Q316/$U316,""))</f>
        <v/>
      </c>
      <c r="AC316" s="34" t="n"/>
      <c r="AD316" s="35">
        <f>IF($A316="","",IFERROR(IF(COUNTIF($A$5:$A$504,$A316)&gt;1,"Duplicate Trip ID",IF(OR($B316="",$C316="",$D316="",$F316="",$I316="",$J316="",$K316="",$L316=""),"Missing required field",IF(AND(OR($B316="Delivered",$B316="Closed"),OR($G316="",$H316="",$O316="",$P316="",$R316="",$T316="")),"Completed trip missing details",IF(OR($O316&lt;0,$P316&lt;0,$R316&lt;0,$T316&lt;0),"Negative value",IF(AND($O316&lt;&gt;"",$P316&lt;&gt;"",$P316&lt;$O316),"End odometer below start",IF(AND($Q316&lt;&gt;"",$R316&lt;&gt;"",$R316&gt;$Q316),"Loaded miles exceed total",IF(AND($G316&lt;&gt;"",$H316&lt;&gt;"",$H316&lt;$G316),"Delivery before pickup","OK"))))))),"Check inputs"))</f>
        <v/>
      </c>
    </row>
    <row r="317">
      <c r="A317" s="28" t="n"/>
      <c r="B317" s="28" t="n"/>
      <c r="C317" s="28" t="n"/>
      <c r="D317" s="28" t="n"/>
      <c r="E317" s="28" t="n"/>
      <c r="F317" s="59" t="n"/>
      <c r="G317" s="60" t="n"/>
      <c r="H317" s="60" t="n"/>
      <c r="I317" s="28" t="n"/>
      <c r="J317" s="28" t="n"/>
      <c r="K317" s="28" t="n"/>
      <c r="L317" s="28" t="n"/>
      <c r="M317" s="28" t="n"/>
      <c r="N317" s="28" t="n"/>
      <c r="O317" s="31" t="n"/>
      <c r="P317" s="31" t="n"/>
      <c r="Q317" s="24">
        <f>IF(OR($A317="",$O317="",$P317=""),"",IFERROR($P317-$O317,""))</f>
        <v/>
      </c>
      <c r="R317" s="31" t="n"/>
      <c r="S317" s="24">
        <f>IF(OR($A317="",$Q317="",$R317=""),"",IFERROR($Q317-$R317,""))</f>
        <v/>
      </c>
      <c r="T317" s="61" t="n"/>
      <c r="U317" s="62">
        <f>IF($A317="","",IFERROR(SUMIFS('Expenses'!$H$5:$H$504,'Expenses'!$B$5:$B$504,$A317,'Expenses'!$D$5:$D$504,"Diesel Fuel"),0))</f>
        <v/>
      </c>
      <c r="V317" s="57">
        <f>IF($A317="","",IFERROR(SUMIFS('Expenses'!$I$5:$I$504,'Expenses'!$B$5:$B$504,$A317,'Expenses'!$D$5:$D$504,"Diesel Fuel"),0))</f>
        <v/>
      </c>
      <c r="W317" s="57">
        <f>IF($A317="","",IFERROR(SUMIFS('Expenses'!$I$5:$I$504,'Expenses'!$B$5:$B$504,$A317)-$V317,0))</f>
        <v/>
      </c>
      <c r="X317" s="57">
        <f>IF($A317="","",IFERROR($V317+$W317,0))</f>
        <v/>
      </c>
      <c r="Y317" s="57">
        <f>IF($A317="","",IFERROR($T317-$X317,0))</f>
        <v/>
      </c>
      <c r="Z317" s="58">
        <f>IF(OR($A317="",$Q317=""),"",IFERROR($T317/$Q317,""))</f>
        <v/>
      </c>
      <c r="AA317" s="58">
        <f>IF(OR($A317="",$Q317=""),"",IFERROR($X317/$Q317,""))</f>
        <v/>
      </c>
      <c r="AB317" s="26">
        <f>IF(OR($A317="",$Q317="",$U317=""),"",IFERROR($Q317/$U317,""))</f>
        <v/>
      </c>
      <c r="AC317" s="34" t="n"/>
      <c r="AD317" s="35">
        <f>IF($A317="","",IFERROR(IF(COUNTIF($A$5:$A$504,$A317)&gt;1,"Duplicate Trip ID",IF(OR($B317="",$C317="",$D317="",$F317="",$I317="",$J317="",$K317="",$L317=""),"Missing required field",IF(AND(OR($B317="Delivered",$B317="Closed"),OR($G317="",$H317="",$O317="",$P317="",$R317="",$T317="")),"Completed trip missing details",IF(OR($O317&lt;0,$P317&lt;0,$R317&lt;0,$T317&lt;0),"Negative value",IF(AND($O317&lt;&gt;"",$P317&lt;&gt;"",$P317&lt;$O317),"End odometer below start",IF(AND($Q317&lt;&gt;"",$R317&lt;&gt;"",$R317&gt;$Q317),"Loaded miles exceed total",IF(AND($G317&lt;&gt;"",$H317&lt;&gt;"",$H317&lt;$G317),"Delivery before pickup","OK"))))))),"Check inputs"))</f>
        <v/>
      </c>
    </row>
    <row r="318">
      <c r="A318" s="28" t="n"/>
      <c r="B318" s="28" t="n"/>
      <c r="C318" s="28" t="n"/>
      <c r="D318" s="28" t="n"/>
      <c r="E318" s="28" t="n"/>
      <c r="F318" s="59" t="n"/>
      <c r="G318" s="60" t="n"/>
      <c r="H318" s="60" t="n"/>
      <c r="I318" s="28" t="n"/>
      <c r="J318" s="28" t="n"/>
      <c r="K318" s="28" t="n"/>
      <c r="L318" s="28" t="n"/>
      <c r="M318" s="28" t="n"/>
      <c r="N318" s="28" t="n"/>
      <c r="O318" s="31" t="n"/>
      <c r="P318" s="31" t="n"/>
      <c r="Q318" s="24">
        <f>IF(OR($A318="",$O318="",$P318=""),"",IFERROR($P318-$O318,""))</f>
        <v/>
      </c>
      <c r="R318" s="31" t="n"/>
      <c r="S318" s="24">
        <f>IF(OR($A318="",$Q318="",$R318=""),"",IFERROR($Q318-$R318,""))</f>
        <v/>
      </c>
      <c r="T318" s="61" t="n"/>
      <c r="U318" s="62">
        <f>IF($A318="","",IFERROR(SUMIFS('Expenses'!$H$5:$H$504,'Expenses'!$B$5:$B$504,$A318,'Expenses'!$D$5:$D$504,"Diesel Fuel"),0))</f>
        <v/>
      </c>
      <c r="V318" s="57">
        <f>IF($A318="","",IFERROR(SUMIFS('Expenses'!$I$5:$I$504,'Expenses'!$B$5:$B$504,$A318,'Expenses'!$D$5:$D$504,"Diesel Fuel"),0))</f>
        <v/>
      </c>
      <c r="W318" s="57">
        <f>IF($A318="","",IFERROR(SUMIFS('Expenses'!$I$5:$I$504,'Expenses'!$B$5:$B$504,$A318)-$V318,0))</f>
        <v/>
      </c>
      <c r="X318" s="57">
        <f>IF($A318="","",IFERROR($V318+$W318,0))</f>
        <v/>
      </c>
      <c r="Y318" s="57">
        <f>IF($A318="","",IFERROR($T318-$X318,0))</f>
        <v/>
      </c>
      <c r="Z318" s="58">
        <f>IF(OR($A318="",$Q318=""),"",IFERROR($T318/$Q318,""))</f>
        <v/>
      </c>
      <c r="AA318" s="58">
        <f>IF(OR($A318="",$Q318=""),"",IFERROR($X318/$Q318,""))</f>
        <v/>
      </c>
      <c r="AB318" s="26">
        <f>IF(OR($A318="",$Q318="",$U318=""),"",IFERROR($Q318/$U318,""))</f>
        <v/>
      </c>
      <c r="AC318" s="34" t="n"/>
      <c r="AD318" s="35">
        <f>IF($A318="","",IFERROR(IF(COUNTIF($A$5:$A$504,$A318)&gt;1,"Duplicate Trip ID",IF(OR($B318="",$C318="",$D318="",$F318="",$I318="",$J318="",$K318="",$L318=""),"Missing required field",IF(AND(OR($B318="Delivered",$B318="Closed"),OR($G318="",$H318="",$O318="",$P318="",$R318="",$T318="")),"Completed trip missing details",IF(OR($O318&lt;0,$P318&lt;0,$R318&lt;0,$T318&lt;0),"Negative value",IF(AND($O318&lt;&gt;"",$P318&lt;&gt;"",$P318&lt;$O318),"End odometer below start",IF(AND($Q318&lt;&gt;"",$R318&lt;&gt;"",$R318&gt;$Q318),"Loaded miles exceed total",IF(AND($G318&lt;&gt;"",$H318&lt;&gt;"",$H318&lt;$G318),"Delivery before pickup","OK"))))))),"Check inputs"))</f>
        <v/>
      </c>
    </row>
    <row r="319">
      <c r="A319" s="28" t="n"/>
      <c r="B319" s="28" t="n"/>
      <c r="C319" s="28" t="n"/>
      <c r="D319" s="28" t="n"/>
      <c r="E319" s="28" t="n"/>
      <c r="F319" s="59" t="n"/>
      <c r="G319" s="60" t="n"/>
      <c r="H319" s="60" t="n"/>
      <c r="I319" s="28" t="n"/>
      <c r="J319" s="28" t="n"/>
      <c r="K319" s="28" t="n"/>
      <c r="L319" s="28" t="n"/>
      <c r="M319" s="28" t="n"/>
      <c r="N319" s="28" t="n"/>
      <c r="O319" s="31" t="n"/>
      <c r="P319" s="31" t="n"/>
      <c r="Q319" s="24">
        <f>IF(OR($A319="",$O319="",$P319=""),"",IFERROR($P319-$O319,""))</f>
        <v/>
      </c>
      <c r="R319" s="31" t="n"/>
      <c r="S319" s="24">
        <f>IF(OR($A319="",$Q319="",$R319=""),"",IFERROR($Q319-$R319,""))</f>
        <v/>
      </c>
      <c r="T319" s="61" t="n"/>
      <c r="U319" s="62">
        <f>IF($A319="","",IFERROR(SUMIFS('Expenses'!$H$5:$H$504,'Expenses'!$B$5:$B$504,$A319,'Expenses'!$D$5:$D$504,"Diesel Fuel"),0))</f>
        <v/>
      </c>
      <c r="V319" s="57">
        <f>IF($A319="","",IFERROR(SUMIFS('Expenses'!$I$5:$I$504,'Expenses'!$B$5:$B$504,$A319,'Expenses'!$D$5:$D$504,"Diesel Fuel"),0))</f>
        <v/>
      </c>
      <c r="W319" s="57">
        <f>IF($A319="","",IFERROR(SUMIFS('Expenses'!$I$5:$I$504,'Expenses'!$B$5:$B$504,$A319)-$V319,0))</f>
        <v/>
      </c>
      <c r="X319" s="57">
        <f>IF($A319="","",IFERROR($V319+$W319,0))</f>
        <v/>
      </c>
      <c r="Y319" s="57">
        <f>IF($A319="","",IFERROR($T319-$X319,0))</f>
        <v/>
      </c>
      <c r="Z319" s="58">
        <f>IF(OR($A319="",$Q319=""),"",IFERROR($T319/$Q319,""))</f>
        <v/>
      </c>
      <c r="AA319" s="58">
        <f>IF(OR($A319="",$Q319=""),"",IFERROR($X319/$Q319,""))</f>
        <v/>
      </c>
      <c r="AB319" s="26">
        <f>IF(OR($A319="",$Q319="",$U319=""),"",IFERROR($Q319/$U319,""))</f>
        <v/>
      </c>
      <c r="AC319" s="34" t="n"/>
      <c r="AD319" s="35">
        <f>IF($A319="","",IFERROR(IF(COUNTIF($A$5:$A$504,$A319)&gt;1,"Duplicate Trip ID",IF(OR($B319="",$C319="",$D319="",$F319="",$I319="",$J319="",$K319="",$L319=""),"Missing required field",IF(AND(OR($B319="Delivered",$B319="Closed"),OR($G319="",$H319="",$O319="",$P319="",$R319="",$T319="")),"Completed trip missing details",IF(OR($O319&lt;0,$P319&lt;0,$R319&lt;0,$T319&lt;0),"Negative value",IF(AND($O319&lt;&gt;"",$P319&lt;&gt;"",$P319&lt;$O319),"End odometer below start",IF(AND($Q319&lt;&gt;"",$R319&lt;&gt;"",$R319&gt;$Q319),"Loaded miles exceed total",IF(AND($G319&lt;&gt;"",$H319&lt;&gt;"",$H319&lt;$G319),"Delivery before pickup","OK"))))))),"Check inputs"))</f>
        <v/>
      </c>
    </row>
    <row r="320">
      <c r="A320" s="28" t="n"/>
      <c r="B320" s="28" t="n"/>
      <c r="C320" s="28" t="n"/>
      <c r="D320" s="28" t="n"/>
      <c r="E320" s="28" t="n"/>
      <c r="F320" s="59" t="n"/>
      <c r="G320" s="60" t="n"/>
      <c r="H320" s="60" t="n"/>
      <c r="I320" s="28" t="n"/>
      <c r="J320" s="28" t="n"/>
      <c r="K320" s="28" t="n"/>
      <c r="L320" s="28" t="n"/>
      <c r="M320" s="28" t="n"/>
      <c r="N320" s="28" t="n"/>
      <c r="O320" s="31" t="n"/>
      <c r="P320" s="31" t="n"/>
      <c r="Q320" s="24">
        <f>IF(OR($A320="",$O320="",$P320=""),"",IFERROR($P320-$O320,""))</f>
        <v/>
      </c>
      <c r="R320" s="31" t="n"/>
      <c r="S320" s="24">
        <f>IF(OR($A320="",$Q320="",$R320=""),"",IFERROR($Q320-$R320,""))</f>
        <v/>
      </c>
      <c r="T320" s="61" t="n"/>
      <c r="U320" s="62">
        <f>IF($A320="","",IFERROR(SUMIFS('Expenses'!$H$5:$H$504,'Expenses'!$B$5:$B$504,$A320,'Expenses'!$D$5:$D$504,"Diesel Fuel"),0))</f>
        <v/>
      </c>
      <c r="V320" s="57">
        <f>IF($A320="","",IFERROR(SUMIFS('Expenses'!$I$5:$I$504,'Expenses'!$B$5:$B$504,$A320,'Expenses'!$D$5:$D$504,"Diesel Fuel"),0))</f>
        <v/>
      </c>
      <c r="W320" s="57">
        <f>IF($A320="","",IFERROR(SUMIFS('Expenses'!$I$5:$I$504,'Expenses'!$B$5:$B$504,$A320)-$V320,0))</f>
        <v/>
      </c>
      <c r="X320" s="57">
        <f>IF($A320="","",IFERROR($V320+$W320,0))</f>
        <v/>
      </c>
      <c r="Y320" s="57">
        <f>IF($A320="","",IFERROR($T320-$X320,0))</f>
        <v/>
      </c>
      <c r="Z320" s="58">
        <f>IF(OR($A320="",$Q320=""),"",IFERROR($T320/$Q320,""))</f>
        <v/>
      </c>
      <c r="AA320" s="58">
        <f>IF(OR($A320="",$Q320=""),"",IFERROR($X320/$Q320,""))</f>
        <v/>
      </c>
      <c r="AB320" s="26">
        <f>IF(OR($A320="",$Q320="",$U320=""),"",IFERROR($Q320/$U320,""))</f>
        <v/>
      </c>
      <c r="AC320" s="34" t="n"/>
      <c r="AD320" s="35">
        <f>IF($A320="","",IFERROR(IF(COUNTIF($A$5:$A$504,$A320)&gt;1,"Duplicate Trip ID",IF(OR($B320="",$C320="",$D320="",$F320="",$I320="",$J320="",$K320="",$L320=""),"Missing required field",IF(AND(OR($B320="Delivered",$B320="Closed"),OR($G320="",$H320="",$O320="",$P320="",$R320="",$T320="")),"Completed trip missing details",IF(OR($O320&lt;0,$P320&lt;0,$R320&lt;0,$T320&lt;0),"Negative value",IF(AND($O320&lt;&gt;"",$P320&lt;&gt;"",$P320&lt;$O320),"End odometer below start",IF(AND($Q320&lt;&gt;"",$R320&lt;&gt;"",$R320&gt;$Q320),"Loaded miles exceed total",IF(AND($G320&lt;&gt;"",$H320&lt;&gt;"",$H320&lt;$G320),"Delivery before pickup","OK"))))))),"Check inputs"))</f>
        <v/>
      </c>
    </row>
    <row r="321">
      <c r="A321" s="28" t="n"/>
      <c r="B321" s="28" t="n"/>
      <c r="C321" s="28" t="n"/>
      <c r="D321" s="28" t="n"/>
      <c r="E321" s="28" t="n"/>
      <c r="F321" s="59" t="n"/>
      <c r="G321" s="60" t="n"/>
      <c r="H321" s="60" t="n"/>
      <c r="I321" s="28" t="n"/>
      <c r="J321" s="28" t="n"/>
      <c r="K321" s="28" t="n"/>
      <c r="L321" s="28" t="n"/>
      <c r="M321" s="28" t="n"/>
      <c r="N321" s="28" t="n"/>
      <c r="O321" s="31" t="n"/>
      <c r="P321" s="31" t="n"/>
      <c r="Q321" s="24">
        <f>IF(OR($A321="",$O321="",$P321=""),"",IFERROR($P321-$O321,""))</f>
        <v/>
      </c>
      <c r="R321" s="31" t="n"/>
      <c r="S321" s="24">
        <f>IF(OR($A321="",$Q321="",$R321=""),"",IFERROR($Q321-$R321,""))</f>
        <v/>
      </c>
      <c r="T321" s="61" t="n"/>
      <c r="U321" s="62">
        <f>IF($A321="","",IFERROR(SUMIFS('Expenses'!$H$5:$H$504,'Expenses'!$B$5:$B$504,$A321,'Expenses'!$D$5:$D$504,"Diesel Fuel"),0))</f>
        <v/>
      </c>
      <c r="V321" s="57">
        <f>IF($A321="","",IFERROR(SUMIFS('Expenses'!$I$5:$I$504,'Expenses'!$B$5:$B$504,$A321,'Expenses'!$D$5:$D$504,"Diesel Fuel"),0))</f>
        <v/>
      </c>
      <c r="W321" s="57">
        <f>IF($A321="","",IFERROR(SUMIFS('Expenses'!$I$5:$I$504,'Expenses'!$B$5:$B$504,$A321)-$V321,0))</f>
        <v/>
      </c>
      <c r="X321" s="57">
        <f>IF($A321="","",IFERROR($V321+$W321,0))</f>
        <v/>
      </c>
      <c r="Y321" s="57">
        <f>IF($A321="","",IFERROR($T321-$X321,0))</f>
        <v/>
      </c>
      <c r="Z321" s="58">
        <f>IF(OR($A321="",$Q321=""),"",IFERROR($T321/$Q321,""))</f>
        <v/>
      </c>
      <c r="AA321" s="58">
        <f>IF(OR($A321="",$Q321=""),"",IFERROR($X321/$Q321,""))</f>
        <v/>
      </c>
      <c r="AB321" s="26">
        <f>IF(OR($A321="",$Q321="",$U321=""),"",IFERROR($Q321/$U321,""))</f>
        <v/>
      </c>
      <c r="AC321" s="34" t="n"/>
      <c r="AD321" s="35">
        <f>IF($A321="","",IFERROR(IF(COUNTIF($A$5:$A$504,$A321)&gt;1,"Duplicate Trip ID",IF(OR($B321="",$C321="",$D321="",$F321="",$I321="",$J321="",$K321="",$L321=""),"Missing required field",IF(AND(OR($B321="Delivered",$B321="Closed"),OR($G321="",$H321="",$O321="",$P321="",$R321="",$T321="")),"Completed trip missing details",IF(OR($O321&lt;0,$P321&lt;0,$R321&lt;0,$T321&lt;0),"Negative value",IF(AND($O321&lt;&gt;"",$P321&lt;&gt;"",$P321&lt;$O321),"End odometer below start",IF(AND($Q321&lt;&gt;"",$R321&lt;&gt;"",$R321&gt;$Q321),"Loaded miles exceed total",IF(AND($G321&lt;&gt;"",$H321&lt;&gt;"",$H321&lt;$G321),"Delivery before pickup","OK"))))))),"Check inputs"))</f>
        <v/>
      </c>
    </row>
    <row r="322">
      <c r="A322" s="28" t="n"/>
      <c r="B322" s="28" t="n"/>
      <c r="C322" s="28" t="n"/>
      <c r="D322" s="28" t="n"/>
      <c r="E322" s="28" t="n"/>
      <c r="F322" s="59" t="n"/>
      <c r="G322" s="60" t="n"/>
      <c r="H322" s="60" t="n"/>
      <c r="I322" s="28" t="n"/>
      <c r="J322" s="28" t="n"/>
      <c r="K322" s="28" t="n"/>
      <c r="L322" s="28" t="n"/>
      <c r="M322" s="28" t="n"/>
      <c r="N322" s="28" t="n"/>
      <c r="O322" s="31" t="n"/>
      <c r="P322" s="31" t="n"/>
      <c r="Q322" s="24">
        <f>IF(OR($A322="",$O322="",$P322=""),"",IFERROR($P322-$O322,""))</f>
        <v/>
      </c>
      <c r="R322" s="31" t="n"/>
      <c r="S322" s="24">
        <f>IF(OR($A322="",$Q322="",$R322=""),"",IFERROR($Q322-$R322,""))</f>
        <v/>
      </c>
      <c r="T322" s="61" t="n"/>
      <c r="U322" s="62">
        <f>IF($A322="","",IFERROR(SUMIFS('Expenses'!$H$5:$H$504,'Expenses'!$B$5:$B$504,$A322,'Expenses'!$D$5:$D$504,"Diesel Fuel"),0))</f>
        <v/>
      </c>
      <c r="V322" s="57">
        <f>IF($A322="","",IFERROR(SUMIFS('Expenses'!$I$5:$I$504,'Expenses'!$B$5:$B$504,$A322,'Expenses'!$D$5:$D$504,"Diesel Fuel"),0))</f>
        <v/>
      </c>
      <c r="W322" s="57">
        <f>IF($A322="","",IFERROR(SUMIFS('Expenses'!$I$5:$I$504,'Expenses'!$B$5:$B$504,$A322)-$V322,0))</f>
        <v/>
      </c>
      <c r="X322" s="57">
        <f>IF($A322="","",IFERROR($V322+$W322,0))</f>
        <v/>
      </c>
      <c r="Y322" s="57">
        <f>IF($A322="","",IFERROR($T322-$X322,0))</f>
        <v/>
      </c>
      <c r="Z322" s="58">
        <f>IF(OR($A322="",$Q322=""),"",IFERROR($T322/$Q322,""))</f>
        <v/>
      </c>
      <c r="AA322" s="58">
        <f>IF(OR($A322="",$Q322=""),"",IFERROR($X322/$Q322,""))</f>
        <v/>
      </c>
      <c r="AB322" s="26">
        <f>IF(OR($A322="",$Q322="",$U322=""),"",IFERROR($Q322/$U322,""))</f>
        <v/>
      </c>
      <c r="AC322" s="34" t="n"/>
      <c r="AD322" s="35">
        <f>IF($A322="","",IFERROR(IF(COUNTIF($A$5:$A$504,$A322)&gt;1,"Duplicate Trip ID",IF(OR($B322="",$C322="",$D322="",$F322="",$I322="",$J322="",$K322="",$L322=""),"Missing required field",IF(AND(OR($B322="Delivered",$B322="Closed"),OR($G322="",$H322="",$O322="",$P322="",$R322="",$T322="")),"Completed trip missing details",IF(OR($O322&lt;0,$P322&lt;0,$R322&lt;0,$T322&lt;0),"Negative value",IF(AND($O322&lt;&gt;"",$P322&lt;&gt;"",$P322&lt;$O322),"End odometer below start",IF(AND($Q322&lt;&gt;"",$R322&lt;&gt;"",$R322&gt;$Q322),"Loaded miles exceed total",IF(AND($G322&lt;&gt;"",$H322&lt;&gt;"",$H322&lt;$G322),"Delivery before pickup","OK"))))))),"Check inputs"))</f>
        <v/>
      </c>
    </row>
    <row r="323">
      <c r="A323" s="28" t="n"/>
      <c r="B323" s="28" t="n"/>
      <c r="C323" s="28" t="n"/>
      <c r="D323" s="28" t="n"/>
      <c r="E323" s="28" t="n"/>
      <c r="F323" s="59" t="n"/>
      <c r="G323" s="60" t="n"/>
      <c r="H323" s="60" t="n"/>
      <c r="I323" s="28" t="n"/>
      <c r="J323" s="28" t="n"/>
      <c r="K323" s="28" t="n"/>
      <c r="L323" s="28" t="n"/>
      <c r="M323" s="28" t="n"/>
      <c r="N323" s="28" t="n"/>
      <c r="O323" s="31" t="n"/>
      <c r="P323" s="31" t="n"/>
      <c r="Q323" s="24">
        <f>IF(OR($A323="",$O323="",$P323=""),"",IFERROR($P323-$O323,""))</f>
        <v/>
      </c>
      <c r="R323" s="31" t="n"/>
      <c r="S323" s="24">
        <f>IF(OR($A323="",$Q323="",$R323=""),"",IFERROR($Q323-$R323,""))</f>
        <v/>
      </c>
      <c r="T323" s="61" t="n"/>
      <c r="U323" s="62">
        <f>IF($A323="","",IFERROR(SUMIFS('Expenses'!$H$5:$H$504,'Expenses'!$B$5:$B$504,$A323,'Expenses'!$D$5:$D$504,"Diesel Fuel"),0))</f>
        <v/>
      </c>
      <c r="V323" s="57">
        <f>IF($A323="","",IFERROR(SUMIFS('Expenses'!$I$5:$I$504,'Expenses'!$B$5:$B$504,$A323,'Expenses'!$D$5:$D$504,"Diesel Fuel"),0))</f>
        <v/>
      </c>
      <c r="W323" s="57">
        <f>IF($A323="","",IFERROR(SUMIFS('Expenses'!$I$5:$I$504,'Expenses'!$B$5:$B$504,$A323)-$V323,0))</f>
        <v/>
      </c>
      <c r="X323" s="57">
        <f>IF($A323="","",IFERROR($V323+$W323,0))</f>
        <v/>
      </c>
      <c r="Y323" s="57">
        <f>IF($A323="","",IFERROR($T323-$X323,0))</f>
        <v/>
      </c>
      <c r="Z323" s="58">
        <f>IF(OR($A323="",$Q323=""),"",IFERROR($T323/$Q323,""))</f>
        <v/>
      </c>
      <c r="AA323" s="58">
        <f>IF(OR($A323="",$Q323=""),"",IFERROR($X323/$Q323,""))</f>
        <v/>
      </c>
      <c r="AB323" s="26">
        <f>IF(OR($A323="",$Q323="",$U323=""),"",IFERROR($Q323/$U323,""))</f>
        <v/>
      </c>
      <c r="AC323" s="34" t="n"/>
      <c r="AD323" s="35">
        <f>IF($A323="","",IFERROR(IF(COUNTIF($A$5:$A$504,$A323)&gt;1,"Duplicate Trip ID",IF(OR($B323="",$C323="",$D323="",$F323="",$I323="",$J323="",$K323="",$L323=""),"Missing required field",IF(AND(OR($B323="Delivered",$B323="Closed"),OR($G323="",$H323="",$O323="",$P323="",$R323="",$T323="")),"Completed trip missing details",IF(OR($O323&lt;0,$P323&lt;0,$R323&lt;0,$T323&lt;0),"Negative value",IF(AND($O323&lt;&gt;"",$P323&lt;&gt;"",$P323&lt;$O323),"End odometer below start",IF(AND($Q323&lt;&gt;"",$R323&lt;&gt;"",$R323&gt;$Q323),"Loaded miles exceed total",IF(AND($G323&lt;&gt;"",$H323&lt;&gt;"",$H323&lt;$G323),"Delivery before pickup","OK"))))))),"Check inputs"))</f>
        <v/>
      </c>
    </row>
    <row r="324">
      <c r="A324" s="28" t="n"/>
      <c r="B324" s="28" t="n"/>
      <c r="C324" s="28" t="n"/>
      <c r="D324" s="28" t="n"/>
      <c r="E324" s="28" t="n"/>
      <c r="F324" s="59" t="n"/>
      <c r="G324" s="60" t="n"/>
      <c r="H324" s="60" t="n"/>
      <c r="I324" s="28" t="n"/>
      <c r="J324" s="28" t="n"/>
      <c r="K324" s="28" t="n"/>
      <c r="L324" s="28" t="n"/>
      <c r="M324" s="28" t="n"/>
      <c r="N324" s="28" t="n"/>
      <c r="O324" s="31" t="n"/>
      <c r="P324" s="31" t="n"/>
      <c r="Q324" s="24">
        <f>IF(OR($A324="",$O324="",$P324=""),"",IFERROR($P324-$O324,""))</f>
        <v/>
      </c>
      <c r="R324" s="31" t="n"/>
      <c r="S324" s="24">
        <f>IF(OR($A324="",$Q324="",$R324=""),"",IFERROR($Q324-$R324,""))</f>
        <v/>
      </c>
      <c r="T324" s="61" t="n"/>
      <c r="U324" s="62">
        <f>IF($A324="","",IFERROR(SUMIFS('Expenses'!$H$5:$H$504,'Expenses'!$B$5:$B$504,$A324,'Expenses'!$D$5:$D$504,"Diesel Fuel"),0))</f>
        <v/>
      </c>
      <c r="V324" s="57">
        <f>IF($A324="","",IFERROR(SUMIFS('Expenses'!$I$5:$I$504,'Expenses'!$B$5:$B$504,$A324,'Expenses'!$D$5:$D$504,"Diesel Fuel"),0))</f>
        <v/>
      </c>
      <c r="W324" s="57">
        <f>IF($A324="","",IFERROR(SUMIFS('Expenses'!$I$5:$I$504,'Expenses'!$B$5:$B$504,$A324)-$V324,0))</f>
        <v/>
      </c>
      <c r="X324" s="57">
        <f>IF($A324="","",IFERROR($V324+$W324,0))</f>
        <v/>
      </c>
      <c r="Y324" s="57">
        <f>IF($A324="","",IFERROR($T324-$X324,0))</f>
        <v/>
      </c>
      <c r="Z324" s="58">
        <f>IF(OR($A324="",$Q324=""),"",IFERROR($T324/$Q324,""))</f>
        <v/>
      </c>
      <c r="AA324" s="58">
        <f>IF(OR($A324="",$Q324=""),"",IFERROR($X324/$Q324,""))</f>
        <v/>
      </c>
      <c r="AB324" s="26">
        <f>IF(OR($A324="",$Q324="",$U324=""),"",IFERROR($Q324/$U324,""))</f>
        <v/>
      </c>
      <c r="AC324" s="34" t="n"/>
      <c r="AD324" s="35">
        <f>IF($A324="","",IFERROR(IF(COUNTIF($A$5:$A$504,$A324)&gt;1,"Duplicate Trip ID",IF(OR($B324="",$C324="",$D324="",$F324="",$I324="",$J324="",$K324="",$L324=""),"Missing required field",IF(AND(OR($B324="Delivered",$B324="Closed"),OR($G324="",$H324="",$O324="",$P324="",$R324="",$T324="")),"Completed trip missing details",IF(OR($O324&lt;0,$P324&lt;0,$R324&lt;0,$T324&lt;0),"Negative value",IF(AND($O324&lt;&gt;"",$P324&lt;&gt;"",$P324&lt;$O324),"End odometer below start",IF(AND($Q324&lt;&gt;"",$R324&lt;&gt;"",$R324&gt;$Q324),"Loaded miles exceed total",IF(AND($G324&lt;&gt;"",$H324&lt;&gt;"",$H324&lt;$G324),"Delivery before pickup","OK"))))))),"Check inputs"))</f>
        <v/>
      </c>
    </row>
    <row r="325">
      <c r="A325" s="28" t="n"/>
      <c r="B325" s="28" t="n"/>
      <c r="C325" s="28" t="n"/>
      <c r="D325" s="28" t="n"/>
      <c r="E325" s="28" t="n"/>
      <c r="F325" s="59" t="n"/>
      <c r="G325" s="60" t="n"/>
      <c r="H325" s="60" t="n"/>
      <c r="I325" s="28" t="n"/>
      <c r="J325" s="28" t="n"/>
      <c r="K325" s="28" t="n"/>
      <c r="L325" s="28" t="n"/>
      <c r="M325" s="28" t="n"/>
      <c r="N325" s="28" t="n"/>
      <c r="O325" s="31" t="n"/>
      <c r="P325" s="31" t="n"/>
      <c r="Q325" s="24">
        <f>IF(OR($A325="",$O325="",$P325=""),"",IFERROR($P325-$O325,""))</f>
        <v/>
      </c>
      <c r="R325" s="31" t="n"/>
      <c r="S325" s="24">
        <f>IF(OR($A325="",$Q325="",$R325=""),"",IFERROR($Q325-$R325,""))</f>
        <v/>
      </c>
      <c r="T325" s="61" t="n"/>
      <c r="U325" s="62">
        <f>IF($A325="","",IFERROR(SUMIFS('Expenses'!$H$5:$H$504,'Expenses'!$B$5:$B$504,$A325,'Expenses'!$D$5:$D$504,"Diesel Fuel"),0))</f>
        <v/>
      </c>
      <c r="V325" s="57">
        <f>IF($A325="","",IFERROR(SUMIFS('Expenses'!$I$5:$I$504,'Expenses'!$B$5:$B$504,$A325,'Expenses'!$D$5:$D$504,"Diesel Fuel"),0))</f>
        <v/>
      </c>
      <c r="W325" s="57">
        <f>IF($A325="","",IFERROR(SUMIFS('Expenses'!$I$5:$I$504,'Expenses'!$B$5:$B$504,$A325)-$V325,0))</f>
        <v/>
      </c>
      <c r="X325" s="57">
        <f>IF($A325="","",IFERROR($V325+$W325,0))</f>
        <v/>
      </c>
      <c r="Y325" s="57">
        <f>IF($A325="","",IFERROR($T325-$X325,0))</f>
        <v/>
      </c>
      <c r="Z325" s="58">
        <f>IF(OR($A325="",$Q325=""),"",IFERROR($T325/$Q325,""))</f>
        <v/>
      </c>
      <c r="AA325" s="58">
        <f>IF(OR($A325="",$Q325=""),"",IFERROR($X325/$Q325,""))</f>
        <v/>
      </c>
      <c r="AB325" s="26">
        <f>IF(OR($A325="",$Q325="",$U325=""),"",IFERROR($Q325/$U325,""))</f>
        <v/>
      </c>
      <c r="AC325" s="34" t="n"/>
      <c r="AD325" s="35">
        <f>IF($A325="","",IFERROR(IF(COUNTIF($A$5:$A$504,$A325)&gt;1,"Duplicate Trip ID",IF(OR($B325="",$C325="",$D325="",$F325="",$I325="",$J325="",$K325="",$L325=""),"Missing required field",IF(AND(OR($B325="Delivered",$B325="Closed"),OR($G325="",$H325="",$O325="",$P325="",$R325="",$T325="")),"Completed trip missing details",IF(OR($O325&lt;0,$P325&lt;0,$R325&lt;0,$T325&lt;0),"Negative value",IF(AND($O325&lt;&gt;"",$P325&lt;&gt;"",$P325&lt;$O325),"End odometer below start",IF(AND($Q325&lt;&gt;"",$R325&lt;&gt;"",$R325&gt;$Q325),"Loaded miles exceed total",IF(AND($G325&lt;&gt;"",$H325&lt;&gt;"",$H325&lt;$G325),"Delivery before pickup","OK"))))))),"Check inputs"))</f>
        <v/>
      </c>
    </row>
    <row r="326">
      <c r="A326" s="28" t="n"/>
      <c r="B326" s="28" t="n"/>
      <c r="C326" s="28" t="n"/>
      <c r="D326" s="28" t="n"/>
      <c r="E326" s="28" t="n"/>
      <c r="F326" s="59" t="n"/>
      <c r="G326" s="60" t="n"/>
      <c r="H326" s="60" t="n"/>
      <c r="I326" s="28" t="n"/>
      <c r="J326" s="28" t="n"/>
      <c r="K326" s="28" t="n"/>
      <c r="L326" s="28" t="n"/>
      <c r="M326" s="28" t="n"/>
      <c r="N326" s="28" t="n"/>
      <c r="O326" s="31" t="n"/>
      <c r="P326" s="31" t="n"/>
      <c r="Q326" s="24">
        <f>IF(OR($A326="",$O326="",$P326=""),"",IFERROR($P326-$O326,""))</f>
        <v/>
      </c>
      <c r="R326" s="31" t="n"/>
      <c r="S326" s="24">
        <f>IF(OR($A326="",$Q326="",$R326=""),"",IFERROR($Q326-$R326,""))</f>
        <v/>
      </c>
      <c r="T326" s="61" t="n"/>
      <c r="U326" s="62">
        <f>IF($A326="","",IFERROR(SUMIFS('Expenses'!$H$5:$H$504,'Expenses'!$B$5:$B$504,$A326,'Expenses'!$D$5:$D$504,"Diesel Fuel"),0))</f>
        <v/>
      </c>
      <c r="V326" s="57">
        <f>IF($A326="","",IFERROR(SUMIFS('Expenses'!$I$5:$I$504,'Expenses'!$B$5:$B$504,$A326,'Expenses'!$D$5:$D$504,"Diesel Fuel"),0))</f>
        <v/>
      </c>
      <c r="W326" s="57">
        <f>IF($A326="","",IFERROR(SUMIFS('Expenses'!$I$5:$I$504,'Expenses'!$B$5:$B$504,$A326)-$V326,0))</f>
        <v/>
      </c>
      <c r="X326" s="57">
        <f>IF($A326="","",IFERROR($V326+$W326,0))</f>
        <v/>
      </c>
      <c r="Y326" s="57">
        <f>IF($A326="","",IFERROR($T326-$X326,0))</f>
        <v/>
      </c>
      <c r="Z326" s="58">
        <f>IF(OR($A326="",$Q326=""),"",IFERROR($T326/$Q326,""))</f>
        <v/>
      </c>
      <c r="AA326" s="58">
        <f>IF(OR($A326="",$Q326=""),"",IFERROR($X326/$Q326,""))</f>
        <v/>
      </c>
      <c r="AB326" s="26">
        <f>IF(OR($A326="",$Q326="",$U326=""),"",IFERROR($Q326/$U326,""))</f>
        <v/>
      </c>
      <c r="AC326" s="34" t="n"/>
      <c r="AD326" s="35">
        <f>IF($A326="","",IFERROR(IF(COUNTIF($A$5:$A$504,$A326)&gt;1,"Duplicate Trip ID",IF(OR($B326="",$C326="",$D326="",$F326="",$I326="",$J326="",$K326="",$L326=""),"Missing required field",IF(AND(OR($B326="Delivered",$B326="Closed"),OR($G326="",$H326="",$O326="",$P326="",$R326="",$T326="")),"Completed trip missing details",IF(OR($O326&lt;0,$P326&lt;0,$R326&lt;0,$T326&lt;0),"Negative value",IF(AND($O326&lt;&gt;"",$P326&lt;&gt;"",$P326&lt;$O326),"End odometer below start",IF(AND($Q326&lt;&gt;"",$R326&lt;&gt;"",$R326&gt;$Q326),"Loaded miles exceed total",IF(AND($G326&lt;&gt;"",$H326&lt;&gt;"",$H326&lt;$G326),"Delivery before pickup","OK"))))))),"Check inputs"))</f>
        <v/>
      </c>
    </row>
    <row r="327">
      <c r="A327" s="28" t="n"/>
      <c r="B327" s="28" t="n"/>
      <c r="C327" s="28" t="n"/>
      <c r="D327" s="28" t="n"/>
      <c r="E327" s="28" t="n"/>
      <c r="F327" s="59" t="n"/>
      <c r="G327" s="60" t="n"/>
      <c r="H327" s="60" t="n"/>
      <c r="I327" s="28" t="n"/>
      <c r="J327" s="28" t="n"/>
      <c r="K327" s="28" t="n"/>
      <c r="L327" s="28" t="n"/>
      <c r="M327" s="28" t="n"/>
      <c r="N327" s="28" t="n"/>
      <c r="O327" s="31" t="n"/>
      <c r="P327" s="31" t="n"/>
      <c r="Q327" s="24">
        <f>IF(OR($A327="",$O327="",$P327=""),"",IFERROR($P327-$O327,""))</f>
        <v/>
      </c>
      <c r="R327" s="31" t="n"/>
      <c r="S327" s="24">
        <f>IF(OR($A327="",$Q327="",$R327=""),"",IFERROR($Q327-$R327,""))</f>
        <v/>
      </c>
      <c r="T327" s="61" t="n"/>
      <c r="U327" s="62">
        <f>IF($A327="","",IFERROR(SUMIFS('Expenses'!$H$5:$H$504,'Expenses'!$B$5:$B$504,$A327,'Expenses'!$D$5:$D$504,"Diesel Fuel"),0))</f>
        <v/>
      </c>
      <c r="V327" s="57">
        <f>IF($A327="","",IFERROR(SUMIFS('Expenses'!$I$5:$I$504,'Expenses'!$B$5:$B$504,$A327,'Expenses'!$D$5:$D$504,"Diesel Fuel"),0))</f>
        <v/>
      </c>
      <c r="W327" s="57">
        <f>IF($A327="","",IFERROR(SUMIFS('Expenses'!$I$5:$I$504,'Expenses'!$B$5:$B$504,$A327)-$V327,0))</f>
        <v/>
      </c>
      <c r="X327" s="57">
        <f>IF($A327="","",IFERROR($V327+$W327,0))</f>
        <v/>
      </c>
      <c r="Y327" s="57">
        <f>IF($A327="","",IFERROR($T327-$X327,0))</f>
        <v/>
      </c>
      <c r="Z327" s="58">
        <f>IF(OR($A327="",$Q327=""),"",IFERROR($T327/$Q327,""))</f>
        <v/>
      </c>
      <c r="AA327" s="58">
        <f>IF(OR($A327="",$Q327=""),"",IFERROR($X327/$Q327,""))</f>
        <v/>
      </c>
      <c r="AB327" s="26">
        <f>IF(OR($A327="",$Q327="",$U327=""),"",IFERROR($Q327/$U327,""))</f>
        <v/>
      </c>
      <c r="AC327" s="34" t="n"/>
      <c r="AD327" s="35">
        <f>IF($A327="","",IFERROR(IF(COUNTIF($A$5:$A$504,$A327)&gt;1,"Duplicate Trip ID",IF(OR($B327="",$C327="",$D327="",$F327="",$I327="",$J327="",$K327="",$L327=""),"Missing required field",IF(AND(OR($B327="Delivered",$B327="Closed"),OR($G327="",$H327="",$O327="",$P327="",$R327="",$T327="")),"Completed trip missing details",IF(OR($O327&lt;0,$P327&lt;0,$R327&lt;0,$T327&lt;0),"Negative value",IF(AND($O327&lt;&gt;"",$P327&lt;&gt;"",$P327&lt;$O327),"End odometer below start",IF(AND($Q327&lt;&gt;"",$R327&lt;&gt;"",$R327&gt;$Q327),"Loaded miles exceed total",IF(AND($G327&lt;&gt;"",$H327&lt;&gt;"",$H327&lt;$G327),"Delivery before pickup","OK"))))))),"Check inputs"))</f>
        <v/>
      </c>
    </row>
    <row r="328">
      <c r="A328" s="28" t="n"/>
      <c r="B328" s="28" t="n"/>
      <c r="C328" s="28" t="n"/>
      <c r="D328" s="28" t="n"/>
      <c r="E328" s="28" t="n"/>
      <c r="F328" s="59" t="n"/>
      <c r="G328" s="60" t="n"/>
      <c r="H328" s="60" t="n"/>
      <c r="I328" s="28" t="n"/>
      <c r="J328" s="28" t="n"/>
      <c r="K328" s="28" t="n"/>
      <c r="L328" s="28" t="n"/>
      <c r="M328" s="28" t="n"/>
      <c r="N328" s="28" t="n"/>
      <c r="O328" s="31" t="n"/>
      <c r="P328" s="31" t="n"/>
      <c r="Q328" s="24">
        <f>IF(OR($A328="",$O328="",$P328=""),"",IFERROR($P328-$O328,""))</f>
        <v/>
      </c>
      <c r="R328" s="31" t="n"/>
      <c r="S328" s="24">
        <f>IF(OR($A328="",$Q328="",$R328=""),"",IFERROR($Q328-$R328,""))</f>
        <v/>
      </c>
      <c r="T328" s="61" t="n"/>
      <c r="U328" s="62">
        <f>IF($A328="","",IFERROR(SUMIFS('Expenses'!$H$5:$H$504,'Expenses'!$B$5:$B$504,$A328,'Expenses'!$D$5:$D$504,"Diesel Fuel"),0))</f>
        <v/>
      </c>
      <c r="V328" s="57">
        <f>IF($A328="","",IFERROR(SUMIFS('Expenses'!$I$5:$I$504,'Expenses'!$B$5:$B$504,$A328,'Expenses'!$D$5:$D$504,"Diesel Fuel"),0))</f>
        <v/>
      </c>
      <c r="W328" s="57">
        <f>IF($A328="","",IFERROR(SUMIFS('Expenses'!$I$5:$I$504,'Expenses'!$B$5:$B$504,$A328)-$V328,0))</f>
        <v/>
      </c>
      <c r="X328" s="57">
        <f>IF($A328="","",IFERROR($V328+$W328,0))</f>
        <v/>
      </c>
      <c r="Y328" s="57">
        <f>IF($A328="","",IFERROR($T328-$X328,0))</f>
        <v/>
      </c>
      <c r="Z328" s="58">
        <f>IF(OR($A328="",$Q328=""),"",IFERROR($T328/$Q328,""))</f>
        <v/>
      </c>
      <c r="AA328" s="58">
        <f>IF(OR($A328="",$Q328=""),"",IFERROR($X328/$Q328,""))</f>
        <v/>
      </c>
      <c r="AB328" s="26">
        <f>IF(OR($A328="",$Q328="",$U328=""),"",IFERROR($Q328/$U328,""))</f>
        <v/>
      </c>
      <c r="AC328" s="34" t="n"/>
      <c r="AD328" s="35">
        <f>IF($A328="","",IFERROR(IF(COUNTIF($A$5:$A$504,$A328)&gt;1,"Duplicate Trip ID",IF(OR($B328="",$C328="",$D328="",$F328="",$I328="",$J328="",$K328="",$L328=""),"Missing required field",IF(AND(OR($B328="Delivered",$B328="Closed"),OR($G328="",$H328="",$O328="",$P328="",$R328="",$T328="")),"Completed trip missing details",IF(OR($O328&lt;0,$P328&lt;0,$R328&lt;0,$T328&lt;0),"Negative value",IF(AND($O328&lt;&gt;"",$P328&lt;&gt;"",$P328&lt;$O328),"End odometer below start",IF(AND($Q328&lt;&gt;"",$R328&lt;&gt;"",$R328&gt;$Q328),"Loaded miles exceed total",IF(AND($G328&lt;&gt;"",$H328&lt;&gt;"",$H328&lt;$G328),"Delivery before pickup","OK"))))))),"Check inputs"))</f>
        <v/>
      </c>
    </row>
    <row r="329">
      <c r="A329" s="28" t="n"/>
      <c r="B329" s="28" t="n"/>
      <c r="C329" s="28" t="n"/>
      <c r="D329" s="28" t="n"/>
      <c r="E329" s="28" t="n"/>
      <c r="F329" s="59" t="n"/>
      <c r="G329" s="60" t="n"/>
      <c r="H329" s="60" t="n"/>
      <c r="I329" s="28" t="n"/>
      <c r="J329" s="28" t="n"/>
      <c r="K329" s="28" t="n"/>
      <c r="L329" s="28" t="n"/>
      <c r="M329" s="28" t="n"/>
      <c r="N329" s="28" t="n"/>
      <c r="O329" s="31" t="n"/>
      <c r="P329" s="31" t="n"/>
      <c r="Q329" s="24">
        <f>IF(OR($A329="",$O329="",$P329=""),"",IFERROR($P329-$O329,""))</f>
        <v/>
      </c>
      <c r="R329" s="31" t="n"/>
      <c r="S329" s="24">
        <f>IF(OR($A329="",$Q329="",$R329=""),"",IFERROR($Q329-$R329,""))</f>
        <v/>
      </c>
      <c r="T329" s="61" t="n"/>
      <c r="U329" s="62">
        <f>IF($A329="","",IFERROR(SUMIFS('Expenses'!$H$5:$H$504,'Expenses'!$B$5:$B$504,$A329,'Expenses'!$D$5:$D$504,"Diesel Fuel"),0))</f>
        <v/>
      </c>
      <c r="V329" s="57">
        <f>IF($A329="","",IFERROR(SUMIFS('Expenses'!$I$5:$I$504,'Expenses'!$B$5:$B$504,$A329,'Expenses'!$D$5:$D$504,"Diesel Fuel"),0))</f>
        <v/>
      </c>
      <c r="W329" s="57">
        <f>IF($A329="","",IFERROR(SUMIFS('Expenses'!$I$5:$I$504,'Expenses'!$B$5:$B$504,$A329)-$V329,0))</f>
        <v/>
      </c>
      <c r="X329" s="57">
        <f>IF($A329="","",IFERROR($V329+$W329,0))</f>
        <v/>
      </c>
      <c r="Y329" s="57">
        <f>IF($A329="","",IFERROR($T329-$X329,0))</f>
        <v/>
      </c>
      <c r="Z329" s="58">
        <f>IF(OR($A329="",$Q329=""),"",IFERROR($T329/$Q329,""))</f>
        <v/>
      </c>
      <c r="AA329" s="58">
        <f>IF(OR($A329="",$Q329=""),"",IFERROR($X329/$Q329,""))</f>
        <v/>
      </c>
      <c r="AB329" s="26">
        <f>IF(OR($A329="",$Q329="",$U329=""),"",IFERROR($Q329/$U329,""))</f>
        <v/>
      </c>
      <c r="AC329" s="34" t="n"/>
      <c r="AD329" s="35">
        <f>IF($A329="","",IFERROR(IF(COUNTIF($A$5:$A$504,$A329)&gt;1,"Duplicate Trip ID",IF(OR($B329="",$C329="",$D329="",$F329="",$I329="",$J329="",$K329="",$L329=""),"Missing required field",IF(AND(OR($B329="Delivered",$B329="Closed"),OR($G329="",$H329="",$O329="",$P329="",$R329="",$T329="")),"Completed trip missing details",IF(OR($O329&lt;0,$P329&lt;0,$R329&lt;0,$T329&lt;0),"Negative value",IF(AND($O329&lt;&gt;"",$P329&lt;&gt;"",$P329&lt;$O329),"End odometer below start",IF(AND($Q329&lt;&gt;"",$R329&lt;&gt;"",$R329&gt;$Q329),"Loaded miles exceed total",IF(AND($G329&lt;&gt;"",$H329&lt;&gt;"",$H329&lt;$G329),"Delivery before pickup","OK"))))))),"Check inputs"))</f>
        <v/>
      </c>
    </row>
    <row r="330">
      <c r="A330" s="28" t="n"/>
      <c r="B330" s="28" t="n"/>
      <c r="C330" s="28" t="n"/>
      <c r="D330" s="28" t="n"/>
      <c r="E330" s="28" t="n"/>
      <c r="F330" s="59" t="n"/>
      <c r="G330" s="60" t="n"/>
      <c r="H330" s="60" t="n"/>
      <c r="I330" s="28" t="n"/>
      <c r="J330" s="28" t="n"/>
      <c r="K330" s="28" t="n"/>
      <c r="L330" s="28" t="n"/>
      <c r="M330" s="28" t="n"/>
      <c r="N330" s="28" t="n"/>
      <c r="O330" s="31" t="n"/>
      <c r="P330" s="31" t="n"/>
      <c r="Q330" s="24">
        <f>IF(OR($A330="",$O330="",$P330=""),"",IFERROR($P330-$O330,""))</f>
        <v/>
      </c>
      <c r="R330" s="31" t="n"/>
      <c r="S330" s="24">
        <f>IF(OR($A330="",$Q330="",$R330=""),"",IFERROR($Q330-$R330,""))</f>
        <v/>
      </c>
      <c r="T330" s="61" t="n"/>
      <c r="U330" s="62">
        <f>IF($A330="","",IFERROR(SUMIFS('Expenses'!$H$5:$H$504,'Expenses'!$B$5:$B$504,$A330,'Expenses'!$D$5:$D$504,"Diesel Fuel"),0))</f>
        <v/>
      </c>
      <c r="V330" s="57">
        <f>IF($A330="","",IFERROR(SUMIFS('Expenses'!$I$5:$I$504,'Expenses'!$B$5:$B$504,$A330,'Expenses'!$D$5:$D$504,"Diesel Fuel"),0))</f>
        <v/>
      </c>
      <c r="W330" s="57">
        <f>IF($A330="","",IFERROR(SUMIFS('Expenses'!$I$5:$I$504,'Expenses'!$B$5:$B$504,$A330)-$V330,0))</f>
        <v/>
      </c>
      <c r="X330" s="57">
        <f>IF($A330="","",IFERROR($V330+$W330,0))</f>
        <v/>
      </c>
      <c r="Y330" s="57">
        <f>IF($A330="","",IFERROR($T330-$X330,0))</f>
        <v/>
      </c>
      <c r="Z330" s="58">
        <f>IF(OR($A330="",$Q330=""),"",IFERROR($T330/$Q330,""))</f>
        <v/>
      </c>
      <c r="AA330" s="58">
        <f>IF(OR($A330="",$Q330=""),"",IFERROR($X330/$Q330,""))</f>
        <v/>
      </c>
      <c r="AB330" s="26">
        <f>IF(OR($A330="",$Q330="",$U330=""),"",IFERROR($Q330/$U330,""))</f>
        <v/>
      </c>
      <c r="AC330" s="34" t="n"/>
      <c r="AD330" s="35">
        <f>IF($A330="","",IFERROR(IF(COUNTIF($A$5:$A$504,$A330)&gt;1,"Duplicate Trip ID",IF(OR($B330="",$C330="",$D330="",$F330="",$I330="",$J330="",$K330="",$L330=""),"Missing required field",IF(AND(OR($B330="Delivered",$B330="Closed"),OR($G330="",$H330="",$O330="",$P330="",$R330="",$T330="")),"Completed trip missing details",IF(OR($O330&lt;0,$P330&lt;0,$R330&lt;0,$T330&lt;0),"Negative value",IF(AND($O330&lt;&gt;"",$P330&lt;&gt;"",$P330&lt;$O330),"End odometer below start",IF(AND($Q330&lt;&gt;"",$R330&lt;&gt;"",$R330&gt;$Q330),"Loaded miles exceed total",IF(AND($G330&lt;&gt;"",$H330&lt;&gt;"",$H330&lt;$G330),"Delivery before pickup","OK"))))))),"Check inputs"))</f>
        <v/>
      </c>
    </row>
    <row r="331">
      <c r="A331" s="28" t="n"/>
      <c r="B331" s="28" t="n"/>
      <c r="C331" s="28" t="n"/>
      <c r="D331" s="28" t="n"/>
      <c r="E331" s="28" t="n"/>
      <c r="F331" s="59" t="n"/>
      <c r="G331" s="60" t="n"/>
      <c r="H331" s="60" t="n"/>
      <c r="I331" s="28" t="n"/>
      <c r="J331" s="28" t="n"/>
      <c r="K331" s="28" t="n"/>
      <c r="L331" s="28" t="n"/>
      <c r="M331" s="28" t="n"/>
      <c r="N331" s="28" t="n"/>
      <c r="O331" s="31" t="n"/>
      <c r="P331" s="31" t="n"/>
      <c r="Q331" s="24">
        <f>IF(OR($A331="",$O331="",$P331=""),"",IFERROR($P331-$O331,""))</f>
        <v/>
      </c>
      <c r="R331" s="31" t="n"/>
      <c r="S331" s="24">
        <f>IF(OR($A331="",$Q331="",$R331=""),"",IFERROR($Q331-$R331,""))</f>
        <v/>
      </c>
      <c r="T331" s="61" t="n"/>
      <c r="U331" s="62">
        <f>IF($A331="","",IFERROR(SUMIFS('Expenses'!$H$5:$H$504,'Expenses'!$B$5:$B$504,$A331,'Expenses'!$D$5:$D$504,"Diesel Fuel"),0))</f>
        <v/>
      </c>
      <c r="V331" s="57">
        <f>IF($A331="","",IFERROR(SUMIFS('Expenses'!$I$5:$I$504,'Expenses'!$B$5:$B$504,$A331,'Expenses'!$D$5:$D$504,"Diesel Fuel"),0))</f>
        <v/>
      </c>
      <c r="W331" s="57">
        <f>IF($A331="","",IFERROR(SUMIFS('Expenses'!$I$5:$I$504,'Expenses'!$B$5:$B$504,$A331)-$V331,0))</f>
        <v/>
      </c>
      <c r="X331" s="57">
        <f>IF($A331="","",IFERROR($V331+$W331,0))</f>
        <v/>
      </c>
      <c r="Y331" s="57">
        <f>IF($A331="","",IFERROR($T331-$X331,0))</f>
        <v/>
      </c>
      <c r="Z331" s="58">
        <f>IF(OR($A331="",$Q331=""),"",IFERROR($T331/$Q331,""))</f>
        <v/>
      </c>
      <c r="AA331" s="58">
        <f>IF(OR($A331="",$Q331=""),"",IFERROR($X331/$Q331,""))</f>
        <v/>
      </c>
      <c r="AB331" s="26">
        <f>IF(OR($A331="",$Q331="",$U331=""),"",IFERROR($Q331/$U331,""))</f>
        <v/>
      </c>
      <c r="AC331" s="34" t="n"/>
      <c r="AD331" s="35">
        <f>IF($A331="","",IFERROR(IF(COUNTIF($A$5:$A$504,$A331)&gt;1,"Duplicate Trip ID",IF(OR($B331="",$C331="",$D331="",$F331="",$I331="",$J331="",$K331="",$L331=""),"Missing required field",IF(AND(OR($B331="Delivered",$B331="Closed"),OR($G331="",$H331="",$O331="",$P331="",$R331="",$T331="")),"Completed trip missing details",IF(OR($O331&lt;0,$P331&lt;0,$R331&lt;0,$T331&lt;0),"Negative value",IF(AND($O331&lt;&gt;"",$P331&lt;&gt;"",$P331&lt;$O331),"End odometer below start",IF(AND($Q331&lt;&gt;"",$R331&lt;&gt;"",$R331&gt;$Q331),"Loaded miles exceed total",IF(AND($G331&lt;&gt;"",$H331&lt;&gt;"",$H331&lt;$G331),"Delivery before pickup","OK"))))))),"Check inputs"))</f>
        <v/>
      </c>
    </row>
    <row r="332">
      <c r="A332" s="28" t="n"/>
      <c r="B332" s="28" t="n"/>
      <c r="C332" s="28" t="n"/>
      <c r="D332" s="28" t="n"/>
      <c r="E332" s="28" t="n"/>
      <c r="F332" s="59" t="n"/>
      <c r="G332" s="60" t="n"/>
      <c r="H332" s="60" t="n"/>
      <c r="I332" s="28" t="n"/>
      <c r="J332" s="28" t="n"/>
      <c r="K332" s="28" t="n"/>
      <c r="L332" s="28" t="n"/>
      <c r="M332" s="28" t="n"/>
      <c r="N332" s="28" t="n"/>
      <c r="O332" s="31" t="n"/>
      <c r="P332" s="31" t="n"/>
      <c r="Q332" s="24">
        <f>IF(OR($A332="",$O332="",$P332=""),"",IFERROR($P332-$O332,""))</f>
        <v/>
      </c>
      <c r="R332" s="31" t="n"/>
      <c r="S332" s="24">
        <f>IF(OR($A332="",$Q332="",$R332=""),"",IFERROR($Q332-$R332,""))</f>
        <v/>
      </c>
      <c r="T332" s="61" t="n"/>
      <c r="U332" s="62">
        <f>IF($A332="","",IFERROR(SUMIFS('Expenses'!$H$5:$H$504,'Expenses'!$B$5:$B$504,$A332,'Expenses'!$D$5:$D$504,"Diesel Fuel"),0))</f>
        <v/>
      </c>
      <c r="V332" s="57">
        <f>IF($A332="","",IFERROR(SUMIFS('Expenses'!$I$5:$I$504,'Expenses'!$B$5:$B$504,$A332,'Expenses'!$D$5:$D$504,"Diesel Fuel"),0))</f>
        <v/>
      </c>
      <c r="W332" s="57">
        <f>IF($A332="","",IFERROR(SUMIFS('Expenses'!$I$5:$I$504,'Expenses'!$B$5:$B$504,$A332)-$V332,0))</f>
        <v/>
      </c>
      <c r="X332" s="57">
        <f>IF($A332="","",IFERROR($V332+$W332,0))</f>
        <v/>
      </c>
      <c r="Y332" s="57">
        <f>IF($A332="","",IFERROR($T332-$X332,0))</f>
        <v/>
      </c>
      <c r="Z332" s="58">
        <f>IF(OR($A332="",$Q332=""),"",IFERROR($T332/$Q332,""))</f>
        <v/>
      </c>
      <c r="AA332" s="58">
        <f>IF(OR($A332="",$Q332=""),"",IFERROR($X332/$Q332,""))</f>
        <v/>
      </c>
      <c r="AB332" s="26">
        <f>IF(OR($A332="",$Q332="",$U332=""),"",IFERROR($Q332/$U332,""))</f>
        <v/>
      </c>
      <c r="AC332" s="34" t="n"/>
      <c r="AD332" s="35">
        <f>IF($A332="","",IFERROR(IF(COUNTIF($A$5:$A$504,$A332)&gt;1,"Duplicate Trip ID",IF(OR($B332="",$C332="",$D332="",$F332="",$I332="",$J332="",$K332="",$L332=""),"Missing required field",IF(AND(OR($B332="Delivered",$B332="Closed"),OR($G332="",$H332="",$O332="",$P332="",$R332="",$T332="")),"Completed trip missing details",IF(OR($O332&lt;0,$P332&lt;0,$R332&lt;0,$T332&lt;0),"Negative value",IF(AND($O332&lt;&gt;"",$P332&lt;&gt;"",$P332&lt;$O332),"End odometer below start",IF(AND($Q332&lt;&gt;"",$R332&lt;&gt;"",$R332&gt;$Q332),"Loaded miles exceed total",IF(AND($G332&lt;&gt;"",$H332&lt;&gt;"",$H332&lt;$G332),"Delivery before pickup","OK"))))))),"Check inputs"))</f>
        <v/>
      </c>
    </row>
    <row r="333">
      <c r="A333" s="28" t="n"/>
      <c r="B333" s="28" t="n"/>
      <c r="C333" s="28" t="n"/>
      <c r="D333" s="28" t="n"/>
      <c r="E333" s="28" t="n"/>
      <c r="F333" s="59" t="n"/>
      <c r="G333" s="60" t="n"/>
      <c r="H333" s="60" t="n"/>
      <c r="I333" s="28" t="n"/>
      <c r="J333" s="28" t="n"/>
      <c r="K333" s="28" t="n"/>
      <c r="L333" s="28" t="n"/>
      <c r="M333" s="28" t="n"/>
      <c r="N333" s="28" t="n"/>
      <c r="O333" s="31" t="n"/>
      <c r="P333" s="31" t="n"/>
      <c r="Q333" s="24">
        <f>IF(OR($A333="",$O333="",$P333=""),"",IFERROR($P333-$O333,""))</f>
        <v/>
      </c>
      <c r="R333" s="31" t="n"/>
      <c r="S333" s="24">
        <f>IF(OR($A333="",$Q333="",$R333=""),"",IFERROR($Q333-$R333,""))</f>
        <v/>
      </c>
      <c r="T333" s="61" t="n"/>
      <c r="U333" s="62">
        <f>IF($A333="","",IFERROR(SUMIFS('Expenses'!$H$5:$H$504,'Expenses'!$B$5:$B$504,$A333,'Expenses'!$D$5:$D$504,"Diesel Fuel"),0))</f>
        <v/>
      </c>
      <c r="V333" s="57">
        <f>IF($A333="","",IFERROR(SUMIFS('Expenses'!$I$5:$I$504,'Expenses'!$B$5:$B$504,$A333,'Expenses'!$D$5:$D$504,"Diesel Fuel"),0))</f>
        <v/>
      </c>
      <c r="W333" s="57">
        <f>IF($A333="","",IFERROR(SUMIFS('Expenses'!$I$5:$I$504,'Expenses'!$B$5:$B$504,$A333)-$V333,0))</f>
        <v/>
      </c>
      <c r="X333" s="57">
        <f>IF($A333="","",IFERROR($V333+$W333,0))</f>
        <v/>
      </c>
      <c r="Y333" s="57">
        <f>IF($A333="","",IFERROR($T333-$X333,0))</f>
        <v/>
      </c>
      <c r="Z333" s="58">
        <f>IF(OR($A333="",$Q333=""),"",IFERROR($T333/$Q333,""))</f>
        <v/>
      </c>
      <c r="AA333" s="58">
        <f>IF(OR($A333="",$Q333=""),"",IFERROR($X333/$Q333,""))</f>
        <v/>
      </c>
      <c r="AB333" s="26">
        <f>IF(OR($A333="",$Q333="",$U333=""),"",IFERROR($Q333/$U333,""))</f>
        <v/>
      </c>
      <c r="AC333" s="34" t="n"/>
      <c r="AD333" s="35">
        <f>IF($A333="","",IFERROR(IF(COUNTIF($A$5:$A$504,$A333)&gt;1,"Duplicate Trip ID",IF(OR($B333="",$C333="",$D333="",$F333="",$I333="",$J333="",$K333="",$L333=""),"Missing required field",IF(AND(OR($B333="Delivered",$B333="Closed"),OR($G333="",$H333="",$O333="",$P333="",$R333="",$T333="")),"Completed trip missing details",IF(OR($O333&lt;0,$P333&lt;0,$R333&lt;0,$T333&lt;0),"Negative value",IF(AND($O333&lt;&gt;"",$P333&lt;&gt;"",$P333&lt;$O333),"End odometer below start",IF(AND($Q333&lt;&gt;"",$R333&lt;&gt;"",$R333&gt;$Q333),"Loaded miles exceed total",IF(AND($G333&lt;&gt;"",$H333&lt;&gt;"",$H333&lt;$G333),"Delivery before pickup","OK"))))))),"Check inputs"))</f>
        <v/>
      </c>
    </row>
    <row r="334">
      <c r="A334" s="28" t="n"/>
      <c r="B334" s="28" t="n"/>
      <c r="C334" s="28" t="n"/>
      <c r="D334" s="28" t="n"/>
      <c r="E334" s="28" t="n"/>
      <c r="F334" s="59" t="n"/>
      <c r="G334" s="60" t="n"/>
      <c r="H334" s="60" t="n"/>
      <c r="I334" s="28" t="n"/>
      <c r="J334" s="28" t="n"/>
      <c r="K334" s="28" t="n"/>
      <c r="L334" s="28" t="n"/>
      <c r="M334" s="28" t="n"/>
      <c r="N334" s="28" t="n"/>
      <c r="O334" s="31" t="n"/>
      <c r="P334" s="31" t="n"/>
      <c r="Q334" s="24">
        <f>IF(OR($A334="",$O334="",$P334=""),"",IFERROR($P334-$O334,""))</f>
        <v/>
      </c>
      <c r="R334" s="31" t="n"/>
      <c r="S334" s="24">
        <f>IF(OR($A334="",$Q334="",$R334=""),"",IFERROR($Q334-$R334,""))</f>
        <v/>
      </c>
      <c r="T334" s="61" t="n"/>
      <c r="U334" s="62">
        <f>IF($A334="","",IFERROR(SUMIFS('Expenses'!$H$5:$H$504,'Expenses'!$B$5:$B$504,$A334,'Expenses'!$D$5:$D$504,"Diesel Fuel"),0))</f>
        <v/>
      </c>
      <c r="V334" s="57">
        <f>IF($A334="","",IFERROR(SUMIFS('Expenses'!$I$5:$I$504,'Expenses'!$B$5:$B$504,$A334,'Expenses'!$D$5:$D$504,"Diesel Fuel"),0))</f>
        <v/>
      </c>
      <c r="W334" s="57">
        <f>IF($A334="","",IFERROR(SUMIFS('Expenses'!$I$5:$I$504,'Expenses'!$B$5:$B$504,$A334)-$V334,0))</f>
        <v/>
      </c>
      <c r="X334" s="57">
        <f>IF($A334="","",IFERROR($V334+$W334,0))</f>
        <v/>
      </c>
      <c r="Y334" s="57">
        <f>IF($A334="","",IFERROR($T334-$X334,0))</f>
        <v/>
      </c>
      <c r="Z334" s="58">
        <f>IF(OR($A334="",$Q334=""),"",IFERROR($T334/$Q334,""))</f>
        <v/>
      </c>
      <c r="AA334" s="58">
        <f>IF(OR($A334="",$Q334=""),"",IFERROR($X334/$Q334,""))</f>
        <v/>
      </c>
      <c r="AB334" s="26">
        <f>IF(OR($A334="",$Q334="",$U334=""),"",IFERROR($Q334/$U334,""))</f>
        <v/>
      </c>
      <c r="AC334" s="34" t="n"/>
      <c r="AD334" s="35">
        <f>IF($A334="","",IFERROR(IF(COUNTIF($A$5:$A$504,$A334)&gt;1,"Duplicate Trip ID",IF(OR($B334="",$C334="",$D334="",$F334="",$I334="",$J334="",$K334="",$L334=""),"Missing required field",IF(AND(OR($B334="Delivered",$B334="Closed"),OR($G334="",$H334="",$O334="",$P334="",$R334="",$T334="")),"Completed trip missing details",IF(OR($O334&lt;0,$P334&lt;0,$R334&lt;0,$T334&lt;0),"Negative value",IF(AND($O334&lt;&gt;"",$P334&lt;&gt;"",$P334&lt;$O334),"End odometer below start",IF(AND($Q334&lt;&gt;"",$R334&lt;&gt;"",$R334&gt;$Q334),"Loaded miles exceed total",IF(AND($G334&lt;&gt;"",$H334&lt;&gt;"",$H334&lt;$G334),"Delivery before pickup","OK"))))))),"Check inputs"))</f>
        <v/>
      </c>
    </row>
    <row r="335">
      <c r="A335" s="28" t="n"/>
      <c r="B335" s="28" t="n"/>
      <c r="C335" s="28" t="n"/>
      <c r="D335" s="28" t="n"/>
      <c r="E335" s="28" t="n"/>
      <c r="F335" s="59" t="n"/>
      <c r="G335" s="60" t="n"/>
      <c r="H335" s="60" t="n"/>
      <c r="I335" s="28" t="n"/>
      <c r="J335" s="28" t="n"/>
      <c r="K335" s="28" t="n"/>
      <c r="L335" s="28" t="n"/>
      <c r="M335" s="28" t="n"/>
      <c r="N335" s="28" t="n"/>
      <c r="O335" s="31" t="n"/>
      <c r="P335" s="31" t="n"/>
      <c r="Q335" s="24">
        <f>IF(OR($A335="",$O335="",$P335=""),"",IFERROR($P335-$O335,""))</f>
        <v/>
      </c>
      <c r="R335" s="31" t="n"/>
      <c r="S335" s="24">
        <f>IF(OR($A335="",$Q335="",$R335=""),"",IFERROR($Q335-$R335,""))</f>
        <v/>
      </c>
      <c r="T335" s="61" t="n"/>
      <c r="U335" s="62">
        <f>IF($A335="","",IFERROR(SUMIFS('Expenses'!$H$5:$H$504,'Expenses'!$B$5:$B$504,$A335,'Expenses'!$D$5:$D$504,"Diesel Fuel"),0))</f>
        <v/>
      </c>
      <c r="V335" s="57">
        <f>IF($A335="","",IFERROR(SUMIFS('Expenses'!$I$5:$I$504,'Expenses'!$B$5:$B$504,$A335,'Expenses'!$D$5:$D$504,"Diesel Fuel"),0))</f>
        <v/>
      </c>
      <c r="W335" s="57">
        <f>IF($A335="","",IFERROR(SUMIFS('Expenses'!$I$5:$I$504,'Expenses'!$B$5:$B$504,$A335)-$V335,0))</f>
        <v/>
      </c>
      <c r="X335" s="57">
        <f>IF($A335="","",IFERROR($V335+$W335,0))</f>
        <v/>
      </c>
      <c r="Y335" s="57">
        <f>IF($A335="","",IFERROR($T335-$X335,0))</f>
        <v/>
      </c>
      <c r="Z335" s="58">
        <f>IF(OR($A335="",$Q335=""),"",IFERROR($T335/$Q335,""))</f>
        <v/>
      </c>
      <c r="AA335" s="58">
        <f>IF(OR($A335="",$Q335=""),"",IFERROR($X335/$Q335,""))</f>
        <v/>
      </c>
      <c r="AB335" s="26">
        <f>IF(OR($A335="",$Q335="",$U335=""),"",IFERROR($Q335/$U335,""))</f>
        <v/>
      </c>
      <c r="AC335" s="34" t="n"/>
      <c r="AD335" s="35">
        <f>IF($A335="","",IFERROR(IF(COUNTIF($A$5:$A$504,$A335)&gt;1,"Duplicate Trip ID",IF(OR($B335="",$C335="",$D335="",$F335="",$I335="",$J335="",$K335="",$L335=""),"Missing required field",IF(AND(OR($B335="Delivered",$B335="Closed"),OR($G335="",$H335="",$O335="",$P335="",$R335="",$T335="")),"Completed trip missing details",IF(OR($O335&lt;0,$P335&lt;0,$R335&lt;0,$T335&lt;0),"Negative value",IF(AND($O335&lt;&gt;"",$P335&lt;&gt;"",$P335&lt;$O335),"End odometer below start",IF(AND($Q335&lt;&gt;"",$R335&lt;&gt;"",$R335&gt;$Q335),"Loaded miles exceed total",IF(AND($G335&lt;&gt;"",$H335&lt;&gt;"",$H335&lt;$G335),"Delivery before pickup","OK"))))))),"Check inputs"))</f>
        <v/>
      </c>
    </row>
    <row r="336">
      <c r="A336" s="28" t="n"/>
      <c r="B336" s="28" t="n"/>
      <c r="C336" s="28" t="n"/>
      <c r="D336" s="28" t="n"/>
      <c r="E336" s="28" t="n"/>
      <c r="F336" s="59" t="n"/>
      <c r="G336" s="60" t="n"/>
      <c r="H336" s="60" t="n"/>
      <c r="I336" s="28" t="n"/>
      <c r="J336" s="28" t="n"/>
      <c r="K336" s="28" t="n"/>
      <c r="L336" s="28" t="n"/>
      <c r="M336" s="28" t="n"/>
      <c r="N336" s="28" t="n"/>
      <c r="O336" s="31" t="n"/>
      <c r="P336" s="31" t="n"/>
      <c r="Q336" s="24">
        <f>IF(OR($A336="",$O336="",$P336=""),"",IFERROR($P336-$O336,""))</f>
        <v/>
      </c>
      <c r="R336" s="31" t="n"/>
      <c r="S336" s="24">
        <f>IF(OR($A336="",$Q336="",$R336=""),"",IFERROR($Q336-$R336,""))</f>
        <v/>
      </c>
      <c r="T336" s="61" t="n"/>
      <c r="U336" s="62">
        <f>IF($A336="","",IFERROR(SUMIFS('Expenses'!$H$5:$H$504,'Expenses'!$B$5:$B$504,$A336,'Expenses'!$D$5:$D$504,"Diesel Fuel"),0))</f>
        <v/>
      </c>
      <c r="V336" s="57">
        <f>IF($A336="","",IFERROR(SUMIFS('Expenses'!$I$5:$I$504,'Expenses'!$B$5:$B$504,$A336,'Expenses'!$D$5:$D$504,"Diesel Fuel"),0))</f>
        <v/>
      </c>
      <c r="W336" s="57">
        <f>IF($A336="","",IFERROR(SUMIFS('Expenses'!$I$5:$I$504,'Expenses'!$B$5:$B$504,$A336)-$V336,0))</f>
        <v/>
      </c>
      <c r="X336" s="57">
        <f>IF($A336="","",IFERROR($V336+$W336,0))</f>
        <v/>
      </c>
      <c r="Y336" s="57">
        <f>IF($A336="","",IFERROR($T336-$X336,0))</f>
        <v/>
      </c>
      <c r="Z336" s="58">
        <f>IF(OR($A336="",$Q336=""),"",IFERROR($T336/$Q336,""))</f>
        <v/>
      </c>
      <c r="AA336" s="58">
        <f>IF(OR($A336="",$Q336=""),"",IFERROR($X336/$Q336,""))</f>
        <v/>
      </c>
      <c r="AB336" s="26">
        <f>IF(OR($A336="",$Q336="",$U336=""),"",IFERROR($Q336/$U336,""))</f>
        <v/>
      </c>
      <c r="AC336" s="34" t="n"/>
      <c r="AD336" s="35">
        <f>IF($A336="","",IFERROR(IF(COUNTIF($A$5:$A$504,$A336)&gt;1,"Duplicate Trip ID",IF(OR($B336="",$C336="",$D336="",$F336="",$I336="",$J336="",$K336="",$L336=""),"Missing required field",IF(AND(OR($B336="Delivered",$B336="Closed"),OR($G336="",$H336="",$O336="",$P336="",$R336="",$T336="")),"Completed trip missing details",IF(OR($O336&lt;0,$P336&lt;0,$R336&lt;0,$T336&lt;0),"Negative value",IF(AND($O336&lt;&gt;"",$P336&lt;&gt;"",$P336&lt;$O336),"End odometer below start",IF(AND($Q336&lt;&gt;"",$R336&lt;&gt;"",$R336&gt;$Q336),"Loaded miles exceed total",IF(AND($G336&lt;&gt;"",$H336&lt;&gt;"",$H336&lt;$G336),"Delivery before pickup","OK"))))))),"Check inputs"))</f>
        <v/>
      </c>
    </row>
    <row r="337">
      <c r="A337" s="28" t="n"/>
      <c r="B337" s="28" t="n"/>
      <c r="C337" s="28" t="n"/>
      <c r="D337" s="28" t="n"/>
      <c r="E337" s="28" t="n"/>
      <c r="F337" s="59" t="n"/>
      <c r="G337" s="60" t="n"/>
      <c r="H337" s="60" t="n"/>
      <c r="I337" s="28" t="n"/>
      <c r="J337" s="28" t="n"/>
      <c r="K337" s="28" t="n"/>
      <c r="L337" s="28" t="n"/>
      <c r="M337" s="28" t="n"/>
      <c r="N337" s="28" t="n"/>
      <c r="O337" s="31" t="n"/>
      <c r="P337" s="31" t="n"/>
      <c r="Q337" s="24">
        <f>IF(OR($A337="",$O337="",$P337=""),"",IFERROR($P337-$O337,""))</f>
        <v/>
      </c>
      <c r="R337" s="31" t="n"/>
      <c r="S337" s="24">
        <f>IF(OR($A337="",$Q337="",$R337=""),"",IFERROR($Q337-$R337,""))</f>
        <v/>
      </c>
      <c r="T337" s="61" t="n"/>
      <c r="U337" s="62">
        <f>IF($A337="","",IFERROR(SUMIFS('Expenses'!$H$5:$H$504,'Expenses'!$B$5:$B$504,$A337,'Expenses'!$D$5:$D$504,"Diesel Fuel"),0))</f>
        <v/>
      </c>
      <c r="V337" s="57">
        <f>IF($A337="","",IFERROR(SUMIFS('Expenses'!$I$5:$I$504,'Expenses'!$B$5:$B$504,$A337,'Expenses'!$D$5:$D$504,"Diesel Fuel"),0))</f>
        <v/>
      </c>
      <c r="W337" s="57">
        <f>IF($A337="","",IFERROR(SUMIFS('Expenses'!$I$5:$I$504,'Expenses'!$B$5:$B$504,$A337)-$V337,0))</f>
        <v/>
      </c>
      <c r="X337" s="57">
        <f>IF($A337="","",IFERROR($V337+$W337,0))</f>
        <v/>
      </c>
      <c r="Y337" s="57">
        <f>IF($A337="","",IFERROR($T337-$X337,0))</f>
        <v/>
      </c>
      <c r="Z337" s="58">
        <f>IF(OR($A337="",$Q337=""),"",IFERROR($T337/$Q337,""))</f>
        <v/>
      </c>
      <c r="AA337" s="58">
        <f>IF(OR($A337="",$Q337=""),"",IFERROR($X337/$Q337,""))</f>
        <v/>
      </c>
      <c r="AB337" s="26">
        <f>IF(OR($A337="",$Q337="",$U337=""),"",IFERROR($Q337/$U337,""))</f>
        <v/>
      </c>
      <c r="AC337" s="34" t="n"/>
      <c r="AD337" s="35">
        <f>IF($A337="","",IFERROR(IF(COUNTIF($A$5:$A$504,$A337)&gt;1,"Duplicate Trip ID",IF(OR($B337="",$C337="",$D337="",$F337="",$I337="",$J337="",$K337="",$L337=""),"Missing required field",IF(AND(OR($B337="Delivered",$B337="Closed"),OR($G337="",$H337="",$O337="",$P337="",$R337="",$T337="")),"Completed trip missing details",IF(OR($O337&lt;0,$P337&lt;0,$R337&lt;0,$T337&lt;0),"Negative value",IF(AND($O337&lt;&gt;"",$P337&lt;&gt;"",$P337&lt;$O337),"End odometer below start",IF(AND($Q337&lt;&gt;"",$R337&lt;&gt;"",$R337&gt;$Q337),"Loaded miles exceed total",IF(AND($G337&lt;&gt;"",$H337&lt;&gt;"",$H337&lt;$G337),"Delivery before pickup","OK"))))))),"Check inputs"))</f>
        <v/>
      </c>
    </row>
    <row r="338">
      <c r="A338" s="28" t="n"/>
      <c r="B338" s="28" t="n"/>
      <c r="C338" s="28" t="n"/>
      <c r="D338" s="28" t="n"/>
      <c r="E338" s="28" t="n"/>
      <c r="F338" s="59" t="n"/>
      <c r="G338" s="60" t="n"/>
      <c r="H338" s="60" t="n"/>
      <c r="I338" s="28" t="n"/>
      <c r="J338" s="28" t="n"/>
      <c r="K338" s="28" t="n"/>
      <c r="L338" s="28" t="n"/>
      <c r="M338" s="28" t="n"/>
      <c r="N338" s="28" t="n"/>
      <c r="O338" s="31" t="n"/>
      <c r="P338" s="31" t="n"/>
      <c r="Q338" s="24">
        <f>IF(OR($A338="",$O338="",$P338=""),"",IFERROR($P338-$O338,""))</f>
        <v/>
      </c>
      <c r="R338" s="31" t="n"/>
      <c r="S338" s="24">
        <f>IF(OR($A338="",$Q338="",$R338=""),"",IFERROR($Q338-$R338,""))</f>
        <v/>
      </c>
      <c r="T338" s="61" t="n"/>
      <c r="U338" s="62">
        <f>IF($A338="","",IFERROR(SUMIFS('Expenses'!$H$5:$H$504,'Expenses'!$B$5:$B$504,$A338,'Expenses'!$D$5:$D$504,"Diesel Fuel"),0))</f>
        <v/>
      </c>
      <c r="V338" s="57">
        <f>IF($A338="","",IFERROR(SUMIFS('Expenses'!$I$5:$I$504,'Expenses'!$B$5:$B$504,$A338,'Expenses'!$D$5:$D$504,"Diesel Fuel"),0))</f>
        <v/>
      </c>
      <c r="W338" s="57">
        <f>IF($A338="","",IFERROR(SUMIFS('Expenses'!$I$5:$I$504,'Expenses'!$B$5:$B$504,$A338)-$V338,0))</f>
        <v/>
      </c>
      <c r="X338" s="57">
        <f>IF($A338="","",IFERROR($V338+$W338,0))</f>
        <v/>
      </c>
      <c r="Y338" s="57">
        <f>IF($A338="","",IFERROR($T338-$X338,0))</f>
        <v/>
      </c>
      <c r="Z338" s="58">
        <f>IF(OR($A338="",$Q338=""),"",IFERROR($T338/$Q338,""))</f>
        <v/>
      </c>
      <c r="AA338" s="58">
        <f>IF(OR($A338="",$Q338=""),"",IFERROR($X338/$Q338,""))</f>
        <v/>
      </c>
      <c r="AB338" s="26">
        <f>IF(OR($A338="",$Q338="",$U338=""),"",IFERROR($Q338/$U338,""))</f>
        <v/>
      </c>
      <c r="AC338" s="34" t="n"/>
      <c r="AD338" s="35">
        <f>IF($A338="","",IFERROR(IF(COUNTIF($A$5:$A$504,$A338)&gt;1,"Duplicate Trip ID",IF(OR($B338="",$C338="",$D338="",$F338="",$I338="",$J338="",$K338="",$L338=""),"Missing required field",IF(AND(OR($B338="Delivered",$B338="Closed"),OR($G338="",$H338="",$O338="",$P338="",$R338="",$T338="")),"Completed trip missing details",IF(OR($O338&lt;0,$P338&lt;0,$R338&lt;0,$T338&lt;0),"Negative value",IF(AND($O338&lt;&gt;"",$P338&lt;&gt;"",$P338&lt;$O338),"End odometer below start",IF(AND($Q338&lt;&gt;"",$R338&lt;&gt;"",$R338&gt;$Q338),"Loaded miles exceed total",IF(AND($G338&lt;&gt;"",$H338&lt;&gt;"",$H338&lt;$G338),"Delivery before pickup","OK"))))))),"Check inputs"))</f>
        <v/>
      </c>
    </row>
    <row r="339">
      <c r="A339" s="28" t="n"/>
      <c r="B339" s="28" t="n"/>
      <c r="C339" s="28" t="n"/>
      <c r="D339" s="28" t="n"/>
      <c r="E339" s="28" t="n"/>
      <c r="F339" s="59" t="n"/>
      <c r="G339" s="60" t="n"/>
      <c r="H339" s="60" t="n"/>
      <c r="I339" s="28" t="n"/>
      <c r="J339" s="28" t="n"/>
      <c r="K339" s="28" t="n"/>
      <c r="L339" s="28" t="n"/>
      <c r="M339" s="28" t="n"/>
      <c r="N339" s="28" t="n"/>
      <c r="O339" s="31" t="n"/>
      <c r="P339" s="31" t="n"/>
      <c r="Q339" s="24">
        <f>IF(OR($A339="",$O339="",$P339=""),"",IFERROR($P339-$O339,""))</f>
        <v/>
      </c>
      <c r="R339" s="31" t="n"/>
      <c r="S339" s="24">
        <f>IF(OR($A339="",$Q339="",$R339=""),"",IFERROR($Q339-$R339,""))</f>
        <v/>
      </c>
      <c r="T339" s="61" t="n"/>
      <c r="U339" s="62">
        <f>IF($A339="","",IFERROR(SUMIFS('Expenses'!$H$5:$H$504,'Expenses'!$B$5:$B$504,$A339,'Expenses'!$D$5:$D$504,"Diesel Fuel"),0))</f>
        <v/>
      </c>
      <c r="V339" s="57">
        <f>IF($A339="","",IFERROR(SUMIFS('Expenses'!$I$5:$I$504,'Expenses'!$B$5:$B$504,$A339,'Expenses'!$D$5:$D$504,"Diesel Fuel"),0))</f>
        <v/>
      </c>
      <c r="W339" s="57">
        <f>IF($A339="","",IFERROR(SUMIFS('Expenses'!$I$5:$I$504,'Expenses'!$B$5:$B$504,$A339)-$V339,0))</f>
        <v/>
      </c>
      <c r="X339" s="57">
        <f>IF($A339="","",IFERROR($V339+$W339,0))</f>
        <v/>
      </c>
      <c r="Y339" s="57">
        <f>IF($A339="","",IFERROR($T339-$X339,0))</f>
        <v/>
      </c>
      <c r="Z339" s="58">
        <f>IF(OR($A339="",$Q339=""),"",IFERROR($T339/$Q339,""))</f>
        <v/>
      </c>
      <c r="AA339" s="58">
        <f>IF(OR($A339="",$Q339=""),"",IFERROR($X339/$Q339,""))</f>
        <v/>
      </c>
      <c r="AB339" s="26">
        <f>IF(OR($A339="",$Q339="",$U339=""),"",IFERROR($Q339/$U339,""))</f>
        <v/>
      </c>
      <c r="AC339" s="34" t="n"/>
      <c r="AD339" s="35">
        <f>IF($A339="","",IFERROR(IF(COUNTIF($A$5:$A$504,$A339)&gt;1,"Duplicate Trip ID",IF(OR($B339="",$C339="",$D339="",$F339="",$I339="",$J339="",$K339="",$L339=""),"Missing required field",IF(AND(OR($B339="Delivered",$B339="Closed"),OR($G339="",$H339="",$O339="",$P339="",$R339="",$T339="")),"Completed trip missing details",IF(OR($O339&lt;0,$P339&lt;0,$R339&lt;0,$T339&lt;0),"Negative value",IF(AND($O339&lt;&gt;"",$P339&lt;&gt;"",$P339&lt;$O339),"End odometer below start",IF(AND($Q339&lt;&gt;"",$R339&lt;&gt;"",$R339&gt;$Q339),"Loaded miles exceed total",IF(AND($G339&lt;&gt;"",$H339&lt;&gt;"",$H339&lt;$G339),"Delivery before pickup","OK"))))))),"Check inputs"))</f>
        <v/>
      </c>
    </row>
    <row r="340">
      <c r="A340" s="28" t="n"/>
      <c r="B340" s="28" t="n"/>
      <c r="C340" s="28" t="n"/>
      <c r="D340" s="28" t="n"/>
      <c r="E340" s="28" t="n"/>
      <c r="F340" s="59" t="n"/>
      <c r="G340" s="60" t="n"/>
      <c r="H340" s="60" t="n"/>
      <c r="I340" s="28" t="n"/>
      <c r="J340" s="28" t="n"/>
      <c r="K340" s="28" t="n"/>
      <c r="L340" s="28" t="n"/>
      <c r="M340" s="28" t="n"/>
      <c r="N340" s="28" t="n"/>
      <c r="O340" s="31" t="n"/>
      <c r="P340" s="31" t="n"/>
      <c r="Q340" s="24">
        <f>IF(OR($A340="",$O340="",$P340=""),"",IFERROR($P340-$O340,""))</f>
        <v/>
      </c>
      <c r="R340" s="31" t="n"/>
      <c r="S340" s="24">
        <f>IF(OR($A340="",$Q340="",$R340=""),"",IFERROR($Q340-$R340,""))</f>
        <v/>
      </c>
      <c r="T340" s="61" t="n"/>
      <c r="U340" s="62">
        <f>IF($A340="","",IFERROR(SUMIFS('Expenses'!$H$5:$H$504,'Expenses'!$B$5:$B$504,$A340,'Expenses'!$D$5:$D$504,"Diesel Fuel"),0))</f>
        <v/>
      </c>
      <c r="V340" s="57">
        <f>IF($A340="","",IFERROR(SUMIFS('Expenses'!$I$5:$I$504,'Expenses'!$B$5:$B$504,$A340,'Expenses'!$D$5:$D$504,"Diesel Fuel"),0))</f>
        <v/>
      </c>
      <c r="W340" s="57">
        <f>IF($A340="","",IFERROR(SUMIFS('Expenses'!$I$5:$I$504,'Expenses'!$B$5:$B$504,$A340)-$V340,0))</f>
        <v/>
      </c>
      <c r="X340" s="57">
        <f>IF($A340="","",IFERROR($V340+$W340,0))</f>
        <v/>
      </c>
      <c r="Y340" s="57">
        <f>IF($A340="","",IFERROR($T340-$X340,0))</f>
        <v/>
      </c>
      <c r="Z340" s="58">
        <f>IF(OR($A340="",$Q340=""),"",IFERROR($T340/$Q340,""))</f>
        <v/>
      </c>
      <c r="AA340" s="58">
        <f>IF(OR($A340="",$Q340=""),"",IFERROR($X340/$Q340,""))</f>
        <v/>
      </c>
      <c r="AB340" s="26">
        <f>IF(OR($A340="",$Q340="",$U340=""),"",IFERROR($Q340/$U340,""))</f>
        <v/>
      </c>
      <c r="AC340" s="34" t="n"/>
      <c r="AD340" s="35">
        <f>IF($A340="","",IFERROR(IF(COUNTIF($A$5:$A$504,$A340)&gt;1,"Duplicate Trip ID",IF(OR($B340="",$C340="",$D340="",$F340="",$I340="",$J340="",$K340="",$L340=""),"Missing required field",IF(AND(OR($B340="Delivered",$B340="Closed"),OR($G340="",$H340="",$O340="",$P340="",$R340="",$T340="")),"Completed trip missing details",IF(OR($O340&lt;0,$P340&lt;0,$R340&lt;0,$T340&lt;0),"Negative value",IF(AND($O340&lt;&gt;"",$P340&lt;&gt;"",$P340&lt;$O340),"End odometer below start",IF(AND($Q340&lt;&gt;"",$R340&lt;&gt;"",$R340&gt;$Q340),"Loaded miles exceed total",IF(AND($G340&lt;&gt;"",$H340&lt;&gt;"",$H340&lt;$G340),"Delivery before pickup","OK"))))))),"Check inputs"))</f>
        <v/>
      </c>
    </row>
    <row r="341">
      <c r="A341" s="28" t="n"/>
      <c r="B341" s="28" t="n"/>
      <c r="C341" s="28" t="n"/>
      <c r="D341" s="28" t="n"/>
      <c r="E341" s="28" t="n"/>
      <c r="F341" s="59" t="n"/>
      <c r="G341" s="60" t="n"/>
      <c r="H341" s="60" t="n"/>
      <c r="I341" s="28" t="n"/>
      <c r="J341" s="28" t="n"/>
      <c r="K341" s="28" t="n"/>
      <c r="L341" s="28" t="n"/>
      <c r="M341" s="28" t="n"/>
      <c r="N341" s="28" t="n"/>
      <c r="O341" s="31" t="n"/>
      <c r="P341" s="31" t="n"/>
      <c r="Q341" s="24">
        <f>IF(OR($A341="",$O341="",$P341=""),"",IFERROR($P341-$O341,""))</f>
        <v/>
      </c>
      <c r="R341" s="31" t="n"/>
      <c r="S341" s="24">
        <f>IF(OR($A341="",$Q341="",$R341=""),"",IFERROR($Q341-$R341,""))</f>
        <v/>
      </c>
      <c r="T341" s="61" t="n"/>
      <c r="U341" s="62">
        <f>IF($A341="","",IFERROR(SUMIFS('Expenses'!$H$5:$H$504,'Expenses'!$B$5:$B$504,$A341,'Expenses'!$D$5:$D$504,"Diesel Fuel"),0))</f>
        <v/>
      </c>
      <c r="V341" s="57">
        <f>IF($A341="","",IFERROR(SUMIFS('Expenses'!$I$5:$I$504,'Expenses'!$B$5:$B$504,$A341,'Expenses'!$D$5:$D$504,"Diesel Fuel"),0))</f>
        <v/>
      </c>
      <c r="W341" s="57">
        <f>IF($A341="","",IFERROR(SUMIFS('Expenses'!$I$5:$I$504,'Expenses'!$B$5:$B$504,$A341)-$V341,0))</f>
        <v/>
      </c>
      <c r="X341" s="57">
        <f>IF($A341="","",IFERROR($V341+$W341,0))</f>
        <v/>
      </c>
      <c r="Y341" s="57">
        <f>IF($A341="","",IFERROR($T341-$X341,0))</f>
        <v/>
      </c>
      <c r="Z341" s="58">
        <f>IF(OR($A341="",$Q341=""),"",IFERROR($T341/$Q341,""))</f>
        <v/>
      </c>
      <c r="AA341" s="58">
        <f>IF(OR($A341="",$Q341=""),"",IFERROR($X341/$Q341,""))</f>
        <v/>
      </c>
      <c r="AB341" s="26">
        <f>IF(OR($A341="",$Q341="",$U341=""),"",IFERROR($Q341/$U341,""))</f>
        <v/>
      </c>
      <c r="AC341" s="34" t="n"/>
      <c r="AD341" s="35">
        <f>IF($A341="","",IFERROR(IF(COUNTIF($A$5:$A$504,$A341)&gt;1,"Duplicate Trip ID",IF(OR($B341="",$C341="",$D341="",$F341="",$I341="",$J341="",$K341="",$L341=""),"Missing required field",IF(AND(OR($B341="Delivered",$B341="Closed"),OR($G341="",$H341="",$O341="",$P341="",$R341="",$T341="")),"Completed trip missing details",IF(OR($O341&lt;0,$P341&lt;0,$R341&lt;0,$T341&lt;0),"Negative value",IF(AND($O341&lt;&gt;"",$P341&lt;&gt;"",$P341&lt;$O341),"End odometer below start",IF(AND($Q341&lt;&gt;"",$R341&lt;&gt;"",$R341&gt;$Q341),"Loaded miles exceed total",IF(AND($G341&lt;&gt;"",$H341&lt;&gt;"",$H341&lt;$G341),"Delivery before pickup","OK"))))))),"Check inputs"))</f>
        <v/>
      </c>
    </row>
    <row r="342">
      <c r="A342" s="28" t="n"/>
      <c r="B342" s="28" t="n"/>
      <c r="C342" s="28" t="n"/>
      <c r="D342" s="28" t="n"/>
      <c r="E342" s="28" t="n"/>
      <c r="F342" s="59" t="n"/>
      <c r="G342" s="60" t="n"/>
      <c r="H342" s="60" t="n"/>
      <c r="I342" s="28" t="n"/>
      <c r="J342" s="28" t="n"/>
      <c r="K342" s="28" t="n"/>
      <c r="L342" s="28" t="n"/>
      <c r="M342" s="28" t="n"/>
      <c r="N342" s="28" t="n"/>
      <c r="O342" s="31" t="n"/>
      <c r="P342" s="31" t="n"/>
      <c r="Q342" s="24">
        <f>IF(OR($A342="",$O342="",$P342=""),"",IFERROR($P342-$O342,""))</f>
        <v/>
      </c>
      <c r="R342" s="31" t="n"/>
      <c r="S342" s="24">
        <f>IF(OR($A342="",$Q342="",$R342=""),"",IFERROR($Q342-$R342,""))</f>
        <v/>
      </c>
      <c r="T342" s="61" t="n"/>
      <c r="U342" s="62">
        <f>IF($A342="","",IFERROR(SUMIFS('Expenses'!$H$5:$H$504,'Expenses'!$B$5:$B$504,$A342,'Expenses'!$D$5:$D$504,"Diesel Fuel"),0))</f>
        <v/>
      </c>
      <c r="V342" s="57">
        <f>IF($A342="","",IFERROR(SUMIFS('Expenses'!$I$5:$I$504,'Expenses'!$B$5:$B$504,$A342,'Expenses'!$D$5:$D$504,"Diesel Fuel"),0))</f>
        <v/>
      </c>
      <c r="W342" s="57">
        <f>IF($A342="","",IFERROR(SUMIFS('Expenses'!$I$5:$I$504,'Expenses'!$B$5:$B$504,$A342)-$V342,0))</f>
        <v/>
      </c>
      <c r="X342" s="57">
        <f>IF($A342="","",IFERROR($V342+$W342,0))</f>
        <v/>
      </c>
      <c r="Y342" s="57">
        <f>IF($A342="","",IFERROR($T342-$X342,0))</f>
        <v/>
      </c>
      <c r="Z342" s="58">
        <f>IF(OR($A342="",$Q342=""),"",IFERROR($T342/$Q342,""))</f>
        <v/>
      </c>
      <c r="AA342" s="58">
        <f>IF(OR($A342="",$Q342=""),"",IFERROR($X342/$Q342,""))</f>
        <v/>
      </c>
      <c r="AB342" s="26">
        <f>IF(OR($A342="",$Q342="",$U342=""),"",IFERROR($Q342/$U342,""))</f>
        <v/>
      </c>
      <c r="AC342" s="34" t="n"/>
      <c r="AD342" s="35">
        <f>IF($A342="","",IFERROR(IF(COUNTIF($A$5:$A$504,$A342)&gt;1,"Duplicate Trip ID",IF(OR($B342="",$C342="",$D342="",$F342="",$I342="",$J342="",$K342="",$L342=""),"Missing required field",IF(AND(OR($B342="Delivered",$B342="Closed"),OR($G342="",$H342="",$O342="",$P342="",$R342="",$T342="")),"Completed trip missing details",IF(OR($O342&lt;0,$P342&lt;0,$R342&lt;0,$T342&lt;0),"Negative value",IF(AND($O342&lt;&gt;"",$P342&lt;&gt;"",$P342&lt;$O342),"End odometer below start",IF(AND($Q342&lt;&gt;"",$R342&lt;&gt;"",$R342&gt;$Q342),"Loaded miles exceed total",IF(AND($G342&lt;&gt;"",$H342&lt;&gt;"",$H342&lt;$G342),"Delivery before pickup","OK"))))))),"Check inputs"))</f>
        <v/>
      </c>
    </row>
    <row r="343">
      <c r="A343" s="28" t="n"/>
      <c r="B343" s="28" t="n"/>
      <c r="C343" s="28" t="n"/>
      <c r="D343" s="28" t="n"/>
      <c r="E343" s="28" t="n"/>
      <c r="F343" s="59" t="n"/>
      <c r="G343" s="60" t="n"/>
      <c r="H343" s="60" t="n"/>
      <c r="I343" s="28" t="n"/>
      <c r="J343" s="28" t="n"/>
      <c r="K343" s="28" t="n"/>
      <c r="L343" s="28" t="n"/>
      <c r="M343" s="28" t="n"/>
      <c r="N343" s="28" t="n"/>
      <c r="O343" s="31" t="n"/>
      <c r="P343" s="31" t="n"/>
      <c r="Q343" s="24">
        <f>IF(OR($A343="",$O343="",$P343=""),"",IFERROR($P343-$O343,""))</f>
        <v/>
      </c>
      <c r="R343" s="31" t="n"/>
      <c r="S343" s="24">
        <f>IF(OR($A343="",$Q343="",$R343=""),"",IFERROR($Q343-$R343,""))</f>
        <v/>
      </c>
      <c r="T343" s="61" t="n"/>
      <c r="U343" s="62">
        <f>IF($A343="","",IFERROR(SUMIFS('Expenses'!$H$5:$H$504,'Expenses'!$B$5:$B$504,$A343,'Expenses'!$D$5:$D$504,"Diesel Fuel"),0))</f>
        <v/>
      </c>
      <c r="V343" s="57">
        <f>IF($A343="","",IFERROR(SUMIFS('Expenses'!$I$5:$I$504,'Expenses'!$B$5:$B$504,$A343,'Expenses'!$D$5:$D$504,"Diesel Fuel"),0))</f>
        <v/>
      </c>
      <c r="W343" s="57">
        <f>IF($A343="","",IFERROR(SUMIFS('Expenses'!$I$5:$I$504,'Expenses'!$B$5:$B$504,$A343)-$V343,0))</f>
        <v/>
      </c>
      <c r="X343" s="57">
        <f>IF($A343="","",IFERROR($V343+$W343,0))</f>
        <v/>
      </c>
      <c r="Y343" s="57">
        <f>IF($A343="","",IFERROR($T343-$X343,0))</f>
        <v/>
      </c>
      <c r="Z343" s="58">
        <f>IF(OR($A343="",$Q343=""),"",IFERROR($T343/$Q343,""))</f>
        <v/>
      </c>
      <c r="AA343" s="58">
        <f>IF(OR($A343="",$Q343=""),"",IFERROR($X343/$Q343,""))</f>
        <v/>
      </c>
      <c r="AB343" s="26">
        <f>IF(OR($A343="",$Q343="",$U343=""),"",IFERROR($Q343/$U343,""))</f>
        <v/>
      </c>
      <c r="AC343" s="34" t="n"/>
      <c r="AD343" s="35">
        <f>IF($A343="","",IFERROR(IF(COUNTIF($A$5:$A$504,$A343)&gt;1,"Duplicate Trip ID",IF(OR($B343="",$C343="",$D343="",$F343="",$I343="",$J343="",$K343="",$L343=""),"Missing required field",IF(AND(OR($B343="Delivered",$B343="Closed"),OR($G343="",$H343="",$O343="",$P343="",$R343="",$T343="")),"Completed trip missing details",IF(OR($O343&lt;0,$P343&lt;0,$R343&lt;0,$T343&lt;0),"Negative value",IF(AND($O343&lt;&gt;"",$P343&lt;&gt;"",$P343&lt;$O343),"End odometer below start",IF(AND($Q343&lt;&gt;"",$R343&lt;&gt;"",$R343&gt;$Q343),"Loaded miles exceed total",IF(AND($G343&lt;&gt;"",$H343&lt;&gt;"",$H343&lt;$G343),"Delivery before pickup","OK"))))))),"Check inputs"))</f>
        <v/>
      </c>
    </row>
    <row r="344">
      <c r="A344" s="28" t="n"/>
      <c r="B344" s="28" t="n"/>
      <c r="C344" s="28" t="n"/>
      <c r="D344" s="28" t="n"/>
      <c r="E344" s="28" t="n"/>
      <c r="F344" s="59" t="n"/>
      <c r="G344" s="60" t="n"/>
      <c r="H344" s="60" t="n"/>
      <c r="I344" s="28" t="n"/>
      <c r="J344" s="28" t="n"/>
      <c r="K344" s="28" t="n"/>
      <c r="L344" s="28" t="n"/>
      <c r="M344" s="28" t="n"/>
      <c r="N344" s="28" t="n"/>
      <c r="O344" s="31" t="n"/>
      <c r="P344" s="31" t="n"/>
      <c r="Q344" s="24">
        <f>IF(OR($A344="",$O344="",$P344=""),"",IFERROR($P344-$O344,""))</f>
        <v/>
      </c>
      <c r="R344" s="31" t="n"/>
      <c r="S344" s="24">
        <f>IF(OR($A344="",$Q344="",$R344=""),"",IFERROR($Q344-$R344,""))</f>
        <v/>
      </c>
      <c r="T344" s="61" t="n"/>
      <c r="U344" s="62">
        <f>IF($A344="","",IFERROR(SUMIFS('Expenses'!$H$5:$H$504,'Expenses'!$B$5:$B$504,$A344,'Expenses'!$D$5:$D$504,"Diesel Fuel"),0))</f>
        <v/>
      </c>
      <c r="V344" s="57">
        <f>IF($A344="","",IFERROR(SUMIFS('Expenses'!$I$5:$I$504,'Expenses'!$B$5:$B$504,$A344,'Expenses'!$D$5:$D$504,"Diesel Fuel"),0))</f>
        <v/>
      </c>
      <c r="W344" s="57">
        <f>IF($A344="","",IFERROR(SUMIFS('Expenses'!$I$5:$I$504,'Expenses'!$B$5:$B$504,$A344)-$V344,0))</f>
        <v/>
      </c>
      <c r="X344" s="57">
        <f>IF($A344="","",IFERROR($V344+$W344,0))</f>
        <v/>
      </c>
      <c r="Y344" s="57">
        <f>IF($A344="","",IFERROR($T344-$X344,0))</f>
        <v/>
      </c>
      <c r="Z344" s="58">
        <f>IF(OR($A344="",$Q344=""),"",IFERROR($T344/$Q344,""))</f>
        <v/>
      </c>
      <c r="AA344" s="58">
        <f>IF(OR($A344="",$Q344=""),"",IFERROR($X344/$Q344,""))</f>
        <v/>
      </c>
      <c r="AB344" s="26">
        <f>IF(OR($A344="",$Q344="",$U344=""),"",IFERROR($Q344/$U344,""))</f>
        <v/>
      </c>
      <c r="AC344" s="34" t="n"/>
      <c r="AD344" s="35">
        <f>IF($A344="","",IFERROR(IF(COUNTIF($A$5:$A$504,$A344)&gt;1,"Duplicate Trip ID",IF(OR($B344="",$C344="",$D344="",$F344="",$I344="",$J344="",$K344="",$L344=""),"Missing required field",IF(AND(OR($B344="Delivered",$B344="Closed"),OR($G344="",$H344="",$O344="",$P344="",$R344="",$T344="")),"Completed trip missing details",IF(OR($O344&lt;0,$P344&lt;0,$R344&lt;0,$T344&lt;0),"Negative value",IF(AND($O344&lt;&gt;"",$P344&lt;&gt;"",$P344&lt;$O344),"End odometer below start",IF(AND($Q344&lt;&gt;"",$R344&lt;&gt;"",$R344&gt;$Q344),"Loaded miles exceed total",IF(AND($G344&lt;&gt;"",$H344&lt;&gt;"",$H344&lt;$G344),"Delivery before pickup","OK"))))))),"Check inputs"))</f>
        <v/>
      </c>
    </row>
    <row r="345">
      <c r="A345" s="28" t="n"/>
      <c r="B345" s="28" t="n"/>
      <c r="C345" s="28" t="n"/>
      <c r="D345" s="28" t="n"/>
      <c r="E345" s="28" t="n"/>
      <c r="F345" s="59" t="n"/>
      <c r="G345" s="60" t="n"/>
      <c r="H345" s="60" t="n"/>
      <c r="I345" s="28" t="n"/>
      <c r="J345" s="28" t="n"/>
      <c r="K345" s="28" t="n"/>
      <c r="L345" s="28" t="n"/>
      <c r="M345" s="28" t="n"/>
      <c r="N345" s="28" t="n"/>
      <c r="O345" s="31" t="n"/>
      <c r="P345" s="31" t="n"/>
      <c r="Q345" s="24">
        <f>IF(OR($A345="",$O345="",$P345=""),"",IFERROR($P345-$O345,""))</f>
        <v/>
      </c>
      <c r="R345" s="31" t="n"/>
      <c r="S345" s="24">
        <f>IF(OR($A345="",$Q345="",$R345=""),"",IFERROR($Q345-$R345,""))</f>
        <v/>
      </c>
      <c r="T345" s="61" t="n"/>
      <c r="U345" s="62">
        <f>IF($A345="","",IFERROR(SUMIFS('Expenses'!$H$5:$H$504,'Expenses'!$B$5:$B$504,$A345,'Expenses'!$D$5:$D$504,"Diesel Fuel"),0))</f>
        <v/>
      </c>
      <c r="V345" s="57">
        <f>IF($A345="","",IFERROR(SUMIFS('Expenses'!$I$5:$I$504,'Expenses'!$B$5:$B$504,$A345,'Expenses'!$D$5:$D$504,"Diesel Fuel"),0))</f>
        <v/>
      </c>
      <c r="W345" s="57">
        <f>IF($A345="","",IFERROR(SUMIFS('Expenses'!$I$5:$I$504,'Expenses'!$B$5:$B$504,$A345)-$V345,0))</f>
        <v/>
      </c>
      <c r="X345" s="57">
        <f>IF($A345="","",IFERROR($V345+$W345,0))</f>
        <v/>
      </c>
      <c r="Y345" s="57">
        <f>IF($A345="","",IFERROR($T345-$X345,0))</f>
        <v/>
      </c>
      <c r="Z345" s="58">
        <f>IF(OR($A345="",$Q345=""),"",IFERROR($T345/$Q345,""))</f>
        <v/>
      </c>
      <c r="AA345" s="58">
        <f>IF(OR($A345="",$Q345=""),"",IFERROR($X345/$Q345,""))</f>
        <v/>
      </c>
      <c r="AB345" s="26">
        <f>IF(OR($A345="",$Q345="",$U345=""),"",IFERROR($Q345/$U345,""))</f>
        <v/>
      </c>
      <c r="AC345" s="34" t="n"/>
      <c r="AD345" s="35">
        <f>IF($A345="","",IFERROR(IF(COUNTIF($A$5:$A$504,$A345)&gt;1,"Duplicate Trip ID",IF(OR($B345="",$C345="",$D345="",$F345="",$I345="",$J345="",$K345="",$L345=""),"Missing required field",IF(AND(OR($B345="Delivered",$B345="Closed"),OR($G345="",$H345="",$O345="",$P345="",$R345="",$T345="")),"Completed trip missing details",IF(OR($O345&lt;0,$P345&lt;0,$R345&lt;0,$T345&lt;0),"Negative value",IF(AND($O345&lt;&gt;"",$P345&lt;&gt;"",$P345&lt;$O345),"End odometer below start",IF(AND($Q345&lt;&gt;"",$R345&lt;&gt;"",$R345&gt;$Q345),"Loaded miles exceed total",IF(AND($G345&lt;&gt;"",$H345&lt;&gt;"",$H345&lt;$G345),"Delivery before pickup","OK"))))))),"Check inputs"))</f>
        <v/>
      </c>
    </row>
    <row r="346">
      <c r="A346" s="28" t="n"/>
      <c r="B346" s="28" t="n"/>
      <c r="C346" s="28" t="n"/>
      <c r="D346" s="28" t="n"/>
      <c r="E346" s="28" t="n"/>
      <c r="F346" s="59" t="n"/>
      <c r="G346" s="60" t="n"/>
      <c r="H346" s="60" t="n"/>
      <c r="I346" s="28" t="n"/>
      <c r="J346" s="28" t="n"/>
      <c r="K346" s="28" t="n"/>
      <c r="L346" s="28" t="n"/>
      <c r="M346" s="28" t="n"/>
      <c r="N346" s="28" t="n"/>
      <c r="O346" s="31" t="n"/>
      <c r="P346" s="31" t="n"/>
      <c r="Q346" s="24">
        <f>IF(OR($A346="",$O346="",$P346=""),"",IFERROR($P346-$O346,""))</f>
        <v/>
      </c>
      <c r="R346" s="31" t="n"/>
      <c r="S346" s="24">
        <f>IF(OR($A346="",$Q346="",$R346=""),"",IFERROR($Q346-$R346,""))</f>
        <v/>
      </c>
      <c r="T346" s="61" t="n"/>
      <c r="U346" s="62">
        <f>IF($A346="","",IFERROR(SUMIFS('Expenses'!$H$5:$H$504,'Expenses'!$B$5:$B$504,$A346,'Expenses'!$D$5:$D$504,"Diesel Fuel"),0))</f>
        <v/>
      </c>
      <c r="V346" s="57">
        <f>IF($A346="","",IFERROR(SUMIFS('Expenses'!$I$5:$I$504,'Expenses'!$B$5:$B$504,$A346,'Expenses'!$D$5:$D$504,"Diesel Fuel"),0))</f>
        <v/>
      </c>
      <c r="W346" s="57">
        <f>IF($A346="","",IFERROR(SUMIFS('Expenses'!$I$5:$I$504,'Expenses'!$B$5:$B$504,$A346)-$V346,0))</f>
        <v/>
      </c>
      <c r="X346" s="57">
        <f>IF($A346="","",IFERROR($V346+$W346,0))</f>
        <v/>
      </c>
      <c r="Y346" s="57">
        <f>IF($A346="","",IFERROR($T346-$X346,0))</f>
        <v/>
      </c>
      <c r="Z346" s="58">
        <f>IF(OR($A346="",$Q346=""),"",IFERROR($T346/$Q346,""))</f>
        <v/>
      </c>
      <c r="AA346" s="58">
        <f>IF(OR($A346="",$Q346=""),"",IFERROR($X346/$Q346,""))</f>
        <v/>
      </c>
      <c r="AB346" s="26">
        <f>IF(OR($A346="",$Q346="",$U346=""),"",IFERROR($Q346/$U346,""))</f>
        <v/>
      </c>
      <c r="AC346" s="34" t="n"/>
      <c r="AD346" s="35">
        <f>IF($A346="","",IFERROR(IF(COUNTIF($A$5:$A$504,$A346)&gt;1,"Duplicate Trip ID",IF(OR($B346="",$C346="",$D346="",$F346="",$I346="",$J346="",$K346="",$L346=""),"Missing required field",IF(AND(OR($B346="Delivered",$B346="Closed"),OR($G346="",$H346="",$O346="",$P346="",$R346="",$T346="")),"Completed trip missing details",IF(OR($O346&lt;0,$P346&lt;0,$R346&lt;0,$T346&lt;0),"Negative value",IF(AND($O346&lt;&gt;"",$P346&lt;&gt;"",$P346&lt;$O346),"End odometer below start",IF(AND($Q346&lt;&gt;"",$R346&lt;&gt;"",$R346&gt;$Q346),"Loaded miles exceed total",IF(AND($G346&lt;&gt;"",$H346&lt;&gt;"",$H346&lt;$G346),"Delivery before pickup","OK"))))))),"Check inputs"))</f>
        <v/>
      </c>
    </row>
    <row r="347">
      <c r="A347" s="28" t="n"/>
      <c r="B347" s="28" t="n"/>
      <c r="C347" s="28" t="n"/>
      <c r="D347" s="28" t="n"/>
      <c r="E347" s="28" t="n"/>
      <c r="F347" s="59" t="n"/>
      <c r="G347" s="60" t="n"/>
      <c r="H347" s="60" t="n"/>
      <c r="I347" s="28" t="n"/>
      <c r="J347" s="28" t="n"/>
      <c r="K347" s="28" t="n"/>
      <c r="L347" s="28" t="n"/>
      <c r="M347" s="28" t="n"/>
      <c r="N347" s="28" t="n"/>
      <c r="O347" s="31" t="n"/>
      <c r="P347" s="31" t="n"/>
      <c r="Q347" s="24">
        <f>IF(OR($A347="",$O347="",$P347=""),"",IFERROR($P347-$O347,""))</f>
        <v/>
      </c>
      <c r="R347" s="31" t="n"/>
      <c r="S347" s="24">
        <f>IF(OR($A347="",$Q347="",$R347=""),"",IFERROR($Q347-$R347,""))</f>
        <v/>
      </c>
      <c r="T347" s="61" t="n"/>
      <c r="U347" s="62">
        <f>IF($A347="","",IFERROR(SUMIFS('Expenses'!$H$5:$H$504,'Expenses'!$B$5:$B$504,$A347,'Expenses'!$D$5:$D$504,"Diesel Fuel"),0))</f>
        <v/>
      </c>
      <c r="V347" s="57">
        <f>IF($A347="","",IFERROR(SUMIFS('Expenses'!$I$5:$I$504,'Expenses'!$B$5:$B$504,$A347,'Expenses'!$D$5:$D$504,"Diesel Fuel"),0))</f>
        <v/>
      </c>
      <c r="W347" s="57">
        <f>IF($A347="","",IFERROR(SUMIFS('Expenses'!$I$5:$I$504,'Expenses'!$B$5:$B$504,$A347)-$V347,0))</f>
        <v/>
      </c>
      <c r="X347" s="57">
        <f>IF($A347="","",IFERROR($V347+$W347,0))</f>
        <v/>
      </c>
      <c r="Y347" s="57">
        <f>IF($A347="","",IFERROR($T347-$X347,0))</f>
        <v/>
      </c>
      <c r="Z347" s="58">
        <f>IF(OR($A347="",$Q347=""),"",IFERROR($T347/$Q347,""))</f>
        <v/>
      </c>
      <c r="AA347" s="58">
        <f>IF(OR($A347="",$Q347=""),"",IFERROR($X347/$Q347,""))</f>
        <v/>
      </c>
      <c r="AB347" s="26">
        <f>IF(OR($A347="",$Q347="",$U347=""),"",IFERROR($Q347/$U347,""))</f>
        <v/>
      </c>
      <c r="AC347" s="34" t="n"/>
      <c r="AD347" s="35">
        <f>IF($A347="","",IFERROR(IF(COUNTIF($A$5:$A$504,$A347)&gt;1,"Duplicate Trip ID",IF(OR($B347="",$C347="",$D347="",$F347="",$I347="",$J347="",$K347="",$L347=""),"Missing required field",IF(AND(OR($B347="Delivered",$B347="Closed"),OR($G347="",$H347="",$O347="",$P347="",$R347="",$T347="")),"Completed trip missing details",IF(OR($O347&lt;0,$P347&lt;0,$R347&lt;0,$T347&lt;0),"Negative value",IF(AND($O347&lt;&gt;"",$P347&lt;&gt;"",$P347&lt;$O347),"End odometer below start",IF(AND($Q347&lt;&gt;"",$R347&lt;&gt;"",$R347&gt;$Q347),"Loaded miles exceed total",IF(AND($G347&lt;&gt;"",$H347&lt;&gt;"",$H347&lt;$G347),"Delivery before pickup","OK"))))))),"Check inputs"))</f>
        <v/>
      </c>
    </row>
    <row r="348">
      <c r="A348" s="28" t="n"/>
      <c r="B348" s="28" t="n"/>
      <c r="C348" s="28" t="n"/>
      <c r="D348" s="28" t="n"/>
      <c r="E348" s="28" t="n"/>
      <c r="F348" s="59" t="n"/>
      <c r="G348" s="60" t="n"/>
      <c r="H348" s="60" t="n"/>
      <c r="I348" s="28" t="n"/>
      <c r="J348" s="28" t="n"/>
      <c r="K348" s="28" t="n"/>
      <c r="L348" s="28" t="n"/>
      <c r="M348" s="28" t="n"/>
      <c r="N348" s="28" t="n"/>
      <c r="O348" s="31" t="n"/>
      <c r="P348" s="31" t="n"/>
      <c r="Q348" s="24">
        <f>IF(OR($A348="",$O348="",$P348=""),"",IFERROR($P348-$O348,""))</f>
        <v/>
      </c>
      <c r="R348" s="31" t="n"/>
      <c r="S348" s="24">
        <f>IF(OR($A348="",$Q348="",$R348=""),"",IFERROR($Q348-$R348,""))</f>
        <v/>
      </c>
      <c r="T348" s="61" t="n"/>
      <c r="U348" s="62">
        <f>IF($A348="","",IFERROR(SUMIFS('Expenses'!$H$5:$H$504,'Expenses'!$B$5:$B$504,$A348,'Expenses'!$D$5:$D$504,"Diesel Fuel"),0))</f>
        <v/>
      </c>
      <c r="V348" s="57">
        <f>IF($A348="","",IFERROR(SUMIFS('Expenses'!$I$5:$I$504,'Expenses'!$B$5:$B$504,$A348,'Expenses'!$D$5:$D$504,"Diesel Fuel"),0))</f>
        <v/>
      </c>
      <c r="W348" s="57">
        <f>IF($A348="","",IFERROR(SUMIFS('Expenses'!$I$5:$I$504,'Expenses'!$B$5:$B$504,$A348)-$V348,0))</f>
        <v/>
      </c>
      <c r="X348" s="57">
        <f>IF($A348="","",IFERROR($V348+$W348,0))</f>
        <v/>
      </c>
      <c r="Y348" s="57">
        <f>IF($A348="","",IFERROR($T348-$X348,0))</f>
        <v/>
      </c>
      <c r="Z348" s="58">
        <f>IF(OR($A348="",$Q348=""),"",IFERROR($T348/$Q348,""))</f>
        <v/>
      </c>
      <c r="AA348" s="58">
        <f>IF(OR($A348="",$Q348=""),"",IFERROR($X348/$Q348,""))</f>
        <v/>
      </c>
      <c r="AB348" s="26">
        <f>IF(OR($A348="",$Q348="",$U348=""),"",IFERROR($Q348/$U348,""))</f>
        <v/>
      </c>
      <c r="AC348" s="34" t="n"/>
      <c r="AD348" s="35">
        <f>IF($A348="","",IFERROR(IF(COUNTIF($A$5:$A$504,$A348)&gt;1,"Duplicate Trip ID",IF(OR($B348="",$C348="",$D348="",$F348="",$I348="",$J348="",$K348="",$L348=""),"Missing required field",IF(AND(OR($B348="Delivered",$B348="Closed"),OR($G348="",$H348="",$O348="",$P348="",$R348="",$T348="")),"Completed trip missing details",IF(OR($O348&lt;0,$P348&lt;0,$R348&lt;0,$T348&lt;0),"Negative value",IF(AND($O348&lt;&gt;"",$P348&lt;&gt;"",$P348&lt;$O348),"End odometer below start",IF(AND($Q348&lt;&gt;"",$R348&lt;&gt;"",$R348&gt;$Q348),"Loaded miles exceed total",IF(AND($G348&lt;&gt;"",$H348&lt;&gt;"",$H348&lt;$G348),"Delivery before pickup","OK"))))))),"Check inputs"))</f>
        <v/>
      </c>
    </row>
    <row r="349">
      <c r="A349" s="28" t="n"/>
      <c r="B349" s="28" t="n"/>
      <c r="C349" s="28" t="n"/>
      <c r="D349" s="28" t="n"/>
      <c r="E349" s="28" t="n"/>
      <c r="F349" s="59" t="n"/>
      <c r="G349" s="60" t="n"/>
      <c r="H349" s="60" t="n"/>
      <c r="I349" s="28" t="n"/>
      <c r="J349" s="28" t="n"/>
      <c r="K349" s="28" t="n"/>
      <c r="L349" s="28" t="n"/>
      <c r="M349" s="28" t="n"/>
      <c r="N349" s="28" t="n"/>
      <c r="O349" s="31" t="n"/>
      <c r="P349" s="31" t="n"/>
      <c r="Q349" s="24">
        <f>IF(OR($A349="",$O349="",$P349=""),"",IFERROR($P349-$O349,""))</f>
        <v/>
      </c>
      <c r="R349" s="31" t="n"/>
      <c r="S349" s="24">
        <f>IF(OR($A349="",$Q349="",$R349=""),"",IFERROR($Q349-$R349,""))</f>
        <v/>
      </c>
      <c r="T349" s="61" t="n"/>
      <c r="U349" s="62">
        <f>IF($A349="","",IFERROR(SUMIFS('Expenses'!$H$5:$H$504,'Expenses'!$B$5:$B$504,$A349,'Expenses'!$D$5:$D$504,"Diesel Fuel"),0))</f>
        <v/>
      </c>
      <c r="V349" s="57">
        <f>IF($A349="","",IFERROR(SUMIFS('Expenses'!$I$5:$I$504,'Expenses'!$B$5:$B$504,$A349,'Expenses'!$D$5:$D$504,"Diesel Fuel"),0))</f>
        <v/>
      </c>
      <c r="W349" s="57">
        <f>IF($A349="","",IFERROR(SUMIFS('Expenses'!$I$5:$I$504,'Expenses'!$B$5:$B$504,$A349)-$V349,0))</f>
        <v/>
      </c>
      <c r="X349" s="57">
        <f>IF($A349="","",IFERROR($V349+$W349,0))</f>
        <v/>
      </c>
      <c r="Y349" s="57">
        <f>IF($A349="","",IFERROR($T349-$X349,0))</f>
        <v/>
      </c>
      <c r="Z349" s="58">
        <f>IF(OR($A349="",$Q349=""),"",IFERROR($T349/$Q349,""))</f>
        <v/>
      </c>
      <c r="AA349" s="58">
        <f>IF(OR($A349="",$Q349=""),"",IFERROR($X349/$Q349,""))</f>
        <v/>
      </c>
      <c r="AB349" s="26">
        <f>IF(OR($A349="",$Q349="",$U349=""),"",IFERROR($Q349/$U349,""))</f>
        <v/>
      </c>
      <c r="AC349" s="34" t="n"/>
      <c r="AD349" s="35">
        <f>IF($A349="","",IFERROR(IF(COUNTIF($A$5:$A$504,$A349)&gt;1,"Duplicate Trip ID",IF(OR($B349="",$C349="",$D349="",$F349="",$I349="",$J349="",$K349="",$L349=""),"Missing required field",IF(AND(OR($B349="Delivered",$B349="Closed"),OR($G349="",$H349="",$O349="",$P349="",$R349="",$T349="")),"Completed trip missing details",IF(OR($O349&lt;0,$P349&lt;0,$R349&lt;0,$T349&lt;0),"Negative value",IF(AND($O349&lt;&gt;"",$P349&lt;&gt;"",$P349&lt;$O349),"End odometer below start",IF(AND($Q349&lt;&gt;"",$R349&lt;&gt;"",$R349&gt;$Q349),"Loaded miles exceed total",IF(AND($G349&lt;&gt;"",$H349&lt;&gt;"",$H349&lt;$G349),"Delivery before pickup","OK"))))))),"Check inputs"))</f>
        <v/>
      </c>
    </row>
    <row r="350">
      <c r="A350" s="28" t="n"/>
      <c r="B350" s="28" t="n"/>
      <c r="C350" s="28" t="n"/>
      <c r="D350" s="28" t="n"/>
      <c r="E350" s="28" t="n"/>
      <c r="F350" s="59" t="n"/>
      <c r="G350" s="60" t="n"/>
      <c r="H350" s="60" t="n"/>
      <c r="I350" s="28" t="n"/>
      <c r="J350" s="28" t="n"/>
      <c r="K350" s="28" t="n"/>
      <c r="L350" s="28" t="n"/>
      <c r="M350" s="28" t="n"/>
      <c r="N350" s="28" t="n"/>
      <c r="O350" s="31" t="n"/>
      <c r="P350" s="31" t="n"/>
      <c r="Q350" s="24">
        <f>IF(OR($A350="",$O350="",$P350=""),"",IFERROR($P350-$O350,""))</f>
        <v/>
      </c>
      <c r="R350" s="31" t="n"/>
      <c r="S350" s="24">
        <f>IF(OR($A350="",$Q350="",$R350=""),"",IFERROR($Q350-$R350,""))</f>
        <v/>
      </c>
      <c r="T350" s="61" t="n"/>
      <c r="U350" s="62">
        <f>IF($A350="","",IFERROR(SUMIFS('Expenses'!$H$5:$H$504,'Expenses'!$B$5:$B$504,$A350,'Expenses'!$D$5:$D$504,"Diesel Fuel"),0))</f>
        <v/>
      </c>
      <c r="V350" s="57">
        <f>IF($A350="","",IFERROR(SUMIFS('Expenses'!$I$5:$I$504,'Expenses'!$B$5:$B$504,$A350,'Expenses'!$D$5:$D$504,"Diesel Fuel"),0))</f>
        <v/>
      </c>
      <c r="W350" s="57">
        <f>IF($A350="","",IFERROR(SUMIFS('Expenses'!$I$5:$I$504,'Expenses'!$B$5:$B$504,$A350)-$V350,0))</f>
        <v/>
      </c>
      <c r="X350" s="57">
        <f>IF($A350="","",IFERROR($V350+$W350,0))</f>
        <v/>
      </c>
      <c r="Y350" s="57">
        <f>IF($A350="","",IFERROR($T350-$X350,0))</f>
        <v/>
      </c>
      <c r="Z350" s="58">
        <f>IF(OR($A350="",$Q350=""),"",IFERROR($T350/$Q350,""))</f>
        <v/>
      </c>
      <c r="AA350" s="58">
        <f>IF(OR($A350="",$Q350=""),"",IFERROR($X350/$Q350,""))</f>
        <v/>
      </c>
      <c r="AB350" s="26">
        <f>IF(OR($A350="",$Q350="",$U350=""),"",IFERROR($Q350/$U350,""))</f>
        <v/>
      </c>
      <c r="AC350" s="34" t="n"/>
      <c r="AD350" s="35">
        <f>IF($A350="","",IFERROR(IF(COUNTIF($A$5:$A$504,$A350)&gt;1,"Duplicate Trip ID",IF(OR($B350="",$C350="",$D350="",$F350="",$I350="",$J350="",$K350="",$L350=""),"Missing required field",IF(AND(OR($B350="Delivered",$B350="Closed"),OR($G350="",$H350="",$O350="",$P350="",$R350="",$T350="")),"Completed trip missing details",IF(OR($O350&lt;0,$P350&lt;0,$R350&lt;0,$T350&lt;0),"Negative value",IF(AND($O350&lt;&gt;"",$P350&lt;&gt;"",$P350&lt;$O350),"End odometer below start",IF(AND($Q350&lt;&gt;"",$R350&lt;&gt;"",$R350&gt;$Q350),"Loaded miles exceed total",IF(AND($G350&lt;&gt;"",$H350&lt;&gt;"",$H350&lt;$G350),"Delivery before pickup","OK"))))))),"Check inputs"))</f>
        <v/>
      </c>
    </row>
    <row r="351">
      <c r="A351" s="28" t="n"/>
      <c r="B351" s="28" t="n"/>
      <c r="C351" s="28" t="n"/>
      <c r="D351" s="28" t="n"/>
      <c r="E351" s="28" t="n"/>
      <c r="F351" s="59" t="n"/>
      <c r="G351" s="60" t="n"/>
      <c r="H351" s="60" t="n"/>
      <c r="I351" s="28" t="n"/>
      <c r="J351" s="28" t="n"/>
      <c r="K351" s="28" t="n"/>
      <c r="L351" s="28" t="n"/>
      <c r="M351" s="28" t="n"/>
      <c r="N351" s="28" t="n"/>
      <c r="O351" s="31" t="n"/>
      <c r="P351" s="31" t="n"/>
      <c r="Q351" s="24">
        <f>IF(OR($A351="",$O351="",$P351=""),"",IFERROR($P351-$O351,""))</f>
        <v/>
      </c>
      <c r="R351" s="31" t="n"/>
      <c r="S351" s="24">
        <f>IF(OR($A351="",$Q351="",$R351=""),"",IFERROR($Q351-$R351,""))</f>
        <v/>
      </c>
      <c r="T351" s="61" t="n"/>
      <c r="U351" s="62">
        <f>IF($A351="","",IFERROR(SUMIFS('Expenses'!$H$5:$H$504,'Expenses'!$B$5:$B$504,$A351,'Expenses'!$D$5:$D$504,"Diesel Fuel"),0))</f>
        <v/>
      </c>
      <c r="V351" s="57">
        <f>IF($A351="","",IFERROR(SUMIFS('Expenses'!$I$5:$I$504,'Expenses'!$B$5:$B$504,$A351,'Expenses'!$D$5:$D$504,"Diesel Fuel"),0))</f>
        <v/>
      </c>
      <c r="W351" s="57">
        <f>IF($A351="","",IFERROR(SUMIFS('Expenses'!$I$5:$I$504,'Expenses'!$B$5:$B$504,$A351)-$V351,0))</f>
        <v/>
      </c>
      <c r="X351" s="57">
        <f>IF($A351="","",IFERROR($V351+$W351,0))</f>
        <v/>
      </c>
      <c r="Y351" s="57">
        <f>IF($A351="","",IFERROR($T351-$X351,0))</f>
        <v/>
      </c>
      <c r="Z351" s="58">
        <f>IF(OR($A351="",$Q351=""),"",IFERROR($T351/$Q351,""))</f>
        <v/>
      </c>
      <c r="AA351" s="58">
        <f>IF(OR($A351="",$Q351=""),"",IFERROR($X351/$Q351,""))</f>
        <v/>
      </c>
      <c r="AB351" s="26">
        <f>IF(OR($A351="",$Q351="",$U351=""),"",IFERROR($Q351/$U351,""))</f>
        <v/>
      </c>
      <c r="AC351" s="34" t="n"/>
      <c r="AD351" s="35">
        <f>IF($A351="","",IFERROR(IF(COUNTIF($A$5:$A$504,$A351)&gt;1,"Duplicate Trip ID",IF(OR($B351="",$C351="",$D351="",$F351="",$I351="",$J351="",$K351="",$L351=""),"Missing required field",IF(AND(OR($B351="Delivered",$B351="Closed"),OR($G351="",$H351="",$O351="",$P351="",$R351="",$T351="")),"Completed trip missing details",IF(OR($O351&lt;0,$P351&lt;0,$R351&lt;0,$T351&lt;0),"Negative value",IF(AND($O351&lt;&gt;"",$P351&lt;&gt;"",$P351&lt;$O351),"End odometer below start",IF(AND($Q351&lt;&gt;"",$R351&lt;&gt;"",$R351&gt;$Q351),"Loaded miles exceed total",IF(AND($G351&lt;&gt;"",$H351&lt;&gt;"",$H351&lt;$G351),"Delivery before pickup","OK"))))))),"Check inputs"))</f>
        <v/>
      </c>
    </row>
    <row r="352">
      <c r="A352" s="28" t="n"/>
      <c r="B352" s="28" t="n"/>
      <c r="C352" s="28" t="n"/>
      <c r="D352" s="28" t="n"/>
      <c r="E352" s="28" t="n"/>
      <c r="F352" s="59" t="n"/>
      <c r="G352" s="60" t="n"/>
      <c r="H352" s="60" t="n"/>
      <c r="I352" s="28" t="n"/>
      <c r="J352" s="28" t="n"/>
      <c r="K352" s="28" t="n"/>
      <c r="L352" s="28" t="n"/>
      <c r="M352" s="28" t="n"/>
      <c r="N352" s="28" t="n"/>
      <c r="O352" s="31" t="n"/>
      <c r="P352" s="31" t="n"/>
      <c r="Q352" s="24">
        <f>IF(OR($A352="",$O352="",$P352=""),"",IFERROR($P352-$O352,""))</f>
        <v/>
      </c>
      <c r="R352" s="31" t="n"/>
      <c r="S352" s="24">
        <f>IF(OR($A352="",$Q352="",$R352=""),"",IFERROR($Q352-$R352,""))</f>
        <v/>
      </c>
      <c r="T352" s="61" t="n"/>
      <c r="U352" s="62">
        <f>IF($A352="","",IFERROR(SUMIFS('Expenses'!$H$5:$H$504,'Expenses'!$B$5:$B$504,$A352,'Expenses'!$D$5:$D$504,"Diesel Fuel"),0))</f>
        <v/>
      </c>
      <c r="V352" s="57">
        <f>IF($A352="","",IFERROR(SUMIFS('Expenses'!$I$5:$I$504,'Expenses'!$B$5:$B$504,$A352,'Expenses'!$D$5:$D$504,"Diesel Fuel"),0))</f>
        <v/>
      </c>
      <c r="W352" s="57">
        <f>IF($A352="","",IFERROR(SUMIFS('Expenses'!$I$5:$I$504,'Expenses'!$B$5:$B$504,$A352)-$V352,0))</f>
        <v/>
      </c>
      <c r="X352" s="57">
        <f>IF($A352="","",IFERROR($V352+$W352,0))</f>
        <v/>
      </c>
      <c r="Y352" s="57">
        <f>IF($A352="","",IFERROR($T352-$X352,0))</f>
        <v/>
      </c>
      <c r="Z352" s="58">
        <f>IF(OR($A352="",$Q352=""),"",IFERROR($T352/$Q352,""))</f>
        <v/>
      </c>
      <c r="AA352" s="58">
        <f>IF(OR($A352="",$Q352=""),"",IFERROR($X352/$Q352,""))</f>
        <v/>
      </c>
      <c r="AB352" s="26">
        <f>IF(OR($A352="",$Q352="",$U352=""),"",IFERROR($Q352/$U352,""))</f>
        <v/>
      </c>
      <c r="AC352" s="34" t="n"/>
      <c r="AD352" s="35">
        <f>IF($A352="","",IFERROR(IF(COUNTIF($A$5:$A$504,$A352)&gt;1,"Duplicate Trip ID",IF(OR($B352="",$C352="",$D352="",$F352="",$I352="",$J352="",$K352="",$L352=""),"Missing required field",IF(AND(OR($B352="Delivered",$B352="Closed"),OR($G352="",$H352="",$O352="",$P352="",$R352="",$T352="")),"Completed trip missing details",IF(OR($O352&lt;0,$P352&lt;0,$R352&lt;0,$T352&lt;0),"Negative value",IF(AND($O352&lt;&gt;"",$P352&lt;&gt;"",$P352&lt;$O352),"End odometer below start",IF(AND($Q352&lt;&gt;"",$R352&lt;&gt;"",$R352&gt;$Q352),"Loaded miles exceed total",IF(AND($G352&lt;&gt;"",$H352&lt;&gt;"",$H352&lt;$G352),"Delivery before pickup","OK"))))))),"Check inputs"))</f>
        <v/>
      </c>
    </row>
    <row r="353">
      <c r="A353" s="28" t="n"/>
      <c r="B353" s="28" t="n"/>
      <c r="C353" s="28" t="n"/>
      <c r="D353" s="28" t="n"/>
      <c r="E353" s="28" t="n"/>
      <c r="F353" s="59" t="n"/>
      <c r="G353" s="60" t="n"/>
      <c r="H353" s="60" t="n"/>
      <c r="I353" s="28" t="n"/>
      <c r="J353" s="28" t="n"/>
      <c r="K353" s="28" t="n"/>
      <c r="L353" s="28" t="n"/>
      <c r="M353" s="28" t="n"/>
      <c r="N353" s="28" t="n"/>
      <c r="O353" s="31" t="n"/>
      <c r="P353" s="31" t="n"/>
      <c r="Q353" s="24">
        <f>IF(OR($A353="",$O353="",$P353=""),"",IFERROR($P353-$O353,""))</f>
        <v/>
      </c>
      <c r="R353" s="31" t="n"/>
      <c r="S353" s="24">
        <f>IF(OR($A353="",$Q353="",$R353=""),"",IFERROR($Q353-$R353,""))</f>
        <v/>
      </c>
      <c r="T353" s="61" t="n"/>
      <c r="U353" s="62">
        <f>IF($A353="","",IFERROR(SUMIFS('Expenses'!$H$5:$H$504,'Expenses'!$B$5:$B$504,$A353,'Expenses'!$D$5:$D$504,"Diesel Fuel"),0))</f>
        <v/>
      </c>
      <c r="V353" s="57">
        <f>IF($A353="","",IFERROR(SUMIFS('Expenses'!$I$5:$I$504,'Expenses'!$B$5:$B$504,$A353,'Expenses'!$D$5:$D$504,"Diesel Fuel"),0))</f>
        <v/>
      </c>
      <c r="W353" s="57">
        <f>IF($A353="","",IFERROR(SUMIFS('Expenses'!$I$5:$I$504,'Expenses'!$B$5:$B$504,$A353)-$V353,0))</f>
        <v/>
      </c>
      <c r="X353" s="57">
        <f>IF($A353="","",IFERROR($V353+$W353,0))</f>
        <v/>
      </c>
      <c r="Y353" s="57">
        <f>IF($A353="","",IFERROR($T353-$X353,0))</f>
        <v/>
      </c>
      <c r="Z353" s="58">
        <f>IF(OR($A353="",$Q353=""),"",IFERROR($T353/$Q353,""))</f>
        <v/>
      </c>
      <c r="AA353" s="58">
        <f>IF(OR($A353="",$Q353=""),"",IFERROR($X353/$Q353,""))</f>
        <v/>
      </c>
      <c r="AB353" s="26">
        <f>IF(OR($A353="",$Q353="",$U353=""),"",IFERROR($Q353/$U353,""))</f>
        <v/>
      </c>
      <c r="AC353" s="34" t="n"/>
      <c r="AD353" s="35">
        <f>IF($A353="","",IFERROR(IF(COUNTIF($A$5:$A$504,$A353)&gt;1,"Duplicate Trip ID",IF(OR($B353="",$C353="",$D353="",$F353="",$I353="",$J353="",$K353="",$L353=""),"Missing required field",IF(AND(OR($B353="Delivered",$B353="Closed"),OR($G353="",$H353="",$O353="",$P353="",$R353="",$T353="")),"Completed trip missing details",IF(OR($O353&lt;0,$P353&lt;0,$R353&lt;0,$T353&lt;0),"Negative value",IF(AND($O353&lt;&gt;"",$P353&lt;&gt;"",$P353&lt;$O353),"End odometer below start",IF(AND($Q353&lt;&gt;"",$R353&lt;&gt;"",$R353&gt;$Q353),"Loaded miles exceed total",IF(AND($G353&lt;&gt;"",$H353&lt;&gt;"",$H353&lt;$G353),"Delivery before pickup","OK"))))))),"Check inputs"))</f>
        <v/>
      </c>
    </row>
    <row r="354">
      <c r="A354" s="28" t="n"/>
      <c r="B354" s="28" t="n"/>
      <c r="C354" s="28" t="n"/>
      <c r="D354" s="28" t="n"/>
      <c r="E354" s="28" t="n"/>
      <c r="F354" s="59" t="n"/>
      <c r="G354" s="60" t="n"/>
      <c r="H354" s="60" t="n"/>
      <c r="I354" s="28" t="n"/>
      <c r="J354" s="28" t="n"/>
      <c r="K354" s="28" t="n"/>
      <c r="L354" s="28" t="n"/>
      <c r="M354" s="28" t="n"/>
      <c r="N354" s="28" t="n"/>
      <c r="O354" s="31" t="n"/>
      <c r="P354" s="31" t="n"/>
      <c r="Q354" s="24">
        <f>IF(OR($A354="",$O354="",$P354=""),"",IFERROR($P354-$O354,""))</f>
        <v/>
      </c>
      <c r="R354" s="31" t="n"/>
      <c r="S354" s="24">
        <f>IF(OR($A354="",$Q354="",$R354=""),"",IFERROR($Q354-$R354,""))</f>
        <v/>
      </c>
      <c r="T354" s="61" t="n"/>
      <c r="U354" s="62">
        <f>IF($A354="","",IFERROR(SUMIFS('Expenses'!$H$5:$H$504,'Expenses'!$B$5:$B$504,$A354,'Expenses'!$D$5:$D$504,"Diesel Fuel"),0))</f>
        <v/>
      </c>
      <c r="V354" s="57">
        <f>IF($A354="","",IFERROR(SUMIFS('Expenses'!$I$5:$I$504,'Expenses'!$B$5:$B$504,$A354,'Expenses'!$D$5:$D$504,"Diesel Fuel"),0))</f>
        <v/>
      </c>
      <c r="W354" s="57">
        <f>IF($A354="","",IFERROR(SUMIFS('Expenses'!$I$5:$I$504,'Expenses'!$B$5:$B$504,$A354)-$V354,0))</f>
        <v/>
      </c>
      <c r="X354" s="57">
        <f>IF($A354="","",IFERROR($V354+$W354,0))</f>
        <v/>
      </c>
      <c r="Y354" s="57">
        <f>IF($A354="","",IFERROR($T354-$X354,0))</f>
        <v/>
      </c>
      <c r="Z354" s="58">
        <f>IF(OR($A354="",$Q354=""),"",IFERROR($T354/$Q354,""))</f>
        <v/>
      </c>
      <c r="AA354" s="58">
        <f>IF(OR($A354="",$Q354=""),"",IFERROR($X354/$Q354,""))</f>
        <v/>
      </c>
      <c r="AB354" s="26">
        <f>IF(OR($A354="",$Q354="",$U354=""),"",IFERROR($Q354/$U354,""))</f>
        <v/>
      </c>
      <c r="AC354" s="34" t="n"/>
      <c r="AD354" s="35">
        <f>IF($A354="","",IFERROR(IF(COUNTIF($A$5:$A$504,$A354)&gt;1,"Duplicate Trip ID",IF(OR($B354="",$C354="",$D354="",$F354="",$I354="",$J354="",$K354="",$L354=""),"Missing required field",IF(AND(OR($B354="Delivered",$B354="Closed"),OR($G354="",$H354="",$O354="",$P354="",$R354="",$T354="")),"Completed trip missing details",IF(OR($O354&lt;0,$P354&lt;0,$R354&lt;0,$T354&lt;0),"Negative value",IF(AND($O354&lt;&gt;"",$P354&lt;&gt;"",$P354&lt;$O354),"End odometer below start",IF(AND($Q354&lt;&gt;"",$R354&lt;&gt;"",$R354&gt;$Q354),"Loaded miles exceed total",IF(AND($G354&lt;&gt;"",$H354&lt;&gt;"",$H354&lt;$G354),"Delivery before pickup","OK"))))))),"Check inputs"))</f>
        <v/>
      </c>
    </row>
    <row r="355">
      <c r="A355" s="28" t="n"/>
      <c r="B355" s="28" t="n"/>
      <c r="C355" s="28" t="n"/>
      <c r="D355" s="28" t="n"/>
      <c r="E355" s="28" t="n"/>
      <c r="F355" s="59" t="n"/>
      <c r="G355" s="60" t="n"/>
      <c r="H355" s="60" t="n"/>
      <c r="I355" s="28" t="n"/>
      <c r="J355" s="28" t="n"/>
      <c r="K355" s="28" t="n"/>
      <c r="L355" s="28" t="n"/>
      <c r="M355" s="28" t="n"/>
      <c r="N355" s="28" t="n"/>
      <c r="O355" s="31" t="n"/>
      <c r="P355" s="31" t="n"/>
      <c r="Q355" s="24">
        <f>IF(OR($A355="",$O355="",$P355=""),"",IFERROR($P355-$O355,""))</f>
        <v/>
      </c>
      <c r="R355" s="31" t="n"/>
      <c r="S355" s="24">
        <f>IF(OR($A355="",$Q355="",$R355=""),"",IFERROR($Q355-$R355,""))</f>
        <v/>
      </c>
      <c r="T355" s="61" t="n"/>
      <c r="U355" s="62">
        <f>IF($A355="","",IFERROR(SUMIFS('Expenses'!$H$5:$H$504,'Expenses'!$B$5:$B$504,$A355,'Expenses'!$D$5:$D$504,"Diesel Fuel"),0))</f>
        <v/>
      </c>
      <c r="V355" s="57">
        <f>IF($A355="","",IFERROR(SUMIFS('Expenses'!$I$5:$I$504,'Expenses'!$B$5:$B$504,$A355,'Expenses'!$D$5:$D$504,"Diesel Fuel"),0))</f>
        <v/>
      </c>
      <c r="W355" s="57">
        <f>IF($A355="","",IFERROR(SUMIFS('Expenses'!$I$5:$I$504,'Expenses'!$B$5:$B$504,$A355)-$V355,0))</f>
        <v/>
      </c>
      <c r="X355" s="57">
        <f>IF($A355="","",IFERROR($V355+$W355,0))</f>
        <v/>
      </c>
      <c r="Y355" s="57">
        <f>IF($A355="","",IFERROR($T355-$X355,0))</f>
        <v/>
      </c>
      <c r="Z355" s="58">
        <f>IF(OR($A355="",$Q355=""),"",IFERROR($T355/$Q355,""))</f>
        <v/>
      </c>
      <c r="AA355" s="58">
        <f>IF(OR($A355="",$Q355=""),"",IFERROR($X355/$Q355,""))</f>
        <v/>
      </c>
      <c r="AB355" s="26">
        <f>IF(OR($A355="",$Q355="",$U355=""),"",IFERROR($Q355/$U355,""))</f>
        <v/>
      </c>
      <c r="AC355" s="34" t="n"/>
      <c r="AD355" s="35">
        <f>IF($A355="","",IFERROR(IF(COUNTIF($A$5:$A$504,$A355)&gt;1,"Duplicate Trip ID",IF(OR($B355="",$C355="",$D355="",$F355="",$I355="",$J355="",$K355="",$L355=""),"Missing required field",IF(AND(OR($B355="Delivered",$B355="Closed"),OR($G355="",$H355="",$O355="",$P355="",$R355="",$T355="")),"Completed trip missing details",IF(OR($O355&lt;0,$P355&lt;0,$R355&lt;0,$T355&lt;0),"Negative value",IF(AND($O355&lt;&gt;"",$P355&lt;&gt;"",$P355&lt;$O355),"End odometer below start",IF(AND($Q355&lt;&gt;"",$R355&lt;&gt;"",$R355&gt;$Q355),"Loaded miles exceed total",IF(AND($G355&lt;&gt;"",$H355&lt;&gt;"",$H355&lt;$G355),"Delivery before pickup","OK"))))))),"Check inputs"))</f>
        <v/>
      </c>
    </row>
    <row r="356">
      <c r="A356" s="28" t="n"/>
      <c r="B356" s="28" t="n"/>
      <c r="C356" s="28" t="n"/>
      <c r="D356" s="28" t="n"/>
      <c r="E356" s="28" t="n"/>
      <c r="F356" s="59" t="n"/>
      <c r="G356" s="60" t="n"/>
      <c r="H356" s="60" t="n"/>
      <c r="I356" s="28" t="n"/>
      <c r="J356" s="28" t="n"/>
      <c r="K356" s="28" t="n"/>
      <c r="L356" s="28" t="n"/>
      <c r="M356" s="28" t="n"/>
      <c r="N356" s="28" t="n"/>
      <c r="O356" s="31" t="n"/>
      <c r="P356" s="31" t="n"/>
      <c r="Q356" s="24">
        <f>IF(OR($A356="",$O356="",$P356=""),"",IFERROR($P356-$O356,""))</f>
        <v/>
      </c>
      <c r="R356" s="31" t="n"/>
      <c r="S356" s="24">
        <f>IF(OR($A356="",$Q356="",$R356=""),"",IFERROR($Q356-$R356,""))</f>
        <v/>
      </c>
      <c r="T356" s="61" t="n"/>
      <c r="U356" s="62">
        <f>IF($A356="","",IFERROR(SUMIFS('Expenses'!$H$5:$H$504,'Expenses'!$B$5:$B$504,$A356,'Expenses'!$D$5:$D$504,"Diesel Fuel"),0))</f>
        <v/>
      </c>
      <c r="V356" s="57">
        <f>IF($A356="","",IFERROR(SUMIFS('Expenses'!$I$5:$I$504,'Expenses'!$B$5:$B$504,$A356,'Expenses'!$D$5:$D$504,"Diesel Fuel"),0))</f>
        <v/>
      </c>
      <c r="W356" s="57">
        <f>IF($A356="","",IFERROR(SUMIFS('Expenses'!$I$5:$I$504,'Expenses'!$B$5:$B$504,$A356)-$V356,0))</f>
        <v/>
      </c>
      <c r="X356" s="57">
        <f>IF($A356="","",IFERROR($V356+$W356,0))</f>
        <v/>
      </c>
      <c r="Y356" s="57">
        <f>IF($A356="","",IFERROR($T356-$X356,0))</f>
        <v/>
      </c>
      <c r="Z356" s="58">
        <f>IF(OR($A356="",$Q356=""),"",IFERROR($T356/$Q356,""))</f>
        <v/>
      </c>
      <c r="AA356" s="58">
        <f>IF(OR($A356="",$Q356=""),"",IFERROR($X356/$Q356,""))</f>
        <v/>
      </c>
      <c r="AB356" s="26">
        <f>IF(OR($A356="",$Q356="",$U356=""),"",IFERROR($Q356/$U356,""))</f>
        <v/>
      </c>
      <c r="AC356" s="34" t="n"/>
      <c r="AD356" s="35">
        <f>IF($A356="","",IFERROR(IF(COUNTIF($A$5:$A$504,$A356)&gt;1,"Duplicate Trip ID",IF(OR($B356="",$C356="",$D356="",$F356="",$I356="",$J356="",$K356="",$L356=""),"Missing required field",IF(AND(OR($B356="Delivered",$B356="Closed"),OR($G356="",$H356="",$O356="",$P356="",$R356="",$T356="")),"Completed trip missing details",IF(OR($O356&lt;0,$P356&lt;0,$R356&lt;0,$T356&lt;0),"Negative value",IF(AND($O356&lt;&gt;"",$P356&lt;&gt;"",$P356&lt;$O356),"End odometer below start",IF(AND($Q356&lt;&gt;"",$R356&lt;&gt;"",$R356&gt;$Q356),"Loaded miles exceed total",IF(AND($G356&lt;&gt;"",$H356&lt;&gt;"",$H356&lt;$G356),"Delivery before pickup","OK"))))))),"Check inputs"))</f>
        <v/>
      </c>
    </row>
    <row r="357">
      <c r="A357" s="28" t="n"/>
      <c r="B357" s="28" t="n"/>
      <c r="C357" s="28" t="n"/>
      <c r="D357" s="28" t="n"/>
      <c r="E357" s="28" t="n"/>
      <c r="F357" s="59" t="n"/>
      <c r="G357" s="60" t="n"/>
      <c r="H357" s="60" t="n"/>
      <c r="I357" s="28" t="n"/>
      <c r="J357" s="28" t="n"/>
      <c r="K357" s="28" t="n"/>
      <c r="L357" s="28" t="n"/>
      <c r="M357" s="28" t="n"/>
      <c r="N357" s="28" t="n"/>
      <c r="O357" s="31" t="n"/>
      <c r="P357" s="31" t="n"/>
      <c r="Q357" s="24">
        <f>IF(OR($A357="",$O357="",$P357=""),"",IFERROR($P357-$O357,""))</f>
        <v/>
      </c>
      <c r="R357" s="31" t="n"/>
      <c r="S357" s="24">
        <f>IF(OR($A357="",$Q357="",$R357=""),"",IFERROR($Q357-$R357,""))</f>
        <v/>
      </c>
      <c r="T357" s="61" t="n"/>
      <c r="U357" s="62">
        <f>IF($A357="","",IFERROR(SUMIFS('Expenses'!$H$5:$H$504,'Expenses'!$B$5:$B$504,$A357,'Expenses'!$D$5:$D$504,"Diesel Fuel"),0))</f>
        <v/>
      </c>
      <c r="V357" s="57">
        <f>IF($A357="","",IFERROR(SUMIFS('Expenses'!$I$5:$I$504,'Expenses'!$B$5:$B$504,$A357,'Expenses'!$D$5:$D$504,"Diesel Fuel"),0))</f>
        <v/>
      </c>
      <c r="W357" s="57">
        <f>IF($A357="","",IFERROR(SUMIFS('Expenses'!$I$5:$I$504,'Expenses'!$B$5:$B$504,$A357)-$V357,0))</f>
        <v/>
      </c>
      <c r="X357" s="57">
        <f>IF($A357="","",IFERROR($V357+$W357,0))</f>
        <v/>
      </c>
      <c r="Y357" s="57">
        <f>IF($A357="","",IFERROR($T357-$X357,0))</f>
        <v/>
      </c>
      <c r="Z357" s="58">
        <f>IF(OR($A357="",$Q357=""),"",IFERROR($T357/$Q357,""))</f>
        <v/>
      </c>
      <c r="AA357" s="58">
        <f>IF(OR($A357="",$Q357=""),"",IFERROR($X357/$Q357,""))</f>
        <v/>
      </c>
      <c r="AB357" s="26">
        <f>IF(OR($A357="",$Q357="",$U357=""),"",IFERROR($Q357/$U357,""))</f>
        <v/>
      </c>
      <c r="AC357" s="34" t="n"/>
      <c r="AD357" s="35">
        <f>IF($A357="","",IFERROR(IF(COUNTIF($A$5:$A$504,$A357)&gt;1,"Duplicate Trip ID",IF(OR($B357="",$C357="",$D357="",$F357="",$I357="",$J357="",$K357="",$L357=""),"Missing required field",IF(AND(OR($B357="Delivered",$B357="Closed"),OR($G357="",$H357="",$O357="",$P357="",$R357="",$T357="")),"Completed trip missing details",IF(OR($O357&lt;0,$P357&lt;0,$R357&lt;0,$T357&lt;0),"Negative value",IF(AND($O357&lt;&gt;"",$P357&lt;&gt;"",$P357&lt;$O357),"End odometer below start",IF(AND($Q357&lt;&gt;"",$R357&lt;&gt;"",$R357&gt;$Q357),"Loaded miles exceed total",IF(AND($G357&lt;&gt;"",$H357&lt;&gt;"",$H357&lt;$G357),"Delivery before pickup","OK"))))))),"Check inputs"))</f>
        <v/>
      </c>
    </row>
    <row r="358">
      <c r="A358" s="28" t="n"/>
      <c r="B358" s="28" t="n"/>
      <c r="C358" s="28" t="n"/>
      <c r="D358" s="28" t="n"/>
      <c r="E358" s="28" t="n"/>
      <c r="F358" s="59" t="n"/>
      <c r="G358" s="60" t="n"/>
      <c r="H358" s="60" t="n"/>
      <c r="I358" s="28" t="n"/>
      <c r="J358" s="28" t="n"/>
      <c r="K358" s="28" t="n"/>
      <c r="L358" s="28" t="n"/>
      <c r="M358" s="28" t="n"/>
      <c r="N358" s="28" t="n"/>
      <c r="O358" s="31" t="n"/>
      <c r="P358" s="31" t="n"/>
      <c r="Q358" s="24">
        <f>IF(OR($A358="",$O358="",$P358=""),"",IFERROR($P358-$O358,""))</f>
        <v/>
      </c>
      <c r="R358" s="31" t="n"/>
      <c r="S358" s="24">
        <f>IF(OR($A358="",$Q358="",$R358=""),"",IFERROR($Q358-$R358,""))</f>
        <v/>
      </c>
      <c r="T358" s="61" t="n"/>
      <c r="U358" s="62">
        <f>IF($A358="","",IFERROR(SUMIFS('Expenses'!$H$5:$H$504,'Expenses'!$B$5:$B$504,$A358,'Expenses'!$D$5:$D$504,"Diesel Fuel"),0))</f>
        <v/>
      </c>
      <c r="V358" s="57">
        <f>IF($A358="","",IFERROR(SUMIFS('Expenses'!$I$5:$I$504,'Expenses'!$B$5:$B$504,$A358,'Expenses'!$D$5:$D$504,"Diesel Fuel"),0))</f>
        <v/>
      </c>
      <c r="W358" s="57">
        <f>IF($A358="","",IFERROR(SUMIFS('Expenses'!$I$5:$I$504,'Expenses'!$B$5:$B$504,$A358)-$V358,0))</f>
        <v/>
      </c>
      <c r="X358" s="57">
        <f>IF($A358="","",IFERROR($V358+$W358,0))</f>
        <v/>
      </c>
      <c r="Y358" s="57">
        <f>IF($A358="","",IFERROR($T358-$X358,0))</f>
        <v/>
      </c>
      <c r="Z358" s="58">
        <f>IF(OR($A358="",$Q358=""),"",IFERROR($T358/$Q358,""))</f>
        <v/>
      </c>
      <c r="AA358" s="58">
        <f>IF(OR($A358="",$Q358=""),"",IFERROR($X358/$Q358,""))</f>
        <v/>
      </c>
      <c r="AB358" s="26">
        <f>IF(OR($A358="",$Q358="",$U358=""),"",IFERROR($Q358/$U358,""))</f>
        <v/>
      </c>
      <c r="AC358" s="34" t="n"/>
      <c r="AD358" s="35">
        <f>IF($A358="","",IFERROR(IF(COUNTIF($A$5:$A$504,$A358)&gt;1,"Duplicate Trip ID",IF(OR($B358="",$C358="",$D358="",$F358="",$I358="",$J358="",$K358="",$L358=""),"Missing required field",IF(AND(OR($B358="Delivered",$B358="Closed"),OR($G358="",$H358="",$O358="",$P358="",$R358="",$T358="")),"Completed trip missing details",IF(OR($O358&lt;0,$P358&lt;0,$R358&lt;0,$T358&lt;0),"Negative value",IF(AND($O358&lt;&gt;"",$P358&lt;&gt;"",$P358&lt;$O358),"End odometer below start",IF(AND($Q358&lt;&gt;"",$R358&lt;&gt;"",$R358&gt;$Q358),"Loaded miles exceed total",IF(AND($G358&lt;&gt;"",$H358&lt;&gt;"",$H358&lt;$G358),"Delivery before pickup","OK"))))))),"Check inputs"))</f>
        <v/>
      </c>
    </row>
    <row r="359">
      <c r="A359" s="28" t="n"/>
      <c r="B359" s="28" t="n"/>
      <c r="C359" s="28" t="n"/>
      <c r="D359" s="28" t="n"/>
      <c r="E359" s="28" t="n"/>
      <c r="F359" s="59" t="n"/>
      <c r="G359" s="60" t="n"/>
      <c r="H359" s="60" t="n"/>
      <c r="I359" s="28" t="n"/>
      <c r="J359" s="28" t="n"/>
      <c r="K359" s="28" t="n"/>
      <c r="L359" s="28" t="n"/>
      <c r="M359" s="28" t="n"/>
      <c r="N359" s="28" t="n"/>
      <c r="O359" s="31" t="n"/>
      <c r="P359" s="31" t="n"/>
      <c r="Q359" s="24">
        <f>IF(OR($A359="",$O359="",$P359=""),"",IFERROR($P359-$O359,""))</f>
        <v/>
      </c>
      <c r="R359" s="31" t="n"/>
      <c r="S359" s="24">
        <f>IF(OR($A359="",$Q359="",$R359=""),"",IFERROR($Q359-$R359,""))</f>
        <v/>
      </c>
      <c r="T359" s="61" t="n"/>
      <c r="U359" s="62">
        <f>IF($A359="","",IFERROR(SUMIFS('Expenses'!$H$5:$H$504,'Expenses'!$B$5:$B$504,$A359,'Expenses'!$D$5:$D$504,"Diesel Fuel"),0))</f>
        <v/>
      </c>
      <c r="V359" s="57">
        <f>IF($A359="","",IFERROR(SUMIFS('Expenses'!$I$5:$I$504,'Expenses'!$B$5:$B$504,$A359,'Expenses'!$D$5:$D$504,"Diesel Fuel"),0))</f>
        <v/>
      </c>
      <c r="W359" s="57">
        <f>IF($A359="","",IFERROR(SUMIFS('Expenses'!$I$5:$I$504,'Expenses'!$B$5:$B$504,$A359)-$V359,0))</f>
        <v/>
      </c>
      <c r="X359" s="57">
        <f>IF($A359="","",IFERROR($V359+$W359,0))</f>
        <v/>
      </c>
      <c r="Y359" s="57">
        <f>IF($A359="","",IFERROR($T359-$X359,0))</f>
        <v/>
      </c>
      <c r="Z359" s="58">
        <f>IF(OR($A359="",$Q359=""),"",IFERROR($T359/$Q359,""))</f>
        <v/>
      </c>
      <c r="AA359" s="58">
        <f>IF(OR($A359="",$Q359=""),"",IFERROR($X359/$Q359,""))</f>
        <v/>
      </c>
      <c r="AB359" s="26">
        <f>IF(OR($A359="",$Q359="",$U359=""),"",IFERROR($Q359/$U359,""))</f>
        <v/>
      </c>
      <c r="AC359" s="34" t="n"/>
      <c r="AD359" s="35">
        <f>IF($A359="","",IFERROR(IF(COUNTIF($A$5:$A$504,$A359)&gt;1,"Duplicate Trip ID",IF(OR($B359="",$C359="",$D359="",$F359="",$I359="",$J359="",$K359="",$L359=""),"Missing required field",IF(AND(OR($B359="Delivered",$B359="Closed"),OR($G359="",$H359="",$O359="",$P359="",$R359="",$T359="")),"Completed trip missing details",IF(OR($O359&lt;0,$P359&lt;0,$R359&lt;0,$T359&lt;0),"Negative value",IF(AND($O359&lt;&gt;"",$P359&lt;&gt;"",$P359&lt;$O359),"End odometer below start",IF(AND($Q359&lt;&gt;"",$R359&lt;&gt;"",$R359&gt;$Q359),"Loaded miles exceed total",IF(AND($G359&lt;&gt;"",$H359&lt;&gt;"",$H359&lt;$G359),"Delivery before pickup","OK"))))))),"Check inputs"))</f>
        <v/>
      </c>
    </row>
    <row r="360">
      <c r="A360" s="28" t="n"/>
      <c r="B360" s="28" t="n"/>
      <c r="C360" s="28" t="n"/>
      <c r="D360" s="28" t="n"/>
      <c r="E360" s="28" t="n"/>
      <c r="F360" s="59" t="n"/>
      <c r="G360" s="60" t="n"/>
      <c r="H360" s="60" t="n"/>
      <c r="I360" s="28" t="n"/>
      <c r="J360" s="28" t="n"/>
      <c r="K360" s="28" t="n"/>
      <c r="L360" s="28" t="n"/>
      <c r="M360" s="28" t="n"/>
      <c r="N360" s="28" t="n"/>
      <c r="O360" s="31" t="n"/>
      <c r="P360" s="31" t="n"/>
      <c r="Q360" s="24">
        <f>IF(OR($A360="",$O360="",$P360=""),"",IFERROR($P360-$O360,""))</f>
        <v/>
      </c>
      <c r="R360" s="31" t="n"/>
      <c r="S360" s="24">
        <f>IF(OR($A360="",$Q360="",$R360=""),"",IFERROR($Q360-$R360,""))</f>
        <v/>
      </c>
      <c r="T360" s="61" t="n"/>
      <c r="U360" s="62">
        <f>IF($A360="","",IFERROR(SUMIFS('Expenses'!$H$5:$H$504,'Expenses'!$B$5:$B$504,$A360,'Expenses'!$D$5:$D$504,"Diesel Fuel"),0))</f>
        <v/>
      </c>
      <c r="V360" s="57">
        <f>IF($A360="","",IFERROR(SUMIFS('Expenses'!$I$5:$I$504,'Expenses'!$B$5:$B$504,$A360,'Expenses'!$D$5:$D$504,"Diesel Fuel"),0))</f>
        <v/>
      </c>
      <c r="W360" s="57">
        <f>IF($A360="","",IFERROR(SUMIFS('Expenses'!$I$5:$I$504,'Expenses'!$B$5:$B$504,$A360)-$V360,0))</f>
        <v/>
      </c>
      <c r="X360" s="57">
        <f>IF($A360="","",IFERROR($V360+$W360,0))</f>
        <v/>
      </c>
      <c r="Y360" s="57">
        <f>IF($A360="","",IFERROR($T360-$X360,0))</f>
        <v/>
      </c>
      <c r="Z360" s="58">
        <f>IF(OR($A360="",$Q360=""),"",IFERROR($T360/$Q360,""))</f>
        <v/>
      </c>
      <c r="AA360" s="58">
        <f>IF(OR($A360="",$Q360=""),"",IFERROR($X360/$Q360,""))</f>
        <v/>
      </c>
      <c r="AB360" s="26">
        <f>IF(OR($A360="",$Q360="",$U360=""),"",IFERROR($Q360/$U360,""))</f>
        <v/>
      </c>
      <c r="AC360" s="34" t="n"/>
      <c r="AD360" s="35">
        <f>IF($A360="","",IFERROR(IF(COUNTIF($A$5:$A$504,$A360)&gt;1,"Duplicate Trip ID",IF(OR($B360="",$C360="",$D360="",$F360="",$I360="",$J360="",$K360="",$L360=""),"Missing required field",IF(AND(OR($B360="Delivered",$B360="Closed"),OR($G360="",$H360="",$O360="",$P360="",$R360="",$T360="")),"Completed trip missing details",IF(OR($O360&lt;0,$P360&lt;0,$R360&lt;0,$T360&lt;0),"Negative value",IF(AND($O360&lt;&gt;"",$P360&lt;&gt;"",$P360&lt;$O360),"End odometer below start",IF(AND($Q360&lt;&gt;"",$R360&lt;&gt;"",$R360&gt;$Q360),"Loaded miles exceed total",IF(AND($G360&lt;&gt;"",$H360&lt;&gt;"",$H360&lt;$G360),"Delivery before pickup","OK"))))))),"Check inputs"))</f>
        <v/>
      </c>
    </row>
    <row r="361">
      <c r="A361" s="28" t="n"/>
      <c r="B361" s="28" t="n"/>
      <c r="C361" s="28" t="n"/>
      <c r="D361" s="28" t="n"/>
      <c r="E361" s="28" t="n"/>
      <c r="F361" s="59" t="n"/>
      <c r="G361" s="60" t="n"/>
      <c r="H361" s="60" t="n"/>
      <c r="I361" s="28" t="n"/>
      <c r="J361" s="28" t="n"/>
      <c r="K361" s="28" t="n"/>
      <c r="L361" s="28" t="n"/>
      <c r="M361" s="28" t="n"/>
      <c r="N361" s="28" t="n"/>
      <c r="O361" s="31" t="n"/>
      <c r="P361" s="31" t="n"/>
      <c r="Q361" s="24">
        <f>IF(OR($A361="",$O361="",$P361=""),"",IFERROR($P361-$O361,""))</f>
        <v/>
      </c>
      <c r="R361" s="31" t="n"/>
      <c r="S361" s="24">
        <f>IF(OR($A361="",$Q361="",$R361=""),"",IFERROR($Q361-$R361,""))</f>
        <v/>
      </c>
      <c r="T361" s="61" t="n"/>
      <c r="U361" s="62">
        <f>IF($A361="","",IFERROR(SUMIFS('Expenses'!$H$5:$H$504,'Expenses'!$B$5:$B$504,$A361,'Expenses'!$D$5:$D$504,"Diesel Fuel"),0))</f>
        <v/>
      </c>
      <c r="V361" s="57">
        <f>IF($A361="","",IFERROR(SUMIFS('Expenses'!$I$5:$I$504,'Expenses'!$B$5:$B$504,$A361,'Expenses'!$D$5:$D$504,"Diesel Fuel"),0))</f>
        <v/>
      </c>
      <c r="W361" s="57">
        <f>IF($A361="","",IFERROR(SUMIFS('Expenses'!$I$5:$I$504,'Expenses'!$B$5:$B$504,$A361)-$V361,0))</f>
        <v/>
      </c>
      <c r="X361" s="57">
        <f>IF($A361="","",IFERROR($V361+$W361,0))</f>
        <v/>
      </c>
      <c r="Y361" s="57">
        <f>IF($A361="","",IFERROR($T361-$X361,0))</f>
        <v/>
      </c>
      <c r="Z361" s="58">
        <f>IF(OR($A361="",$Q361=""),"",IFERROR($T361/$Q361,""))</f>
        <v/>
      </c>
      <c r="AA361" s="58">
        <f>IF(OR($A361="",$Q361=""),"",IFERROR($X361/$Q361,""))</f>
        <v/>
      </c>
      <c r="AB361" s="26">
        <f>IF(OR($A361="",$Q361="",$U361=""),"",IFERROR($Q361/$U361,""))</f>
        <v/>
      </c>
      <c r="AC361" s="34" t="n"/>
      <c r="AD361" s="35">
        <f>IF($A361="","",IFERROR(IF(COUNTIF($A$5:$A$504,$A361)&gt;1,"Duplicate Trip ID",IF(OR($B361="",$C361="",$D361="",$F361="",$I361="",$J361="",$K361="",$L361=""),"Missing required field",IF(AND(OR($B361="Delivered",$B361="Closed"),OR($G361="",$H361="",$O361="",$P361="",$R361="",$T361="")),"Completed trip missing details",IF(OR($O361&lt;0,$P361&lt;0,$R361&lt;0,$T361&lt;0),"Negative value",IF(AND($O361&lt;&gt;"",$P361&lt;&gt;"",$P361&lt;$O361),"End odometer below start",IF(AND($Q361&lt;&gt;"",$R361&lt;&gt;"",$R361&gt;$Q361),"Loaded miles exceed total",IF(AND($G361&lt;&gt;"",$H361&lt;&gt;"",$H361&lt;$G361),"Delivery before pickup","OK"))))))),"Check inputs"))</f>
        <v/>
      </c>
    </row>
    <row r="362">
      <c r="A362" s="28" t="n"/>
      <c r="B362" s="28" t="n"/>
      <c r="C362" s="28" t="n"/>
      <c r="D362" s="28" t="n"/>
      <c r="E362" s="28" t="n"/>
      <c r="F362" s="59" t="n"/>
      <c r="G362" s="60" t="n"/>
      <c r="H362" s="60" t="n"/>
      <c r="I362" s="28" t="n"/>
      <c r="J362" s="28" t="n"/>
      <c r="K362" s="28" t="n"/>
      <c r="L362" s="28" t="n"/>
      <c r="M362" s="28" t="n"/>
      <c r="N362" s="28" t="n"/>
      <c r="O362" s="31" t="n"/>
      <c r="P362" s="31" t="n"/>
      <c r="Q362" s="24">
        <f>IF(OR($A362="",$O362="",$P362=""),"",IFERROR($P362-$O362,""))</f>
        <v/>
      </c>
      <c r="R362" s="31" t="n"/>
      <c r="S362" s="24">
        <f>IF(OR($A362="",$Q362="",$R362=""),"",IFERROR($Q362-$R362,""))</f>
        <v/>
      </c>
      <c r="T362" s="61" t="n"/>
      <c r="U362" s="62">
        <f>IF($A362="","",IFERROR(SUMIFS('Expenses'!$H$5:$H$504,'Expenses'!$B$5:$B$504,$A362,'Expenses'!$D$5:$D$504,"Diesel Fuel"),0))</f>
        <v/>
      </c>
      <c r="V362" s="57">
        <f>IF($A362="","",IFERROR(SUMIFS('Expenses'!$I$5:$I$504,'Expenses'!$B$5:$B$504,$A362,'Expenses'!$D$5:$D$504,"Diesel Fuel"),0))</f>
        <v/>
      </c>
      <c r="W362" s="57">
        <f>IF($A362="","",IFERROR(SUMIFS('Expenses'!$I$5:$I$504,'Expenses'!$B$5:$B$504,$A362)-$V362,0))</f>
        <v/>
      </c>
      <c r="X362" s="57">
        <f>IF($A362="","",IFERROR($V362+$W362,0))</f>
        <v/>
      </c>
      <c r="Y362" s="57">
        <f>IF($A362="","",IFERROR($T362-$X362,0))</f>
        <v/>
      </c>
      <c r="Z362" s="58">
        <f>IF(OR($A362="",$Q362=""),"",IFERROR($T362/$Q362,""))</f>
        <v/>
      </c>
      <c r="AA362" s="58">
        <f>IF(OR($A362="",$Q362=""),"",IFERROR($X362/$Q362,""))</f>
        <v/>
      </c>
      <c r="AB362" s="26">
        <f>IF(OR($A362="",$Q362="",$U362=""),"",IFERROR($Q362/$U362,""))</f>
        <v/>
      </c>
      <c r="AC362" s="34" t="n"/>
      <c r="AD362" s="35">
        <f>IF($A362="","",IFERROR(IF(COUNTIF($A$5:$A$504,$A362)&gt;1,"Duplicate Trip ID",IF(OR($B362="",$C362="",$D362="",$F362="",$I362="",$J362="",$K362="",$L362=""),"Missing required field",IF(AND(OR($B362="Delivered",$B362="Closed"),OR($G362="",$H362="",$O362="",$P362="",$R362="",$T362="")),"Completed trip missing details",IF(OR($O362&lt;0,$P362&lt;0,$R362&lt;0,$T362&lt;0),"Negative value",IF(AND($O362&lt;&gt;"",$P362&lt;&gt;"",$P362&lt;$O362),"End odometer below start",IF(AND($Q362&lt;&gt;"",$R362&lt;&gt;"",$R362&gt;$Q362),"Loaded miles exceed total",IF(AND($G362&lt;&gt;"",$H362&lt;&gt;"",$H362&lt;$G362),"Delivery before pickup","OK"))))))),"Check inputs"))</f>
        <v/>
      </c>
    </row>
    <row r="363">
      <c r="A363" s="28" t="n"/>
      <c r="B363" s="28" t="n"/>
      <c r="C363" s="28" t="n"/>
      <c r="D363" s="28" t="n"/>
      <c r="E363" s="28" t="n"/>
      <c r="F363" s="59" t="n"/>
      <c r="G363" s="60" t="n"/>
      <c r="H363" s="60" t="n"/>
      <c r="I363" s="28" t="n"/>
      <c r="J363" s="28" t="n"/>
      <c r="K363" s="28" t="n"/>
      <c r="L363" s="28" t="n"/>
      <c r="M363" s="28" t="n"/>
      <c r="N363" s="28" t="n"/>
      <c r="O363" s="31" t="n"/>
      <c r="P363" s="31" t="n"/>
      <c r="Q363" s="24">
        <f>IF(OR($A363="",$O363="",$P363=""),"",IFERROR($P363-$O363,""))</f>
        <v/>
      </c>
      <c r="R363" s="31" t="n"/>
      <c r="S363" s="24">
        <f>IF(OR($A363="",$Q363="",$R363=""),"",IFERROR($Q363-$R363,""))</f>
        <v/>
      </c>
      <c r="T363" s="61" t="n"/>
      <c r="U363" s="62">
        <f>IF($A363="","",IFERROR(SUMIFS('Expenses'!$H$5:$H$504,'Expenses'!$B$5:$B$504,$A363,'Expenses'!$D$5:$D$504,"Diesel Fuel"),0))</f>
        <v/>
      </c>
      <c r="V363" s="57">
        <f>IF($A363="","",IFERROR(SUMIFS('Expenses'!$I$5:$I$504,'Expenses'!$B$5:$B$504,$A363,'Expenses'!$D$5:$D$504,"Diesel Fuel"),0))</f>
        <v/>
      </c>
      <c r="W363" s="57">
        <f>IF($A363="","",IFERROR(SUMIFS('Expenses'!$I$5:$I$504,'Expenses'!$B$5:$B$504,$A363)-$V363,0))</f>
        <v/>
      </c>
      <c r="X363" s="57">
        <f>IF($A363="","",IFERROR($V363+$W363,0))</f>
        <v/>
      </c>
      <c r="Y363" s="57">
        <f>IF($A363="","",IFERROR($T363-$X363,0))</f>
        <v/>
      </c>
      <c r="Z363" s="58">
        <f>IF(OR($A363="",$Q363=""),"",IFERROR($T363/$Q363,""))</f>
        <v/>
      </c>
      <c r="AA363" s="58">
        <f>IF(OR($A363="",$Q363=""),"",IFERROR($X363/$Q363,""))</f>
        <v/>
      </c>
      <c r="AB363" s="26">
        <f>IF(OR($A363="",$Q363="",$U363=""),"",IFERROR($Q363/$U363,""))</f>
        <v/>
      </c>
      <c r="AC363" s="34" t="n"/>
      <c r="AD363" s="35">
        <f>IF($A363="","",IFERROR(IF(COUNTIF($A$5:$A$504,$A363)&gt;1,"Duplicate Trip ID",IF(OR($B363="",$C363="",$D363="",$F363="",$I363="",$J363="",$K363="",$L363=""),"Missing required field",IF(AND(OR($B363="Delivered",$B363="Closed"),OR($G363="",$H363="",$O363="",$P363="",$R363="",$T363="")),"Completed trip missing details",IF(OR($O363&lt;0,$P363&lt;0,$R363&lt;0,$T363&lt;0),"Negative value",IF(AND($O363&lt;&gt;"",$P363&lt;&gt;"",$P363&lt;$O363),"End odometer below start",IF(AND($Q363&lt;&gt;"",$R363&lt;&gt;"",$R363&gt;$Q363),"Loaded miles exceed total",IF(AND($G363&lt;&gt;"",$H363&lt;&gt;"",$H363&lt;$G363),"Delivery before pickup","OK"))))))),"Check inputs"))</f>
        <v/>
      </c>
    </row>
    <row r="364">
      <c r="A364" s="28" t="n"/>
      <c r="B364" s="28" t="n"/>
      <c r="C364" s="28" t="n"/>
      <c r="D364" s="28" t="n"/>
      <c r="E364" s="28" t="n"/>
      <c r="F364" s="59" t="n"/>
      <c r="G364" s="60" t="n"/>
      <c r="H364" s="60" t="n"/>
      <c r="I364" s="28" t="n"/>
      <c r="J364" s="28" t="n"/>
      <c r="K364" s="28" t="n"/>
      <c r="L364" s="28" t="n"/>
      <c r="M364" s="28" t="n"/>
      <c r="N364" s="28" t="n"/>
      <c r="O364" s="31" t="n"/>
      <c r="P364" s="31" t="n"/>
      <c r="Q364" s="24">
        <f>IF(OR($A364="",$O364="",$P364=""),"",IFERROR($P364-$O364,""))</f>
        <v/>
      </c>
      <c r="R364" s="31" t="n"/>
      <c r="S364" s="24">
        <f>IF(OR($A364="",$Q364="",$R364=""),"",IFERROR($Q364-$R364,""))</f>
        <v/>
      </c>
      <c r="T364" s="61" t="n"/>
      <c r="U364" s="62">
        <f>IF($A364="","",IFERROR(SUMIFS('Expenses'!$H$5:$H$504,'Expenses'!$B$5:$B$504,$A364,'Expenses'!$D$5:$D$504,"Diesel Fuel"),0))</f>
        <v/>
      </c>
      <c r="V364" s="57">
        <f>IF($A364="","",IFERROR(SUMIFS('Expenses'!$I$5:$I$504,'Expenses'!$B$5:$B$504,$A364,'Expenses'!$D$5:$D$504,"Diesel Fuel"),0))</f>
        <v/>
      </c>
      <c r="W364" s="57">
        <f>IF($A364="","",IFERROR(SUMIFS('Expenses'!$I$5:$I$504,'Expenses'!$B$5:$B$504,$A364)-$V364,0))</f>
        <v/>
      </c>
      <c r="X364" s="57">
        <f>IF($A364="","",IFERROR($V364+$W364,0))</f>
        <v/>
      </c>
      <c r="Y364" s="57">
        <f>IF($A364="","",IFERROR($T364-$X364,0))</f>
        <v/>
      </c>
      <c r="Z364" s="58">
        <f>IF(OR($A364="",$Q364=""),"",IFERROR($T364/$Q364,""))</f>
        <v/>
      </c>
      <c r="AA364" s="58">
        <f>IF(OR($A364="",$Q364=""),"",IFERROR($X364/$Q364,""))</f>
        <v/>
      </c>
      <c r="AB364" s="26">
        <f>IF(OR($A364="",$Q364="",$U364=""),"",IFERROR($Q364/$U364,""))</f>
        <v/>
      </c>
      <c r="AC364" s="34" t="n"/>
      <c r="AD364" s="35">
        <f>IF($A364="","",IFERROR(IF(COUNTIF($A$5:$A$504,$A364)&gt;1,"Duplicate Trip ID",IF(OR($B364="",$C364="",$D364="",$F364="",$I364="",$J364="",$K364="",$L364=""),"Missing required field",IF(AND(OR($B364="Delivered",$B364="Closed"),OR($G364="",$H364="",$O364="",$P364="",$R364="",$T364="")),"Completed trip missing details",IF(OR($O364&lt;0,$P364&lt;0,$R364&lt;0,$T364&lt;0),"Negative value",IF(AND($O364&lt;&gt;"",$P364&lt;&gt;"",$P364&lt;$O364),"End odometer below start",IF(AND($Q364&lt;&gt;"",$R364&lt;&gt;"",$R364&gt;$Q364),"Loaded miles exceed total",IF(AND($G364&lt;&gt;"",$H364&lt;&gt;"",$H364&lt;$G364),"Delivery before pickup","OK"))))))),"Check inputs"))</f>
        <v/>
      </c>
    </row>
    <row r="365">
      <c r="A365" s="28" t="n"/>
      <c r="B365" s="28" t="n"/>
      <c r="C365" s="28" t="n"/>
      <c r="D365" s="28" t="n"/>
      <c r="E365" s="28" t="n"/>
      <c r="F365" s="59" t="n"/>
      <c r="G365" s="60" t="n"/>
      <c r="H365" s="60" t="n"/>
      <c r="I365" s="28" t="n"/>
      <c r="J365" s="28" t="n"/>
      <c r="K365" s="28" t="n"/>
      <c r="L365" s="28" t="n"/>
      <c r="M365" s="28" t="n"/>
      <c r="N365" s="28" t="n"/>
      <c r="O365" s="31" t="n"/>
      <c r="P365" s="31" t="n"/>
      <c r="Q365" s="24">
        <f>IF(OR($A365="",$O365="",$P365=""),"",IFERROR($P365-$O365,""))</f>
        <v/>
      </c>
      <c r="R365" s="31" t="n"/>
      <c r="S365" s="24">
        <f>IF(OR($A365="",$Q365="",$R365=""),"",IFERROR($Q365-$R365,""))</f>
        <v/>
      </c>
      <c r="T365" s="61" t="n"/>
      <c r="U365" s="62">
        <f>IF($A365="","",IFERROR(SUMIFS('Expenses'!$H$5:$H$504,'Expenses'!$B$5:$B$504,$A365,'Expenses'!$D$5:$D$504,"Diesel Fuel"),0))</f>
        <v/>
      </c>
      <c r="V365" s="57">
        <f>IF($A365="","",IFERROR(SUMIFS('Expenses'!$I$5:$I$504,'Expenses'!$B$5:$B$504,$A365,'Expenses'!$D$5:$D$504,"Diesel Fuel"),0))</f>
        <v/>
      </c>
      <c r="W365" s="57">
        <f>IF($A365="","",IFERROR(SUMIFS('Expenses'!$I$5:$I$504,'Expenses'!$B$5:$B$504,$A365)-$V365,0))</f>
        <v/>
      </c>
      <c r="X365" s="57">
        <f>IF($A365="","",IFERROR($V365+$W365,0))</f>
        <v/>
      </c>
      <c r="Y365" s="57">
        <f>IF($A365="","",IFERROR($T365-$X365,0))</f>
        <v/>
      </c>
      <c r="Z365" s="58">
        <f>IF(OR($A365="",$Q365=""),"",IFERROR($T365/$Q365,""))</f>
        <v/>
      </c>
      <c r="AA365" s="58">
        <f>IF(OR($A365="",$Q365=""),"",IFERROR($X365/$Q365,""))</f>
        <v/>
      </c>
      <c r="AB365" s="26">
        <f>IF(OR($A365="",$Q365="",$U365=""),"",IFERROR($Q365/$U365,""))</f>
        <v/>
      </c>
      <c r="AC365" s="34" t="n"/>
      <c r="AD365" s="35">
        <f>IF($A365="","",IFERROR(IF(COUNTIF($A$5:$A$504,$A365)&gt;1,"Duplicate Trip ID",IF(OR($B365="",$C365="",$D365="",$F365="",$I365="",$J365="",$K365="",$L365=""),"Missing required field",IF(AND(OR($B365="Delivered",$B365="Closed"),OR($G365="",$H365="",$O365="",$P365="",$R365="",$T365="")),"Completed trip missing details",IF(OR($O365&lt;0,$P365&lt;0,$R365&lt;0,$T365&lt;0),"Negative value",IF(AND($O365&lt;&gt;"",$P365&lt;&gt;"",$P365&lt;$O365),"End odometer below start",IF(AND($Q365&lt;&gt;"",$R365&lt;&gt;"",$R365&gt;$Q365),"Loaded miles exceed total",IF(AND($G365&lt;&gt;"",$H365&lt;&gt;"",$H365&lt;$G365),"Delivery before pickup","OK"))))))),"Check inputs"))</f>
        <v/>
      </c>
    </row>
    <row r="366">
      <c r="A366" s="28" t="n"/>
      <c r="B366" s="28" t="n"/>
      <c r="C366" s="28" t="n"/>
      <c r="D366" s="28" t="n"/>
      <c r="E366" s="28" t="n"/>
      <c r="F366" s="59" t="n"/>
      <c r="G366" s="60" t="n"/>
      <c r="H366" s="60" t="n"/>
      <c r="I366" s="28" t="n"/>
      <c r="J366" s="28" t="n"/>
      <c r="K366" s="28" t="n"/>
      <c r="L366" s="28" t="n"/>
      <c r="M366" s="28" t="n"/>
      <c r="N366" s="28" t="n"/>
      <c r="O366" s="31" t="n"/>
      <c r="P366" s="31" t="n"/>
      <c r="Q366" s="24">
        <f>IF(OR($A366="",$O366="",$P366=""),"",IFERROR($P366-$O366,""))</f>
        <v/>
      </c>
      <c r="R366" s="31" t="n"/>
      <c r="S366" s="24">
        <f>IF(OR($A366="",$Q366="",$R366=""),"",IFERROR($Q366-$R366,""))</f>
        <v/>
      </c>
      <c r="T366" s="61" t="n"/>
      <c r="U366" s="62">
        <f>IF($A366="","",IFERROR(SUMIFS('Expenses'!$H$5:$H$504,'Expenses'!$B$5:$B$504,$A366,'Expenses'!$D$5:$D$504,"Diesel Fuel"),0))</f>
        <v/>
      </c>
      <c r="V366" s="57">
        <f>IF($A366="","",IFERROR(SUMIFS('Expenses'!$I$5:$I$504,'Expenses'!$B$5:$B$504,$A366,'Expenses'!$D$5:$D$504,"Diesel Fuel"),0))</f>
        <v/>
      </c>
      <c r="W366" s="57">
        <f>IF($A366="","",IFERROR(SUMIFS('Expenses'!$I$5:$I$504,'Expenses'!$B$5:$B$504,$A366)-$V366,0))</f>
        <v/>
      </c>
      <c r="X366" s="57">
        <f>IF($A366="","",IFERROR($V366+$W366,0))</f>
        <v/>
      </c>
      <c r="Y366" s="57">
        <f>IF($A366="","",IFERROR($T366-$X366,0))</f>
        <v/>
      </c>
      <c r="Z366" s="58">
        <f>IF(OR($A366="",$Q366=""),"",IFERROR($T366/$Q366,""))</f>
        <v/>
      </c>
      <c r="AA366" s="58">
        <f>IF(OR($A366="",$Q366=""),"",IFERROR($X366/$Q366,""))</f>
        <v/>
      </c>
      <c r="AB366" s="26">
        <f>IF(OR($A366="",$Q366="",$U366=""),"",IFERROR($Q366/$U366,""))</f>
        <v/>
      </c>
      <c r="AC366" s="34" t="n"/>
      <c r="AD366" s="35">
        <f>IF($A366="","",IFERROR(IF(COUNTIF($A$5:$A$504,$A366)&gt;1,"Duplicate Trip ID",IF(OR($B366="",$C366="",$D366="",$F366="",$I366="",$J366="",$K366="",$L366=""),"Missing required field",IF(AND(OR($B366="Delivered",$B366="Closed"),OR($G366="",$H366="",$O366="",$P366="",$R366="",$T366="")),"Completed trip missing details",IF(OR($O366&lt;0,$P366&lt;0,$R366&lt;0,$T366&lt;0),"Negative value",IF(AND($O366&lt;&gt;"",$P366&lt;&gt;"",$P366&lt;$O366),"End odometer below start",IF(AND($Q366&lt;&gt;"",$R366&lt;&gt;"",$R366&gt;$Q366),"Loaded miles exceed total",IF(AND($G366&lt;&gt;"",$H366&lt;&gt;"",$H366&lt;$G366),"Delivery before pickup","OK"))))))),"Check inputs"))</f>
        <v/>
      </c>
    </row>
    <row r="367">
      <c r="A367" s="28" t="n"/>
      <c r="B367" s="28" t="n"/>
      <c r="C367" s="28" t="n"/>
      <c r="D367" s="28" t="n"/>
      <c r="E367" s="28" t="n"/>
      <c r="F367" s="59" t="n"/>
      <c r="G367" s="60" t="n"/>
      <c r="H367" s="60" t="n"/>
      <c r="I367" s="28" t="n"/>
      <c r="J367" s="28" t="n"/>
      <c r="K367" s="28" t="n"/>
      <c r="L367" s="28" t="n"/>
      <c r="M367" s="28" t="n"/>
      <c r="N367" s="28" t="n"/>
      <c r="O367" s="31" t="n"/>
      <c r="P367" s="31" t="n"/>
      <c r="Q367" s="24">
        <f>IF(OR($A367="",$O367="",$P367=""),"",IFERROR($P367-$O367,""))</f>
        <v/>
      </c>
      <c r="R367" s="31" t="n"/>
      <c r="S367" s="24">
        <f>IF(OR($A367="",$Q367="",$R367=""),"",IFERROR($Q367-$R367,""))</f>
        <v/>
      </c>
      <c r="T367" s="61" t="n"/>
      <c r="U367" s="62">
        <f>IF($A367="","",IFERROR(SUMIFS('Expenses'!$H$5:$H$504,'Expenses'!$B$5:$B$504,$A367,'Expenses'!$D$5:$D$504,"Diesel Fuel"),0))</f>
        <v/>
      </c>
      <c r="V367" s="57">
        <f>IF($A367="","",IFERROR(SUMIFS('Expenses'!$I$5:$I$504,'Expenses'!$B$5:$B$504,$A367,'Expenses'!$D$5:$D$504,"Diesel Fuel"),0))</f>
        <v/>
      </c>
      <c r="W367" s="57">
        <f>IF($A367="","",IFERROR(SUMIFS('Expenses'!$I$5:$I$504,'Expenses'!$B$5:$B$504,$A367)-$V367,0))</f>
        <v/>
      </c>
      <c r="X367" s="57">
        <f>IF($A367="","",IFERROR($V367+$W367,0))</f>
        <v/>
      </c>
      <c r="Y367" s="57">
        <f>IF($A367="","",IFERROR($T367-$X367,0))</f>
        <v/>
      </c>
      <c r="Z367" s="58">
        <f>IF(OR($A367="",$Q367=""),"",IFERROR($T367/$Q367,""))</f>
        <v/>
      </c>
      <c r="AA367" s="58">
        <f>IF(OR($A367="",$Q367=""),"",IFERROR($X367/$Q367,""))</f>
        <v/>
      </c>
      <c r="AB367" s="26">
        <f>IF(OR($A367="",$Q367="",$U367=""),"",IFERROR($Q367/$U367,""))</f>
        <v/>
      </c>
      <c r="AC367" s="34" t="n"/>
      <c r="AD367" s="35">
        <f>IF($A367="","",IFERROR(IF(COUNTIF($A$5:$A$504,$A367)&gt;1,"Duplicate Trip ID",IF(OR($B367="",$C367="",$D367="",$F367="",$I367="",$J367="",$K367="",$L367=""),"Missing required field",IF(AND(OR($B367="Delivered",$B367="Closed"),OR($G367="",$H367="",$O367="",$P367="",$R367="",$T367="")),"Completed trip missing details",IF(OR($O367&lt;0,$P367&lt;0,$R367&lt;0,$T367&lt;0),"Negative value",IF(AND($O367&lt;&gt;"",$P367&lt;&gt;"",$P367&lt;$O367),"End odometer below start",IF(AND($Q367&lt;&gt;"",$R367&lt;&gt;"",$R367&gt;$Q367),"Loaded miles exceed total",IF(AND($G367&lt;&gt;"",$H367&lt;&gt;"",$H367&lt;$G367),"Delivery before pickup","OK"))))))),"Check inputs"))</f>
        <v/>
      </c>
    </row>
    <row r="368">
      <c r="A368" s="28" t="n"/>
      <c r="B368" s="28" t="n"/>
      <c r="C368" s="28" t="n"/>
      <c r="D368" s="28" t="n"/>
      <c r="E368" s="28" t="n"/>
      <c r="F368" s="59" t="n"/>
      <c r="G368" s="60" t="n"/>
      <c r="H368" s="60" t="n"/>
      <c r="I368" s="28" t="n"/>
      <c r="J368" s="28" t="n"/>
      <c r="K368" s="28" t="n"/>
      <c r="L368" s="28" t="n"/>
      <c r="M368" s="28" t="n"/>
      <c r="N368" s="28" t="n"/>
      <c r="O368" s="31" t="n"/>
      <c r="P368" s="31" t="n"/>
      <c r="Q368" s="24">
        <f>IF(OR($A368="",$O368="",$P368=""),"",IFERROR($P368-$O368,""))</f>
        <v/>
      </c>
      <c r="R368" s="31" t="n"/>
      <c r="S368" s="24">
        <f>IF(OR($A368="",$Q368="",$R368=""),"",IFERROR($Q368-$R368,""))</f>
        <v/>
      </c>
      <c r="T368" s="61" t="n"/>
      <c r="U368" s="62">
        <f>IF($A368="","",IFERROR(SUMIFS('Expenses'!$H$5:$H$504,'Expenses'!$B$5:$B$504,$A368,'Expenses'!$D$5:$D$504,"Diesel Fuel"),0))</f>
        <v/>
      </c>
      <c r="V368" s="57">
        <f>IF($A368="","",IFERROR(SUMIFS('Expenses'!$I$5:$I$504,'Expenses'!$B$5:$B$504,$A368,'Expenses'!$D$5:$D$504,"Diesel Fuel"),0))</f>
        <v/>
      </c>
      <c r="W368" s="57">
        <f>IF($A368="","",IFERROR(SUMIFS('Expenses'!$I$5:$I$504,'Expenses'!$B$5:$B$504,$A368)-$V368,0))</f>
        <v/>
      </c>
      <c r="X368" s="57">
        <f>IF($A368="","",IFERROR($V368+$W368,0))</f>
        <v/>
      </c>
      <c r="Y368" s="57">
        <f>IF($A368="","",IFERROR($T368-$X368,0))</f>
        <v/>
      </c>
      <c r="Z368" s="58">
        <f>IF(OR($A368="",$Q368=""),"",IFERROR($T368/$Q368,""))</f>
        <v/>
      </c>
      <c r="AA368" s="58">
        <f>IF(OR($A368="",$Q368=""),"",IFERROR($X368/$Q368,""))</f>
        <v/>
      </c>
      <c r="AB368" s="26">
        <f>IF(OR($A368="",$Q368="",$U368=""),"",IFERROR($Q368/$U368,""))</f>
        <v/>
      </c>
      <c r="AC368" s="34" t="n"/>
      <c r="AD368" s="35">
        <f>IF($A368="","",IFERROR(IF(COUNTIF($A$5:$A$504,$A368)&gt;1,"Duplicate Trip ID",IF(OR($B368="",$C368="",$D368="",$F368="",$I368="",$J368="",$K368="",$L368=""),"Missing required field",IF(AND(OR($B368="Delivered",$B368="Closed"),OR($G368="",$H368="",$O368="",$P368="",$R368="",$T368="")),"Completed trip missing details",IF(OR($O368&lt;0,$P368&lt;0,$R368&lt;0,$T368&lt;0),"Negative value",IF(AND($O368&lt;&gt;"",$P368&lt;&gt;"",$P368&lt;$O368),"End odometer below start",IF(AND($Q368&lt;&gt;"",$R368&lt;&gt;"",$R368&gt;$Q368),"Loaded miles exceed total",IF(AND($G368&lt;&gt;"",$H368&lt;&gt;"",$H368&lt;$G368),"Delivery before pickup","OK"))))))),"Check inputs"))</f>
        <v/>
      </c>
    </row>
    <row r="369">
      <c r="A369" s="28" t="n"/>
      <c r="B369" s="28" t="n"/>
      <c r="C369" s="28" t="n"/>
      <c r="D369" s="28" t="n"/>
      <c r="E369" s="28" t="n"/>
      <c r="F369" s="59" t="n"/>
      <c r="G369" s="60" t="n"/>
      <c r="H369" s="60" t="n"/>
      <c r="I369" s="28" t="n"/>
      <c r="J369" s="28" t="n"/>
      <c r="K369" s="28" t="n"/>
      <c r="L369" s="28" t="n"/>
      <c r="M369" s="28" t="n"/>
      <c r="N369" s="28" t="n"/>
      <c r="O369" s="31" t="n"/>
      <c r="P369" s="31" t="n"/>
      <c r="Q369" s="24">
        <f>IF(OR($A369="",$O369="",$P369=""),"",IFERROR($P369-$O369,""))</f>
        <v/>
      </c>
      <c r="R369" s="31" t="n"/>
      <c r="S369" s="24">
        <f>IF(OR($A369="",$Q369="",$R369=""),"",IFERROR($Q369-$R369,""))</f>
        <v/>
      </c>
      <c r="T369" s="61" t="n"/>
      <c r="U369" s="62">
        <f>IF($A369="","",IFERROR(SUMIFS('Expenses'!$H$5:$H$504,'Expenses'!$B$5:$B$504,$A369,'Expenses'!$D$5:$D$504,"Diesel Fuel"),0))</f>
        <v/>
      </c>
      <c r="V369" s="57">
        <f>IF($A369="","",IFERROR(SUMIFS('Expenses'!$I$5:$I$504,'Expenses'!$B$5:$B$504,$A369,'Expenses'!$D$5:$D$504,"Diesel Fuel"),0))</f>
        <v/>
      </c>
      <c r="W369" s="57">
        <f>IF($A369="","",IFERROR(SUMIFS('Expenses'!$I$5:$I$504,'Expenses'!$B$5:$B$504,$A369)-$V369,0))</f>
        <v/>
      </c>
      <c r="X369" s="57">
        <f>IF($A369="","",IFERROR($V369+$W369,0))</f>
        <v/>
      </c>
      <c r="Y369" s="57">
        <f>IF($A369="","",IFERROR($T369-$X369,0))</f>
        <v/>
      </c>
      <c r="Z369" s="58">
        <f>IF(OR($A369="",$Q369=""),"",IFERROR($T369/$Q369,""))</f>
        <v/>
      </c>
      <c r="AA369" s="58">
        <f>IF(OR($A369="",$Q369=""),"",IFERROR($X369/$Q369,""))</f>
        <v/>
      </c>
      <c r="AB369" s="26">
        <f>IF(OR($A369="",$Q369="",$U369=""),"",IFERROR($Q369/$U369,""))</f>
        <v/>
      </c>
      <c r="AC369" s="34" t="n"/>
      <c r="AD369" s="35">
        <f>IF($A369="","",IFERROR(IF(COUNTIF($A$5:$A$504,$A369)&gt;1,"Duplicate Trip ID",IF(OR($B369="",$C369="",$D369="",$F369="",$I369="",$J369="",$K369="",$L369=""),"Missing required field",IF(AND(OR($B369="Delivered",$B369="Closed"),OR($G369="",$H369="",$O369="",$P369="",$R369="",$T369="")),"Completed trip missing details",IF(OR($O369&lt;0,$P369&lt;0,$R369&lt;0,$T369&lt;0),"Negative value",IF(AND($O369&lt;&gt;"",$P369&lt;&gt;"",$P369&lt;$O369),"End odometer below start",IF(AND($Q369&lt;&gt;"",$R369&lt;&gt;"",$R369&gt;$Q369),"Loaded miles exceed total",IF(AND($G369&lt;&gt;"",$H369&lt;&gt;"",$H369&lt;$G369),"Delivery before pickup","OK"))))))),"Check inputs"))</f>
        <v/>
      </c>
    </row>
    <row r="370">
      <c r="A370" s="28" t="n"/>
      <c r="B370" s="28" t="n"/>
      <c r="C370" s="28" t="n"/>
      <c r="D370" s="28" t="n"/>
      <c r="E370" s="28" t="n"/>
      <c r="F370" s="59" t="n"/>
      <c r="G370" s="60" t="n"/>
      <c r="H370" s="60" t="n"/>
      <c r="I370" s="28" t="n"/>
      <c r="J370" s="28" t="n"/>
      <c r="K370" s="28" t="n"/>
      <c r="L370" s="28" t="n"/>
      <c r="M370" s="28" t="n"/>
      <c r="N370" s="28" t="n"/>
      <c r="O370" s="31" t="n"/>
      <c r="P370" s="31" t="n"/>
      <c r="Q370" s="24">
        <f>IF(OR($A370="",$O370="",$P370=""),"",IFERROR($P370-$O370,""))</f>
        <v/>
      </c>
      <c r="R370" s="31" t="n"/>
      <c r="S370" s="24">
        <f>IF(OR($A370="",$Q370="",$R370=""),"",IFERROR($Q370-$R370,""))</f>
        <v/>
      </c>
      <c r="T370" s="61" t="n"/>
      <c r="U370" s="62">
        <f>IF($A370="","",IFERROR(SUMIFS('Expenses'!$H$5:$H$504,'Expenses'!$B$5:$B$504,$A370,'Expenses'!$D$5:$D$504,"Diesel Fuel"),0))</f>
        <v/>
      </c>
      <c r="V370" s="57">
        <f>IF($A370="","",IFERROR(SUMIFS('Expenses'!$I$5:$I$504,'Expenses'!$B$5:$B$504,$A370,'Expenses'!$D$5:$D$504,"Diesel Fuel"),0))</f>
        <v/>
      </c>
      <c r="W370" s="57">
        <f>IF($A370="","",IFERROR(SUMIFS('Expenses'!$I$5:$I$504,'Expenses'!$B$5:$B$504,$A370)-$V370,0))</f>
        <v/>
      </c>
      <c r="X370" s="57">
        <f>IF($A370="","",IFERROR($V370+$W370,0))</f>
        <v/>
      </c>
      <c r="Y370" s="57">
        <f>IF($A370="","",IFERROR($T370-$X370,0))</f>
        <v/>
      </c>
      <c r="Z370" s="58">
        <f>IF(OR($A370="",$Q370=""),"",IFERROR($T370/$Q370,""))</f>
        <v/>
      </c>
      <c r="AA370" s="58">
        <f>IF(OR($A370="",$Q370=""),"",IFERROR($X370/$Q370,""))</f>
        <v/>
      </c>
      <c r="AB370" s="26">
        <f>IF(OR($A370="",$Q370="",$U370=""),"",IFERROR($Q370/$U370,""))</f>
        <v/>
      </c>
      <c r="AC370" s="34" t="n"/>
      <c r="AD370" s="35">
        <f>IF($A370="","",IFERROR(IF(COUNTIF($A$5:$A$504,$A370)&gt;1,"Duplicate Trip ID",IF(OR($B370="",$C370="",$D370="",$F370="",$I370="",$J370="",$K370="",$L370=""),"Missing required field",IF(AND(OR($B370="Delivered",$B370="Closed"),OR($G370="",$H370="",$O370="",$P370="",$R370="",$T370="")),"Completed trip missing details",IF(OR($O370&lt;0,$P370&lt;0,$R370&lt;0,$T370&lt;0),"Negative value",IF(AND($O370&lt;&gt;"",$P370&lt;&gt;"",$P370&lt;$O370),"End odometer below start",IF(AND($Q370&lt;&gt;"",$R370&lt;&gt;"",$R370&gt;$Q370),"Loaded miles exceed total",IF(AND($G370&lt;&gt;"",$H370&lt;&gt;"",$H370&lt;$G370),"Delivery before pickup","OK"))))))),"Check inputs"))</f>
        <v/>
      </c>
    </row>
    <row r="371">
      <c r="A371" s="28" t="n"/>
      <c r="B371" s="28" t="n"/>
      <c r="C371" s="28" t="n"/>
      <c r="D371" s="28" t="n"/>
      <c r="E371" s="28" t="n"/>
      <c r="F371" s="59" t="n"/>
      <c r="G371" s="60" t="n"/>
      <c r="H371" s="60" t="n"/>
      <c r="I371" s="28" t="n"/>
      <c r="J371" s="28" t="n"/>
      <c r="K371" s="28" t="n"/>
      <c r="L371" s="28" t="n"/>
      <c r="M371" s="28" t="n"/>
      <c r="N371" s="28" t="n"/>
      <c r="O371" s="31" t="n"/>
      <c r="P371" s="31" t="n"/>
      <c r="Q371" s="24">
        <f>IF(OR($A371="",$O371="",$P371=""),"",IFERROR($P371-$O371,""))</f>
        <v/>
      </c>
      <c r="R371" s="31" t="n"/>
      <c r="S371" s="24">
        <f>IF(OR($A371="",$Q371="",$R371=""),"",IFERROR($Q371-$R371,""))</f>
        <v/>
      </c>
      <c r="T371" s="61" t="n"/>
      <c r="U371" s="62">
        <f>IF($A371="","",IFERROR(SUMIFS('Expenses'!$H$5:$H$504,'Expenses'!$B$5:$B$504,$A371,'Expenses'!$D$5:$D$504,"Diesel Fuel"),0))</f>
        <v/>
      </c>
      <c r="V371" s="57">
        <f>IF($A371="","",IFERROR(SUMIFS('Expenses'!$I$5:$I$504,'Expenses'!$B$5:$B$504,$A371,'Expenses'!$D$5:$D$504,"Diesel Fuel"),0))</f>
        <v/>
      </c>
      <c r="W371" s="57">
        <f>IF($A371="","",IFERROR(SUMIFS('Expenses'!$I$5:$I$504,'Expenses'!$B$5:$B$504,$A371)-$V371,0))</f>
        <v/>
      </c>
      <c r="X371" s="57">
        <f>IF($A371="","",IFERROR($V371+$W371,0))</f>
        <v/>
      </c>
      <c r="Y371" s="57">
        <f>IF($A371="","",IFERROR($T371-$X371,0))</f>
        <v/>
      </c>
      <c r="Z371" s="58">
        <f>IF(OR($A371="",$Q371=""),"",IFERROR($T371/$Q371,""))</f>
        <v/>
      </c>
      <c r="AA371" s="58">
        <f>IF(OR($A371="",$Q371=""),"",IFERROR($X371/$Q371,""))</f>
        <v/>
      </c>
      <c r="AB371" s="26">
        <f>IF(OR($A371="",$Q371="",$U371=""),"",IFERROR($Q371/$U371,""))</f>
        <v/>
      </c>
      <c r="AC371" s="34" t="n"/>
      <c r="AD371" s="35">
        <f>IF($A371="","",IFERROR(IF(COUNTIF($A$5:$A$504,$A371)&gt;1,"Duplicate Trip ID",IF(OR($B371="",$C371="",$D371="",$F371="",$I371="",$J371="",$K371="",$L371=""),"Missing required field",IF(AND(OR($B371="Delivered",$B371="Closed"),OR($G371="",$H371="",$O371="",$P371="",$R371="",$T371="")),"Completed trip missing details",IF(OR($O371&lt;0,$P371&lt;0,$R371&lt;0,$T371&lt;0),"Negative value",IF(AND($O371&lt;&gt;"",$P371&lt;&gt;"",$P371&lt;$O371),"End odometer below start",IF(AND($Q371&lt;&gt;"",$R371&lt;&gt;"",$R371&gt;$Q371),"Loaded miles exceed total",IF(AND($G371&lt;&gt;"",$H371&lt;&gt;"",$H371&lt;$G371),"Delivery before pickup","OK"))))))),"Check inputs"))</f>
        <v/>
      </c>
    </row>
    <row r="372">
      <c r="A372" s="28" t="n"/>
      <c r="B372" s="28" t="n"/>
      <c r="C372" s="28" t="n"/>
      <c r="D372" s="28" t="n"/>
      <c r="E372" s="28" t="n"/>
      <c r="F372" s="59" t="n"/>
      <c r="G372" s="60" t="n"/>
      <c r="H372" s="60" t="n"/>
      <c r="I372" s="28" t="n"/>
      <c r="J372" s="28" t="n"/>
      <c r="K372" s="28" t="n"/>
      <c r="L372" s="28" t="n"/>
      <c r="M372" s="28" t="n"/>
      <c r="N372" s="28" t="n"/>
      <c r="O372" s="31" t="n"/>
      <c r="P372" s="31" t="n"/>
      <c r="Q372" s="24">
        <f>IF(OR($A372="",$O372="",$P372=""),"",IFERROR($P372-$O372,""))</f>
        <v/>
      </c>
      <c r="R372" s="31" t="n"/>
      <c r="S372" s="24">
        <f>IF(OR($A372="",$Q372="",$R372=""),"",IFERROR($Q372-$R372,""))</f>
        <v/>
      </c>
      <c r="T372" s="61" t="n"/>
      <c r="U372" s="62">
        <f>IF($A372="","",IFERROR(SUMIFS('Expenses'!$H$5:$H$504,'Expenses'!$B$5:$B$504,$A372,'Expenses'!$D$5:$D$504,"Diesel Fuel"),0))</f>
        <v/>
      </c>
      <c r="V372" s="57">
        <f>IF($A372="","",IFERROR(SUMIFS('Expenses'!$I$5:$I$504,'Expenses'!$B$5:$B$504,$A372,'Expenses'!$D$5:$D$504,"Diesel Fuel"),0))</f>
        <v/>
      </c>
      <c r="W372" s="57">
        <f>IF($A372="","",IFERROR(SUMIFS('Expenses'!$I$5:$I$504,'Expenses'!$B$5:$B$504,$A372)-$V372,0))</f>
        <v/>
      </c>
      <c r="X372" s="57">
        <f>IF($A372="","",IFERROR($V372+$W372,0))</f>
        <v/>
      </c>
      <c r="Y372" s="57">
        <f>IF($A372="","",IFERROR($T372-$X372,0))</f>
        <v/>
      </c>
      <c r="Z372" s="58">
        <f>IF(OR($A372="",$Q372=""),"",IFERROR($T372/$Q372,""))</f>
        <v/>
      </c>
      <c r="AA372" s="58">
        <f>IF(OR($A372="",$Q372=""),"",IFERROR($X372/$Q372,""))</f>
        <v/>
      </c>
      <c r="AB372" s="26">
        <f>IF(OR($A372="",$Q372="",$U372=""),"",IFERROR($Q372/$U372,""))</f>
        <v/>
      </c>
      <c r="AC372" s="34" t="n"/>
      <c r="AD372" s="35">
        <f>IF($A372="","",IFERROR(IF(COUNTIF($A$5:$A$504,$A372)&gt;1,"Duplicate Trip ID",IF(OR($B372="",$C372="",$D372="",$F372="",$I372="",$J372="",$K372="",$L372=""),"Missing required field",IF(AND(OR($B372="Delivered",$B372="Closed"),OR($G372="",$H372="",$O372="",$P372="",$R372="",$T372="")),"Completed trip missing details",IF(OR($O372&lt;0,$P372&lt;0,$R372&lt;0,$T372&lt;0),"Negative value",IF(AND($O372&lt;&gt;"",$P372&lt;&gt;"",$P372&lt;$O372),"End odometer below start",IF(AND($Q372&lt;&gt;"",$R372&lt;&gt;"",$R372&gt;$Q372),"Loaded miles exceed total",IF(AND($G372&lt;&gt;"",$H372&lt;&gt;"",$H372&lt;$G372),"Delivery before pickup","OK"))))))),"Check inputs"))</f>
        <v/>
      </c>
    </row>
    <row r="373">
      <c r="A373" s="28" t="n"/>
      <c r="B373" s="28" t="n"/>
      <c r="C373" s="28" t="n"/>
      <c r="D373" s="28" t="n"/>
      <c r="E373" s="28" t="n"/>
      <c r="F373" s="59" t="n"/>
      <c r="G373" s="60" t="n"/>
      <c r="H373" s="60" t="n"/>
      <c r="I373" s="28" t="n"/>
      <c r="J373" s="28" t="n"/>
      <c r="K373" s="28" t="n"/>
      <c r="L373" s="28" t="n"/>
      <c r="M373" s="28" t="n"/>
      <c r="N373" s="28" t="n"/>
      <c r="O373" s="31" t="n"/>
      <c r="P373" s="31" t="n"/>
      <c r="Q373" s="24">
        <f>IF(OR($A373="",$O373="",$P373=""),"",IFERROR($P373-$O373,""))</f>
        <v/>
      </c>
      <c r="R373" s="31" t="n"/>
      <c r="S373" s="24">
        <f>IF(OR($A373="",$Q373="",$R373=""),"",IFERROR($Q373-$R373,""))</f>
        <v/>
      </c>
      <c r="T373" s="61" t="n"/>
      <c r="U373" s="62">
        <f>IF($A373="","",IFERROR(SUMIFS('Expenses'!$H$5:$H$504,'Expenses'!$B$5:$B$504,$A373,'Expenses'!$D$5:$D$504,"Diesel Fuel"),0))</f>
        <v/>
      </c>
      <c r="V373" s="57">
        <f>IF($A373="","",IFERROR(SUMIFS('Expenses'!$I$5:$I$504,'Expenses'!$B$5:$B$504,$A373,'Expenses'!$D$5:$D$504,"Diesel Fuel"),0))</f>
        <v/>
      </c>
      <c r="W373" s="57">
        <f>IF($A373="","",IFERROR(SUMIFS('Expenses'!$I$5:$I$504,'Expenses'!$B$5:$B$504,$A373)-$V373,0))</f>
        <v/>
      </c>
      <c r="X373" s="57">
        <f>IF($A373="","",IFERROR($V373+$W373,0))</f>
        <v/>
      </c>
      <c r="Y373" s="57">
        <f>IF($A373="","",IFERROR($T373-$X373,0))</f>
        <v/>
      </c>
      <c r="Z373" s="58">
        <f>IF(OR($A373="",$Q373=""),"",IFERROR($T373/$Q373,""))</f>
        <v/>
      </c>
      <c r="AA373" s="58">
        <f>IF(OR($A373="",$Q373=""),"",IFERROR($X373/$Q373,""))</f>
        <v/>
      </c>
      <c r="AB373" s="26">
        <f>IF(OR($A373="",$Q373="",$U373=""),"",IFERROR($Q373/$U373,""))</f>
        <v/>
      </c>
      <c r="AC373" s="34" t="n"/>
      <c r="AD373" s="35">
        <f>IF($A373="","",IFERROR(IF(COUNTIF($A$5:$A$504,$A373)&gt;1,"Duplicate Trip ID",IF(OR($B373="",$C373="",$D373="",$F373="",$I373="",$J373="",$K373="",$L373=""),"Missing required field",IF(AND(OR($B373="Delivered",$B373="Closed"),OR($G373="",$H373="",$O373="",$P373="",$R373="",$T373="")),"Completed trip missing details",IF(OR($O373&lt;0,$P373&lt;0,$R373&lt;0,$T373&lt;0),"Negative value",IF(AND($O373&lt;&gt;"",$P373&lt;&gt;"",$P373&lt;$O373),"End odometer below start",IF(AND($Q373&lt;&gt;"",$R373&lt;&gt;"",$R373&gt;$Q373),"Loaded miles exceed total",IF(AND($G373&lt;&gt;"",$H373&lt;&gt;"",$H373&lt;$G373),"Delivery before pickup","OK"))))))),"Check inputs"))</f>
        <v/>
      </c>
    </row>
    <row r="374">
      <c r="A374" s="28" t="n"/>
      <c r="B374" s="28" t="n"/>
      <c r="C374" s="28" t="n"/>
      <c r="D374" s="28" t="n"/>
      <c r="E374" s="28" t="n"/>
      <c r="F374" s="59" t="n"/>
      <c r="G374" s="60" t="n"/>
      <c r="H374" s="60" t="n"/>
      <c r="I374" s="28" t="n"/>
      <c r="J374" s="28" t="n"/>
      <c r="K374" s="28" t="n"/>
      <c r="L374" s="28" t="n"/>
      <c r="M374" s="28" t="n"/>
      <c r="N374" s="28" t="n"/>
      <c r="O374" s="31" t="n"/>
      <c r="P374" s="31" t="n"/>
      <c r="Q374" s="24">
        <f>IF(OR($A374="",$O374="",$P374=""),"",IFERROR($P374-$O374,""))</f>
        <v/>
      </c>
      <c r="R374" s="31" t="n"/>
      <c r="S374" s="24">
        <f>IF(OR($A374="",$Q374="",$R374=""),"",IFERROR($Q374-$R374,""))</f>
        <v/>
      </c>
      <c r="T374" s="61" t="n"/>
      <c r="U374" s="62">
        <f>IF($A374="","",IFERROR(SUMIFS('Expenses'!$H$5:$H$504,'Expenses'!$B$5:$B$504,$A374,'Expenses'!$D$5:$D$504,"Diesel Fuel"),0))</f>
        <v/>
      </c>
      <c r="V374" s="57">
        <f>IF($A374="","",IFERROR(SUMIFS('Expenses'!$I$5:$I$504,'Expenses'!$B$5:$B$504,$A374,'Expenses'!$D$5:$D$504,"Diesel Fuel"),0))</f>
        <v/>
      </c>
      <c r="W374" s="57">
        <f>IF($A374="","",IFERROR(SUMIFS('Expenses'!$I$5:$I$504,'Expenses'!$B$5:$B$504,$A374)-$V374,0))</f>
        <v/>
      </c>
      <c r="X374" s="57">
        <f>IF($A374="","",IFERROR($V374+$W374,0))</f>
        <v/>
      </c>
      <c r="Y374" s="57">
        <f>IF($A374="","",IFERROR($T374-$X374,0))</f>
        <v/>
      </c>
      <c r="Z374" s="58">
        <f>IF(OR($A374="",$Q374=""),"",IFERROR($T374/$Q374,""))</f>
        <v/>
      </c>
      <c r="AA374" s="58">
        <f>IF(OR($A374="",$Q374=""),"",IFERROR($X374/$Q374,""))</f>
        <v/>
      </c>
      <c r="AB374" s="26">
        <f>IF(OR($A374="",$Q374="",$U374=""),"",IFERROR($Q374/$U374,""))</f>
        <v/>
      </c>
      <c r="AC374" s="34" t="n"/>
      <c r="AD374" s="35">
        <f>IF($A374="","",IFERROR(IF(COUNTIF($A$5:$A$504,$A374)&gt;1,"Duplicate Trip ID",IF(OR($B374="",$C374="",$D374="",$F374="",$I374="",$J374="",$K374="",$L374=""),"Missing required field",IF(AND(OR($B374="Delivered",$B374="Closed"),OR($G374="",$H374="",$O374="",$P374="",$R374="",$T374="")),"Completed trip missing details",IF(OR($O374&lt;0,$P374&lt;0,$R374&lt;0,$T374&lt;0),"Negative value",IF(AND($O374&lt;&gt;"",$P374&lt;&gt;"",$P374&lt;$O374),"End odometer below start",IF(AND($Q374&lt;&gt;"",$R374&lt;&gt;"",$R374&gt;$Q374),"Loaded miles exceed total",IF(AND($G374&lt;&gt;"",$H374&lt;&gt;"",$H374&lt;$G374),"Delivery before pickup","OK"))))))),"Check inputs"))</f>
        <v/>
      </c>
    </row>
    <row r="375">
      <c r="A375" s="28" t="n"/>
      <c r="B375" s="28" t="n"/>
      <c r="C375" s="28" t="n"/>
      <c r="D375" s="28" t="n"/>
      <c r="E375" s="28" t="n"/>
      <c r="F375" s="59" t="n"/>
      <c r="G375" s="60" t="n"/>
      <c r="H375" s="60" t="n"/>
      <c r="I375" s="28" t="n"/>
      <c r="J375" s="28" t="n"/>
      <c r="K375" s="28" t="n"/>
      <c r="L375" s="28" t="n"/>
      <c r="M375" s="28" t="n"/>
      <c r="N375" s="28" t="n"/>
      <c r="O375" s="31" t="n"/>
      <c r="P375" s="31" t="n"/>
      <c r="Q375" s="24">
        <f>IF(OR($A375="",$O375="",$P375=""),"",IFERROR($P375-$O375,""))</f>
        <v/>
      </c>
      <c r="R375" s="31" t="n"/>
      <c r="S375" s="24">
        <f>IF(OR($A375="",$Q375="",$R375=""),"",IFERROR($Q375-$R375,""))</f>
        <v/>
      </c>
      <c r="T375" s="61" t="n"/>
      <c r="U375" s="62">
        <f>IF($A375="","",IFERROR(SUMIFS('Expenses'!$H$5:$H$504,'Expenses'!$B$5:$B$504,$A375,'Expenses'!$D$5:$D$504,"Diesel Fuel"),0))</f>
        <v/>
      </c>
      <c r="V375" s="57">
        <f>IF($A375="","",IFERROR(SUMIFS('Expenses'!$I$5:$I$504,'Expenses'!$B$5:$B$504,$A375,'Expenses'!$D$5:$D$504,"Diesel Fuel"),0))</f>
        <v/>
      </c>
      <c r="W375" s="57">
        <f>IF($A375="","",IFERROR(SUMIFS('Expenses'!$I$5:$I$504,'Expenses'!$B$5:$B$504,$A375)-$V375,0))</f>
        <v/>
      </c>
      <c r="X375" s="57">
        <f>IF($A375="","",IFERROR($V375+$W375,0))</f>
        <v/>
      </c>
      <c r="Y375" s="57">
        <f>IF($A375="","",IFERROR($T375-$X375,0))</f>
        <v/>
      </c>
      <c r="Z375" s="58">
        <f>IF(OR($A375="",$Q375=""),"",IFERROR($T375/$Q375,""))</f>
        <v/>
      </c>
      <c r="AA375" s="58">
        <f>IF(OR($A375="",$Q375=""),"",IFERROR($X375/$Q375,""))</f>
        <v/>
      </c>
      <c r="AB375" s="26">
        <f>IF(OR($A375="",$Q375="",$U375=""),"",IFERROR($Q375/$U375,""))</f>
        <v/>
      </c>
      <c r="AC375" s="34" t="n"/>
      <c r="AD375" s="35">
        <f>IF($A375="","",IFERROR(IF(COUNTIF($A$5:$A$504,$A375)&gt;1,"Duplicate Trip ID",IF(OR($B375="",$C375="",$D375="",$F375="",$I375="",$J375="",$K375="",$L375=""),"Missing required field",IF(AND(OR($B375="Delivered",$B375="Closed"),OR($G375="",$H375="",$O375="",$P375="",$R375="",$T375="")),"Completed trip missing details",IF(OR($O375&lt;0,$P375&lt;0,$R375&lt;0,$T375&lt;0),"Negative value",IF(AND($O375&lt;&gt;"",$P375&lt;&gt;"",$P375&lt;$O375),"End odometer below start",IF(AND($Q375&lt;&gt;"",$R375&lt;&gt;"",$R375&gt;$Q375),"Loaded miles exceed total",IF(AND($G375&lt;&gt;"",$H375&lt;&gt;"",$H375&lt;$G375),"Delivery before pickup","OK"))))))),"Check inputs"))</f>
        <v/>
      </c>
    </row>
    <row r="376">
      <c r="A376" s="28" t="n"/>
      <c r="B376" s="28" t="n"/>
      <c r="C376" s="28" t="n"/>
      <c r="D376" s="28" t="n"/>
      <c r="E376" s="28" t="n"/>
      <c r="F376" s="59" t="n"/>
      <c r="G376" s="60" t="n"/>
      <c r="H376" s="60" t="n"/>
      <c r="I376" s="28" t="n"/>
      <c r="J376" s="28" t="n"/>
      <c r="K376" s="28" t="n"/>
      <c r="L376" s="28" t="n"/>
      <c r="M376" s="28" t="n"/>
      <c r="N376" s="28" t="n"/>
      <c r="O376" s="31" t="n"/>
      <c r="P376" s="31" t="n"/>
      <c r="Q376" s="24">
        <f>IF(OR($A376="",$O376="",$P376=""),"",IFERROR($P376-$O376,""))</f>
        <v/>
      </c>
      <c r="R376" s="31" t="n"/>
      <c r="S376" s="24">
        <f>IF(OR($A376="",$Q376="",$R376=""),"",IFERROR($Q376-$R376,""))</f>
        <v/>
      </c>
      <c r="T376" s="61" t="n"/>
      <c r="U376" s="62">
        <f>IF($A376="","",IFERROR(SUMIFS('Expenses'!$H$5:$H$504,'Expenses'!$B$5:$B$504,$A376,'Expenses'!$D$5:$D$504,"Diesel Fuel"),0))</f>
        <v/>
      </c>
      <c r="V376" s="57">
        <f>IF($A376="","",IFERROR(SUMIFS('Expenses'!$I$5:$I$504,'Expenses'!$B$5:$B$504,$A376,'Expenses'!$D$5:$D$504,"Diesel Fuel"),0))</f>
        <v/>
      </c>
      <c r="W376" s="57">
        <f>IF($A376="","",IFERROR(SUMIFS('Expenses'!$I$5:$I$504,'Expenses'!$B$5:$B$504,$A376)-$V376,0))</f>
        <v/>
      </c>
      <c r="X376" s="57">
        <f>IF($A376="","",IFERROR($V376+$W376,0))</f>
        <v/>
      </c>
      <c r="Y376" s="57">
        <f>IF($A376="","",IFERROR($T376-$X376,0))</f>
        <v/>
      </c>
      <c r="Z376" s="58">
        <f>IF(OR($A376="",$Q376=""),"",IFERROR($T376/$Q376,""))</f>
        <v/>
      </c>
      <c r="AA376" s="58">
        <f>IF(OR($A376="",$Q376=""),"",IFERROR($X376/$Q376,""))</f>
        <v/>
      </c>
      <c r="AB376" s="26">
        <f>IF(OR($A376="",$Q376="",$U376=""),"",IFERROR($Q376/$U376,""))</f>
        <v/>
      </c>
      <c r="AC376" s="34" t="n"/>
      <c r="AD376" s="35">
        <f>IF($A376="","",IFERROR(IF(COUNTIF($A$5:$A$504,$A376)&gt;1,"Duplicate Trip ID",IF(OR($B376="",$C376="",$D376="",$F376="",$I376="",$J376="",$K376="",$L376=""),"Missing required field",IF(AND(OR($B376="Delivered",$B376="Closed"),OR($G376="",$H376="",$O376="",$P376="",$R376="",$T376="")),"Completed trip missing details",IF(OR($O376&lt;0,$P376&lt;0,$R376&lt;0,$T376&lt;0),"Negative value",IF(AND($O376&lt;&gt;"",$P376&lt;&gt;"",$P376&lt;$O376),"End odometer below start",IF(AND($Q376&lt;&gt;"",$R376&lt;&gt;"",$R376&gt;$Q376),"Loaded miles exceed total",IF(AND($G376&lt;&gt;"",$H376&lt;&gt;"",$H376&lt;$G376),"Delivery before pickup","OK"))))))),"Check inputs"))</f>
        <v/>
      </c>
    </row>
    <row r="377">
      <c r="A377" s="28" t="n"/>
      <c r="B377" s="28" t="n"/>
      <c r="C377" s="28" t="n"/>
      <c r="D377" s="28" t="n"/>
      <c r="E377" s="28" t="n"/>
      <c r="F377" s="59" t="n"/>
      <c r="G377" s="60" t="n"/>
      <c r="H377" s="60" t="n"/>
      <c r="I377" s="28" t="n"/>
      <c r="J377" s="28" t="n"/>
      <c r="K377" s="28" t="n"/>
      <c r="L377" s="28" t="n"/>
      <c r="M377" s="28" t="n"/>
      <c r="N377" s="28" t="n"/>
      <c r="O377" s="31" t="n"/>
      <c r="P377" s="31" t="n"/>
      <c r="Q377" s="24">
        <f>IF(OR($A377="",$O377="",$P377=""),"",IFERROR($P377-$O377,""))</f>
        <v/>
      </c>
      <c r="R377" s="31" t="n"/>
      <c r="S377" s="24">
        <f>IF(OR($A377="",$Q377="",$R377=""),"",IFERROR($Q377-$R377,""))</f>
        <v/>
      </c>
      <c r="T377" s="61" t="n"/>
      <c r="U377" s="62">
        <f>IF($A377="","",IFERROR(SUMIFS('Expenses'!$H$5:$H$504,'Expenses'!$B$5:$B$504,$A377,'Expenses'!$D$5:$D$504,"Diesel Fuel"),0))</f>
        <v/>
      </c>
      <c r="V377" s="57">
        <f>IF($A377="","",IFERROR(SUMIFS('Expenses'!$I$5:$I$504,'Expenses'!$B$5:$B$504,$A377,'Expenses'!$D$5:$D$504,"Diesel Fuel"),0))</f>
        <v/>
      </c>
      <c r="W377" s="57">
        <f>IF($A377="","",IFERROR(SUMIFS('Expenses'!$I$5:$I$504,'Expenses'!$B$5:$B$504,$A377)-$V377,0))</f>
        <v/>
      </c>
      <c r="X377" s="57">
        <f>IF($A377="","",IFERROR($V377+$W377,0))</f>
        <v/>
      </c>
      <c r="Y377" s="57">
        <f>IF($A377="","",IFERROR($T377-$X377,0))</f>
        <v/>
      </c>
      <c r="Z377" s="58">
        <f>IF(OR($A377="",$Q377=""),"",IFERROR($T377/$Q377,""))</f>
        <v/>
      </c>
      <c r="AA377" s="58">
        <f>IF(OR($A377="",$Q377=""),"",IFERROR($X377/$Q377,""))</f>
        <v/>
      </c>
      <c r="AB377" s="26">
        <f>IF(OR($A377="",$Q377="",$U377=""),"",IFERROR($Q377/$U377,""))</f>
        <v/>
      </c>
      <c r="AC377" s="34" t="n"/>
      <c r="AD377" s="35">
        <f>IF($A377="","",IFERROR(IF(COUNTIF($A$5:$A$504,$A377)&gt;1,"Duplicate Trip ID",IF(OR($B377="",$C377="",$D377="",$F377="",$I377="",$J377="",$K377="",$L377=""),"Missing required field",IF(AND(OR($B377="Delivered",$B377="Closed"),OR($G377="",$H377="",$O377="",$P377="",$R377="",$T377="")),"Completed trip missing details",IF(OR($O377&lt;0,$P377&lt;0,$R377&lt;0,$T377&lt;0),"Negative value",IF(AND($O377&lt;&gt;"",$P377&lt;&gt;"",$P377&lt;$O377),"End odometer below start",IF(AND($Q377&lt;&gt;"",$R377&lt;&gt;"",$R377&gt;$Q377),"Loaded miles exceed total",IF(AND($G377&lt;&gt;"",$H377&lt;&gt;"",$H377&lt;$G377),"Delivery before pickup","OK"))))))),"Check inputs"))</f>
        <v/>
      </c>
    </row>
    <row r="378">
      <c r="A378" s="28" t="n"/>
      <c r="B378" s="28" t="n"/>
      <c r="C378" s="28" t="n"/>
      <c r="D378" s="28" t="n"/>
      <c r="E378" s="28" t="n"/>
      <c r="F378" s="59" t="n"/>
      <c r="G378" s="60" t="n"/>
      <c r="H378" s="60" t="n"/>
      <c r="I378" s="28" t="n"/>
      <c r="J378" s="28" t="n"/>
      <c r="K378" s="28" t="n"/>
      <c r="L378" s="28" t="n"/>
      <c r="M378" s="28" t="n"/>
      <c r="N378" s="28" t="n"/>
      <c r="O378" s="31" t="n"/>
      <c r="P378" s="31" t="n"/>
      <c r="Q378" s="24">
        <f>IF(OR($A378="",$O378="",$P378=""),"",IFERROR($P378-$O378,""))</f>
        <v/>
      </c>
      <c r="R378" s="31" t="n"/>
      <c r="S378" s="24">
        <f>IF(OR($A378="",$Q378="",$R378=""),"",IFERROR($Q378-$R378,""))</f>
        <v/>
      </c>
      <c r="T378" s="61" t="n"/>
      <c r="U378" s="62">
        <f>IF($A378="","",IFERROR(SUMIFS('Expenses'!$H$5:$H$504,'Expenses'!$B$5:$B$504,$A378,'Expenses'!$D$5:$D$504,"Diesel Fuel"),0))</f>
        <v/>
      </c>
      <c r="V378" s="57">
        <f>IF($A378="","",IFERROR(SUMIFS('Expenses'!$I$5:$I$504,'Expenses'!$B$5:$B$504,$A378,'Expenses'!$D$5:$D$504,"Diesel Fuel"),0))</f>
        <v/>
      </c>
      <c r="W378" s="57">
        <f>IF($A378="","",IFERROR(SUMIFS('Expenses'!$I$5:$I$504,'Expenses'!$B$5:$B$504,$A378)-$V378,0))</f>
        <v/>
      </c>
      <c r="X378" s="57">
        <f>IF($A378="","",IFERROR($V378+$W378,0))</f>
        <v/>
      </c>
      <c r="Y378" s="57">
        <f>IF($A378="","",IFERROR($T378-$X378,0))</f>
        <v/>
      </c>
      <c r="Z378" s="58">
        <f>IF(OR($A378="",$Q378=""),"",IFERROR($T378/$Q378,""))</f>
        <v/>
      </c>
      <c r="AA378" s="58">
        <f>IF(OR($A378="",$Q378=""),"",IFERROR($X378/$Q378,""))</f>
        <v/>
      </c>
      <c r="AB378" s="26">
        <f>IF(OR($A378="",$Q378="",$U378=""),"",IFERROR($Q378/$U378,""))</f>
        <v/>
      </c>
      <c r="AC378" s="34" t="n"/>
      <c r="AD378" s="35">
        <f>IF($A378="","",IFERROR(IF(COUNTIF($A$5:$A$504,$A378)&gt;1,"Duplicate Trip ID",IF(OR($B378="",$C378="",$D378="",$F378="",$I378="",$J378="",$K378="",$L378=""),"Missing required field",IF(AND(OR($B378="Delivered",$B378="Closed"),OR($G378="",$H378="",$O378="",$P378="",$R378="",$T378="")),"Completed trip missing details",IF(OR($O378&lt;0,$P378&lt;0,$R378&lt;0,$T378&lt;0),"Negative value",IF(AND($O378&lt;&gt;"",$P378&lt;&gt;"",$P378&lt;$O378),"End odometer below start",IF(AND($Q378&lt;&gt;"",$R378&lt;&gt;"",$R378&gt;$Q378),"Loaded miles exceed total",IF(AND($G378&lt;&gt;"",$H378&lt;&gt;"",$H378&lt;$G378),"Delivery before pickup","OK"))))))),"Check inputs"))</f>
        <v/>
      </c>
    </row>
    <row r="379">
      <c r="A379" s="28" t="n"/>
      <c r="B379" s="28" t="n"/>
      <c r="C379" s="28" t="n"/>
      <c r="D379" s="28" t="n"/>
      <c r="E379" s="28" t="n"/>
      <c r="F379" s="59" t="n"/>
      <c r="G379" s="60" t="n"/>
      <c r="H379" s="60" t="n"/>
      <c r="I379" s="28" t="n"/>
      <c r="J379" s="28" t="n"/>
      <c r="K379" s="28" t="n"/>
      <c r="L379" s="28" t="n"/>
      <c r="M379" s="28" t="n"/>
      <c r="N379" s="28" t="n"/>
      <c r="O379" s="31" t="n"/>
      <c r="P379" s="31" t="n"/>
      <c r="Q379" s="24">
        <f>IF(OR($A379="",$O379="",$P379=""),"",IFERROR($P379-$O379,""))</f>
        <v/>
      </c>
      <c r="R379" s="31" t="n"/>
      <c r="S379" s="24">
        <f>IF(OR($A379="",$Q379="",$R379=""),"",IFERROR($Q379-$R379,""))</f>
        <v/>
      </c>
      <c r="T379" s="61" t="n"/>
      <c r="U379" s="62">
        <f>IF($A379="","",IFERROR(SUMIFS('Expenses'!$H$5:$H$504,'Expenses'!$B$5:$B$504,$A379,'Expenses'!$D$5:$D$504,"Diesel Fuel"),0))</f>
        <v/>
      </c>
      <c r="V379" s="57">
        <f>IF($A379="","",IFERROR(SUMIFS('Expenses'!$I$5:$I$504,'Expenses'!$B$5:$B$504,$A379,'Expenses'!$D$5:$D$504,"Diesel Fuel"),0))</f>
        <v/>
      </c>
      <c r="W379" s="57">
        <f>IF($A379="","",IFERROR(SUMIFS('Expenses'!$I$5:$I$504,'Expenses'!$B$5:$B$504,$A379)-$V379,0))</f>
        <v/>
      </c>
      <c r="X379" s="57">
        <f>IF($A379="","",IFERROR($V379+$W379,0))</f>
        <v/>
      </c>
      <c r="Y379" s="57">
        <f>IF($A379="","",IFERROR($T379-$X379,0))</f>
        <v/>
      </c>
      <c r="Z379" s="58">
        <f>IF(OR($A379="",$Q379=""),"",IFERROR($T379/$Q379,""))</f>
        <v/>
      </c>
      <c r="AA379" s="58">
        <f>IF(OR($A379="",$Q379=""),"",IFERROR($X379/$Q379,""))</f>
        <v/>
      </c>
      <c r="AB379" s="26">
        <f>IF(OR($A379="",$Q379="",$U379=""),"",IFERROR($Q379/$U379,""))</f>
        <v/>
      </c>
      <c r="AC379" s="34" t="n"/>
      <c r="AD379" s="35">
        <f>IF($A379="","",IFERROR(IF(COUNTIF($A$5:$A$504,$A379)&gt;1,"Duplicate Trip ID",IF(OR($B379="",$C379="",$D379="",$F379="",$I379="",$J379="",$K379="",$L379=""),"Missing required field",IF(AND(OR($B379="Delivered",$B379="Closed"),OR($G379="",$H379="",$O379="",$P379="",$R379="",$T379="")),"Completed trip missing details",IF(OR($O379&lt;0,$P379&lt;0,$R379&lt;0,$T379&lt;0),"Negative value",IF(AND($O379&lt;&gt;"",$P379&lt;&gt;"",$P379&lt;$O379),"End odometer below start",IF(AND($Q379&lt;&gt;"",$R379&lt;&gt;"",$R379&gt;$Q379),"Loaded miles exceed total",IF(AND($G379&lt;&gt;"",$H379&lt;&gt;"",$H379&lt;$G379),"Delivery before pickup","OK"))))))),"Check inputs"))</f>
        <v/>
      </c>
    </row>
    <row r="380">
      <c r="A380" s="28" t="n"/>
      <c r="B380" s="28" t="n"/>
      <c r="C380" s="28" t="n"/>
      <c r="D380" s="28" t="n"/>
      <c r="E380" s="28" t="n"/>
      <c r="F380" s="59" t="n"/>
      <c r="G380" s="60" t="n"/>
      <c r="H380" s="60" t="n"/>
      <c r="I380" s="28" t="n"/>
      <c r="J380" s="28" t="n"/>
      <c r="K380" s="28" t="n"/>
      <c r="L380" s="28" t="n"/>
      <c r="M380" s="28" t="n"/>
      <c r="N380" s="28" t="n"/>
      <c r="O380" s="31" t="n"/>
      <c r="P380" s="31" t="n"/>
      <c r="Q380" s="24">
        <f>IF(OR($A380="",$O380="",$P380=""),"",IFERROR($P380-$O380,""))</f>
        <v/>
      </c>
      <c r="R380" s="31" t="n"/>
      <c r="S380" s="24">
        <f>IF(OR($A380="",$Q380="",$R380=""),"",IFERROR($Q380-$R380,""))</f>
        <v/>
      </c>
      <c r="T380" s="61" t="n"/>
      <c r="U380" s="62">
        <f>IF($A380="","",IFERROR(SUMIFS('Expenses'!$H$5:$H$504,'Expenses'!$B$5:$B$504,$A380,'Expenses'!$D$5:$D$504,"Diesel Fuel"),0))</f>
        <v/>
      </c>
      <c r="V380" s="57">
        <f>IF($A380="","",IFERROR(SUMIFS('Expenses'!$I$5:$I$504,'Expenses'!$B$5:$B$504,$A380,'Expenses'!$D$5:$D$504,"Diesel Fuel"),0))</f>
        <v/>
      </c>
      <c r="W380" s="57">
        <f>IF($A380="","",IFERROR(SUMIFS('Expenses'!$I$5:$I$504,'Expenses'!$B$5:$B$504,$A380)-$V380,0))</f>
        <v/>
      </c>
      <c r="X380" s="57">
        <f>IF($A380="","",IFERROR($V380+$W380,0))</f>
        <v/>
      </c>
      <c r="Y380" s="57">
        <f>IF($A380="","",IFERROR($T380-$X380,0))</f>
        <v/>
      </c>
      <c r="Z380" s="58">
        <f>IF(OR($A380="",$Q380=""),"",IFERROR($T380/$Q380,""))</f>
        <v/>
      </c>
      <c r="AA380" s="58">
        <f>IF(OR($A380="",$Q380=""),"",IFERROR($X380/$Q380,""))</f>
        <v/>
      </c>
      <c r="AB380" s="26">
        <f>IF(OR($A380="",$Q380="",$U380=""),"",IFERROR($Q380/$U380,""))</f>
        <v/>
      </c>
      <c r="AC380" s="34" t="n"/>
      <c r="AD380" s="35">
        <f>IF($A380="","",IFERROR(IF(COUNTIF($A$5:$A$504,$A380)&gt;1,"Duplicate Trip ID",IF(OR($B380="",$C380="",$D380="",$F380="",$I380="",$J380="",$K380="",$L380=""),"Missing required field",IF(AND(OR($B380="Delivered",$B380="Closed"),OR($G380="",$H380="",$O380="",$P380="",$R380="",$T380="")),"Completed trip missing details",IF(OR($O380&lt;0,$P380&lt;0,$R380&lt;0,$T380&lt;0),"Negative value",IF(AND($O380&lt;&gt;"",$P380&lt;&gt;"",$P380&lt;$O380),"End odometer below start",IF(AND($Q380&lt;&gt;"",$R380&lt;&gt;"",$R380&gt;$Q380),"Loaded miles exceed total",IF(AND($G380&lt;&gt;"",$H380&lt;&gt;"",$H380&lt;$G380),"Delivery before pickup","OK"))))))),"Check inputs"))</f>
        <v/>
      </c>
    </row>
    <row r="381">
      <c r="A381" s="28" t="n"/>
      <c r="B381" s="28" t="n"/>
      <c r="C381" s="28" t="n"/>
      <c r="D381" s="28" t="n"/>
      <c r="E381" s="28" t="n"/>
      <c r="F381" s="59" t="n"/>
      <c r="G381" s="60" t="n"/>
      <c r="H381" s="60" t="n"/>
      <c r="I381" s="28" t="n"/>
      <c r="J381" s="28" t="n"/>
      <c r="K381" s="28" t="n"/>
      <c r="L381" s="28" t="n"/>
      <c r="M381" s="28" t="n"/>
      <c r="N381" s="28" t="n"/>
      <c r="O381" s="31" t="n"/>
      <c r="P381" s="31" t="n"/>
      <c r="Q381" s="24">
        <f>IF(OR($A381="",$O381="",$P381=""),"",IFERROR($P381-$O381,""))</f>
        <v/>
      </c>
      <c r="R381" s="31" t="n"/>
      <c r="S381" s="24">
        <f>IF(OR($A381="",$Q381="",$R381=""),"",IFERROR($Q381-$R381,""))</f>
        <v/>
      </c>
      <c r="T381" s="61" t="n"/>
      <c r="U381" s="62">
        <f>IF($A381="","",IFERROR(SUMIFS('Expenses'!$H$5:$H$504,'Expenses'!$B$5:$B$504,$A381,'Expenses'!$D$5:$D$504,"Diesel Fuel"),0))</f>
        <v/>
      </c>
      <c r="V381" s="57">
        <f>IF($A381="","",IFERROR(SUMIFS('Expenses'!$I$5:$I$504,'Expenses'!$B$5:$B$504,$A381,'Expenses'!$D$5:$D$504,"Diesel Fuel"),0))</f>
        <v/>
      </c>
      <c r="W381" s="57">
        <f>IF($A381="","",IFERROR(SUMIFS('Expenses'!$I$5:$I$504,'Expenses'!$B$5:$B$504,$A381)-$V381,0))</f>
        <v/>
      </c>
      <c r="X381" s="57">
        <f>IF($A381="","",IFERROR($V381+$W381,0))</f>
        <v/>
      </c>
      <c r="Y381" s="57">
        <f>IF($A381="","",IFERROR($T381-$X381,0))</f>
        <v/>
      </c>
      <c r="Z381" s="58">
        <f>IF(OR($A381="",$Q381=""),"",IFERROR($T381/$Q381,""))</f>
        <v/>
      </c>
      <c r="AA381" s="58">
        <f>IF(OR($A381="",$Q381=""),"",IFERROR($X381/$Q381,""))</f>
        <v/>
      </c>
      <c r="AB381" s="26">
        <f>IF(OR($A381="",$Q381="",$U381=""),"",IFERROR($Q381/$U381,""))</f>
        <v/>
      </c>
      <c r="AC381" s="34" t="n"/>
      <c r="AD381" s="35">
        <f>IF($A381="","",IFERROR(IF(COUNTIF($A$5:$A$504,$A381)&gt;1,"Duplicate Trip ID",IF(OR($B381="",$C381="",$D381="",$F381="",$I381="",$J381="",$K381="",$L381=""),"Missing required field",IF(AND(OR($B381="Delivered",$B381="Closed"),OR($G381="",$H381="",$O381="",$P381="",$R381="",$T381="")),"Completed trip missing details",IF(OR($O381&lt;0,$P381&lt;0,$R381&lt;0,$T381&lt;0),"Negative value",IF(AND($O381&lt;&gt;"",$P381&lt;&gt;"",$P381&lt;$O381),"End odometer below start",IF(AND($Q381&lt;&gt;"",$R381&lt;&gt;"",$R381&gt;$Q381),"Loaded miles exceed total",IF(AND($G381&lt;&gt;"",$H381&lt;&gt;"",$H381&lt;$G381),"Delivery before pickup","OK"))))))),"Check inputs"))</f>
        <v/>
      </c>
    </row>
    <row r="382">
      <c r="A382" s="28" t="n"/>
      <c r="B382" s="28" t="n"/>
      <c r="C382" s="28" t="n"/>
      <c r="D382" s="28" t="n"/>
      <c r="E382" s="28" t="n"/>
      <c r="F382" s="59" t="n"/>
      <c r="G382" s="60" t="n"/>
      <c r="H382" s="60" t="n"/>
      <c r="I382" s="28" t="n"/>
      <c r="J382" s="28" t="n"/>
      <c r="K382" s="28" t="n"/>
      <c r="L382" s="28" t="n"/>
      <c r="M382" s="28" t="n"/>
      <c r="N382" s="28" t="n"/>
      <c r="O382" s="31" t="n"/>
      <c r="P382" s="31" t="n"/>
      <c r="Q382" s="24">
        <f>IF(OR($A382="",$O382="",$P382=""),"",IFERROR($P382-$O382,""))</f>
        <v/>
      </c>
      <c r="R382" s="31" t="n"/>
      <c r="S382" s="24">
        <f>IF(OR($A382="",$Q382="",$R382=""),"",IFERROR($Q382-$R382,""))</f>
        <v/>
      </c>
      <c r="T382" s="61" t="n"/>
      <c r="U382" s="62">
        <f>IF($A382="","",IFERROR(SUMIFS('Expenses'!$H$5:$H$504,'Expenses'!$B$5:$B$504,$A382,'Expenses'!$D$5:$D$504,"Diesel Fuel"),0))</f>
        <v/>
      </c>
      <c r="V382" s="57">
        <f>IF($A382="","",IFERROR(SUMIFS('Expenses'!$I$5:$I$504,'Expenses'!$B$5:$B$504,$A382,'Expenses'!$D$5:$D$504,"Diesel Fuel"),0))</f>
        <v/>
      </c>
      <c r="W382" s="57">
        <f>IF($A382="","",IFERROR(SUMIFS('Expenses'!$I$5:$I$504,'Expenses'!$B$5:$B$504,$A382)-$V382,0))</f>
        <v/>
      </c>
      <c r="X382" s="57">
        <f>IF($A382="","",IFERROR($V382+$W382,0))</f>
        <v/>
      </c>
      <c r="Y382" s="57">
        <f>IF($A382="","",IFERROR($T382-$X382,0))</f>
        <v/>
      </c>
      <c r="Z382" s="58">
        <f>IF(OR($A382="",$Q382=""),"",IFERROR($T382/$Q382,""))</f>
        <v/>
      </c>
      <c r="AA382" s="58">
        <f>IF(OR($A382="",$Q382=""),"",IFERROR($X382/$Q382,""))</f>
        <v/>
      </c>
      <c r="AB382" s="26">
        <f>IF(OR($A382="",$Q382="",$U382=""),"",IFERROR($Q382/$U382,""))</f>
        <v/>
      </c>
      <c r="AC382" s="34" t="n"/>
      <c r="AD382" s="35">
        <f>IF($A382="","",IFERROR(IF(COUNTIF($A$5:$A$504,$A382)&gt;1,"Duplicate Trip ID",IF(OR($B382="",$C382="",$D382="",$F382="",$I382="",$J382="",$K382="",$L382=""),"Missing required field",IF(AND(OR($B382="Delivered",$B382="Closed"),OR($G382="",$H382="",$O382="",$P382="",$R382="",$T382="")),"Completed trip missing details",IF(OR($O382&lt;0,$P382&lt;0,$R382&lt;0,$T382&lt;0),"Negative value",IF(AND($O382&lt;&gt;"",$P382&lt;&gt;"",$P382&lt;$O382),"End odometer below start",IF(AND($Q382&lt;&gt;"",$R382&lt;&gt;"",$R382&gt;$Q382),"Loaded miles exceed total",IF(AND($G382&lt;&gt;"",$H382&lt;&gt;"",$H382&lt;$G382),"Delivery before pickup","OK"))))))),"Check inputs"))</f>
        <v/>
      </c>
    </row>
    <row r="383">
      <c r="A383" s="28" t="n"/>
      <c r="B383" s="28" t="n"/>
      <c r="C383" s="28" t="n"/>
      <c r="D383" s="28" t="n"/>
      <c r="E383" s="28" t="n"/>
      <c r="F383" s="59" t="n"/>
      <c r="G383" s="60" t="n"/>
      <c r="H383" s="60" t="n"/>
      <c r="I383" s="28" t="n"/>
      <c r="J383" s="28" t="n"/>
      <c r="K383" s="28" t="n"/>
      <c r="L383" s="28" t="n"/>
      <c r="M383" s="28" t="n"/>
      <c r="N383" s="28" t="n"/>
      <c r="O383" s="31" t="n"/>
      <c r="P383" s="31" t="n"/>
      <c r="Q383" s="24">
        <f>IF(OR($A383="",$O383="",$P383=""),"",IFERROR($P383-$O383,""))</f>
        <v/>
      </c>
      <c r="R383" s="31" t="n"/>
      <c r="S383" s="24">
        <f>IF(OR($A383="",$Q383="",$R383=""),"",IFERROR($Q383-$R383,""))</f>
        <v/>
      </c>
      <c r="T383" s="61" t="n"/>
      <c r="U383" s="62">
        <f>IF($A383="","",IFERROR(SUMIFS('Expenses'!$H$5:$H$504,'Expenses'!$B$5:$B$504,$A383,'Expenses'!$D$5:$D$504,"Diesel Fuel"),0))</f>
        <v/>
      </c>
      <c r="V383" s="57">
        <f>IF($A383="","",IFERROR(SUMIFS('Expenses'!$I$5:$I$504,'Expenses'!$B$5:$B$504,$A383,'Expenses'!$D$5:$D$504,"Diesel Fuel"),0))</f>
        <v/>
      </c>
      <c r="W383" s="57">
        <f>IF($A383="","",IFERROR(SUMIFS('Expenses'!$I$5:$I$504,'Expenses'!$B$5:$B$504,$A383)-$V383,0))</f>
        <v/>
      </c>
      <c r="X383" s="57">
        <f>IF($A383="","",IFERROR($V383+$W383,0))</f>
        <v/>
      </c>
      <c r="Y383" s="57">
        <f>IF($A383="","",IFERROR($T383-$X383,0))</f>
        <v/>
      </c>
      <c r="Z383" s="58">
        <f>IF(OR($A383="",$Q383=""),"",IFERROR($T383/$Q383,""))</f>
        <v/>
      </c>
      <c r="AA383" s="58">
        <f>IF(OR($A383="",$Q383=""),"",IFERROR($X383/$Q383,""))</f>
        <v/>
      </c>
      <c r="AB383" s="26">
        <f>IF(OR($A383="",$Q383="",$U383=""),"",IFERROR($Q383/$U383,""))</f>
        <v/>
      </c>
      <c r="AC383" s="34" t="n"/>
      <c r="AD383" s="35">
        <f>IF($A383="","",IFERROR(IF(COUNTIF($A$5:$A$504,$A383)&gt;1,"Duplicate Trip ID",IF(OR($B383="",$C383="",$D383="",$F383="",$I383="",$J383="",$K383="",$L383=""),"Missing required field",IF(AND(OR($B383="Delivered",$B383="Closed"),OR($G383="",$H383="",$O383="",$P383="",$R383="",$T383="")),"Completed trip missing details",IF(OR($O383&lt;0,$P383&lt;0,$R383&lt;0,$T383&lt;0),"Negative value",IF(AND($O383&lt;&gt;"",$P383&lt;&gt;"",$P383&lt;$O383),"End odometer below start",IF(AND($Q383&lt;&gt;"",$R383&lt;&gt;"",$R383&gt;$Q383),"Loaded miles exceed total",IF(AND($G383&lt;&gt;"",$H383&lt;&gt;"",$H383&lt;$G383),"Delivery before pickup","OK"))))))),"Check inputs"))</f>
        <v/>
      </c>
    </row>
    <row r="384">
      <c r="A384" s="28" t="n"/>
      <c r="B384" s="28" t="n"/>
      <c r="C384" s="28" t="n"/>
      <c r="D384" s="28" t="n"/>
      <c r="E384" s="28" t="n"/>
      <c r="F384" s="59" t="n"/>
      <c r="G384" s="60" t="n"/>
      <c r="H384" s="60" t="n"/>
      <c r="I384" s="28" t="n"/>
      <c r="J384" s="28" t="n"/>
      <c r="K384" s="28" t="n"/>
      <c r="L384" s="28" t="n"/>
      <c r="M384" s="28" t="n"/>
      <c r="N384" s="28" t="n"/>
      <c r="O384" s="31" t="n"/>
      <c r="P384" s="31" t="n"/>
      <c r="Q384" s="24">
        <f>IF(OR($A384="",$O384="",$P384=""),"",IFERROR($P384-$O384,""))</f>
        <v/>
      </c>
      <c r="R384" s="31" t="n"/>
      <c r="S384" s="24">
        <f>IF(OR($A384="",$Q384="",$R384=""),"",IFERROR($Q384-$R384,""))</f>
        <v/>
      </c>
      <c r="T384" s="61" t="n"/>
      <c r="U384" s="62">
        <f>IF($A384="","",IFERROR(SUMIFS('Expenses'!$H$5:$H$504,'Expenses'!$B$5:$B$504,$A384,'Expenses'!$D$5:$D$504,"Diesel Fuel"),0))</f>
        <v/>
      </c>
      <c r="V384" s="57">
        <f>IF($A384="","",IFERROR(SUMIFS('Expenses'!$I$5:$I$504,'Expenses'!$B$5:$B$504,$A384,'Expenses'!$D$5:$D$504,"Diesel Fuel"),0))</f>
        <v/>
      </c>
      <c r="W384" s="57">
        <f>IF($A384="","",IFERROR(SUMIFS('Expenses'!$I$5:$I$504,'Expenses'!$B$5:$B$504,$A384)-$V384,0))</f>
        <v/>
      </c>
      <c r="X384" s="57">
        <f>IF($A384="","",IFERROR($V384+$W384,0))</f>
        <v/>
      </c>
      <c r="Y384" s="57">
        <f>IF($A384="","",IFERROR($T384-$X384,0))</f>
        <v/>
      </c>
      <c r="Z384" s="58">
        <f>IF(OR($A384="",$Q384=""),"",IFERROR($T384/$Q384,""))</f>
        <v/>
      </c>
      <c r="AA384" s="58">
        <f>IF(OR($A384="",$Q384=""),"",IFERROR($X384/$Q384,""))</f>
        <v/>
      </c>
      <c r="AB384" s="26">
        <f>IF(OR($A384="",$Q384="",$U384=""),"",IFERROR($Q384/$U384,""))</f>
        <v/>
      </c>
      <c r="AC384" s="34" t="n"/>
      <c r="AD384" s="35">
        <f>IF($A384="","",IFERROR(IF(COUNTIF($A$5:$A$504,$A384)&gt;1,"Duplicate Trip ID",IF(OR($B384="",$C384="",$D384="",$F384="",$I384="",$J384="",$K384="",$L384=""),"Missing required field",IF(AND(OR($B384="Delivered",$B384="Closed"),OR($G384="",$H384="",$O384="",$P384="",$R384="",$T384="")),"Completed trip missing details",IF(OR($O384&lt;0,$P384&lt;0,$R384&lt;0,$T384&lt;0),"Negative value",IF(AND($O384&lt;&gt;"",$P384&lt;&gt;"",$P384&lt;$O384),"End odometer below start",IF(AND($Q384&lt;&gt;"",$R384&lt;&gt;"",$R384&gt;$Q384),"Loaded miles exceed total",IF(AND($G384&lt;&gt;"",$H384&lt;&gt;"",$H384&lt;$G384),"Delivery before pickup","OK"))))))),"Check inputs"))</f>
        <v/>
      </c>
    </row>
    <row r="385">
      <c r="A385" s="28" t="n"/>
      <c r="B385" s="28" t="n"/>
      <c r="C385" s="28" t="n"/>
      <c r="D385" s="28" t="n"/>
      <c r="E385" s="28" t="n"/>
      <c r="F385" s="59" t="n"/>
      <c r="G385" s="60" t="n"/>
      <c r="H385" s="60" t="n"/>
      <c r="I385" s="28" t="n"/>
      <c r="J385" s="28" t="n"/>
      <c r="K385" s="28" t="n"/>
      <c r="L385" s="28" t="n"/>
      <c r="M385" s="28" t="n"/>
      <c r="N385" s="28" t="n"/>
      <c r="O385" s="31" t="n"/>
      <c r="P385" s="31" t="n"/>
      <c r="Q385" s="24">
        <f>IF(OR($A385="",$O385="",$P385=""),"",IFERROR($P385-$O385,""))</f>
        <v/>
      </c>
      <c r="R385" s="31" t="n"/>
      <c r="S385" s="24">
        <f>IF(OR($A385="",$Q385="",$R385=""),"",IFERROR($Q385-$R385,""))</f>
        <v/>
      </c>
      <c r="T385" s="61" t="n"/>
      <c r="U385" s="62">
        <f>IF($A385="","",IFERROR(SUMIFS('Expenses'!$H$5:$H$504,'Expenses'!$B$5:$B$504,$A385,'Expenses'!$D$5:$D$504,"Diesel Fuel"),0))</f>
        <v/>
      </c>
      <c r="V385" s="57">
        <f>IF($A385="","",IFERROR(SUMIFS('Expenses'!$I$5:$I$504,'Expenses'!$B$5:$B$504,$A385,'Expenses'!$D$5:$D$504,"Diesel Fuel"),0))</f>
        <v/>
      </c>
      <c r="W385" s="57">
        <f>IF($A385="","",IFERROR(SUMIFS('Expenses'!$I$5:$I$504,'Expenses'!$B$5:$B$504,$A385)-$V385,0))</f>
        <v/>
      </c>
      <c r="X385" s="57">
        <f>IF($A385="","",IFERROR($V385+$W385,0))</f>
        <v/>
      </c>
      <c r="Y385" s="57">
        <f>IF($A385="","",IFERROR($T385-$X385,0))</f>
        <v/>
      </c>
      <c r="Z385" s="58">
        <f>IF(OR($A385="",$Q385=""),"",IFERROR($T385/$Q385,""))</f>
        <v/>
      </c>
      <c r="AA385" s="58">
        <f>IF(OR($A385="",$Q385=""),"",IFERROR($X385/$Q385,""))</f>
        <v/>
      </c>
      <c r="AB385" s="26">
        <f>IF(OR($A385="",$Q385="",$U385=""),"",IFERROR($Q385/$U385,""))</f>
        <v/>
      </c>
      <c r="AC385" s="34" t="n"/>
      <c r="AD385" s="35">
        <f>IF($A385="","",IFERROR(IF(COUNTIF($A$5:$A$504,$A385)&gt;1,"Duplicate Trip ID",IF(OR($B385="",$C385="",$D385="",$F385="",$I385="",$J385="",$K385="",$L385=""),"Missing required field",IF(AND(OR($B385="Delivered",$B385="Closed"),OR($G385="",$H385="",$O385="",$P385="",$R385="",$T385="")),"Completed trip missing details",IF(OR($O385&lt;0,$P385&lt;0,$R385&lt;0,$T385&lt;0),"Negative value",IF(AND($O385&lt;&gt;"",$P385&lt;&gt;"",$P385&lt;$O385),"End odometer below start",IF(AND($Q385&lt;&gt;"",$R385&lt;&gt;"",$R385&gt;$Q385),"Loaded miles exceed total",IF(AND($G385&lt;&gt;"",$H385&lt;&gt;"",$H385&lt;$G385),"Delivery before pickup","OK"))))))),"Check inputs"))</f>
        <v/>
      </c>
    </row>
    <row r="386">
      <c r="A386" s="28" t="n"/>
      <c r="B386" s="28" t="n"/>
      <c r="C386" s="28" t="n"/>
      <c r="D386" s="28" t="n"/>
      <c r="E386" s="28" t="n"/>
      <c r="F386" s="59" t="n"/>
      <c r="G386" s="60" t="n"/>
      <c r="H386" s="60" t="n"/>
      <c r="I386" s="28" t="n"/>
      <c r="J386" s="28" t="n"/>
      <c r="K386" s="28" t="n"/>
      <c r="L386" s="28" t="n"/>
      <c r="M386" s="28" t="n"/>
      <c r="N386" s="28" t="n"/>
      <c r="O386" s="31" t="n"/>
      <c r="P386" s="31" t="n"/>
      <c r="Q386" s="24">
        <f>IF(OR($A386="",$O386="",$P386=""),"",IFERROR($P386-$O386,""))</f>
        <v/>
      </c>
      <c r="R386" s="31" t="n"/>
      <c r="S386" s="24">
        <f>IF(OR($A386="",$Q386="",$R386=""),"",IFERROR($Q386-$R386,""))</f>
        <v/>
      </c>
      <c r="T386" s="61" t="n"/>
      <c r="U386" s="62">
        <f>IF($A386="","",IFERROR(SUMIFS('Expenses'!$H$5:$H$504,'Expenses'!$B$5:$B$504,$A386,'Expenses'!$D$5:$D$504,"Diesel Fuel"),0))</f>
        <v/>
      </c>
      <c r="V386" s="57">
        <f>IF($A386="","",IFERROR(SUMIFS('Expenses'!$I$5:$I$504,'Expenses'!$B$5:$B$504,$A386,'Expenses'!$D$5:$D$504,"Diesel Fuel"),0))</f>
        <v/>
      </c>
      <c r="W386" s="57">
        <f>IF($A386="","",IFERROR(SUMIFS('Expenses'!$I$5:$I$504,'Expenses'!$B$5:$B$504,$A386)-$V386,0))</f>
        <v/>
      </c>
      <c r="X386" s="57">
        <f>IF($A386="","",IFERROR($V386+$W386,0))</f>
        <v/>
      </c>
      <c r="Y386" s="57">
        <f>IF($A386="","",IFERROR($T386-$X386,0))</f>
        <v/>
      </c>
      <c r="Z386" s="58">
        <f>IF(OR($A386="",$Q386=""),"",IFERROR($T386/$Q386,""))</f>
        <v/>
      </c>
      <c r="AA386" s="58">
        <f>IF(OR($A386="",$Q386=""),"",IFERROR($X386/$Q386,""))</f>
        <v/>
      </c>
      <c r="AB386" s="26">
        <f>IF(OR($A386="",$Q386="",$U386=""),"",IFERROR($Q386/$U386,""))</f>
        <v/>
      </c>
      <c r="AC386" s="34" t="n"/>
      <c r="AD386" s="35">
        <f>IF($A386="","",IFERROR(IF(COUNTIF($A$5:$A$504,$A386)&gt;1,"Duplicate Trip ID",IF(OR($B386="",$C386="",$D386="",$F386="",$I386="",$J386="",$K386="",$L386=""),"Missing required field",IF(AND(OR($B386="Delivered",$B386="Closed"),OR($G386="",$H386="",$O386="",$P386="",$R386="",$T386="")),"Completed trip missing details",IF(OR($O386&lt;0,$P386&lt;0,$R386&lt;0,$T386&lt;0),"Negative value",IF(AND($O386&lt;&gt;"",$P386&lt;&gt;"",$P386&lt;$O386),"End odometer below start",IF(AND($Q386&lt;&gt;"",$R386&lt;&gt;"",$R386&gt;$Q386),"Loaded miles exceed total",IF(AND($G386&lt;&gt;"",$H386&lt;&gt;"",$H386&lt;$G386),"Delivery before pickup","OK"))))))),"Check inputs"))</f>
        <v/>
      </c>
    </row>
    <row r="387">
      <c r="A387" s="28" t="n"/>
      <c r="B387" s="28" t="n"/>
      <c r="C387" s="28" t="n"/>
      <c r="D387" s="28" t="n"/>
      <c r="E387" s="28" t="n"/>
      <c r="F387" s="59" t="n"/>
      <c r="G387" s="60" t="n"/>
      <c r="H387" s="60" t="n"/>
      <c r="I387" s="28" t="n"/>
      <c r="J387" s="28" t="n"/>
      <c r="K387" s="28" t="n"/>
      <c r="L387" s="28" t="n"/>
      <c r="M387" s="28" t="n"/>
      <c r="N387" s="28" t="n"/>
      <c r="O387" s="31" t="n"/>
      <c r="P387" s="31" t="n"/>
      <c r="Q387" s="24">
        <f>IF(OR($A387="",$O387="",$P387=""),"",IFERROR($P387-$O387,""))</f>
        <v/>
      </c>
      <c r="R387" s="31" t="n"/>
      <c r="S387" s="24">
        <f>IF(OR($A387="",$Q387="",$R387=""),"",IFERROR($Q387-$R387,""))</f>
        <v/>
      </c>
      <c r="T387" s="61" t="n"/>
      <c r="U387" s="62">
        <f>IF($A387="","",IFERROR(SUMIFS('Expenses'!$H$5:$H$504,'Expenses'!$B$5:$B$504,$A387,'Expenses'!$D$5:$D$504,"Diesel Fuel"),0))</f>
        <v/>
      </c>
      <c r="V387" s="57">
        <f>IF($A387="","",IFERROR(SUMIFS('Expenses'!$I$5:$I$504,'Expenses'!$B$5:$B$504,$A387,'Expenses'!$D$5:$D$504,"Diesel Fuel"),0))</f>
        <v/>
      </c>
      <c r="W387" s="57">
        <f>IF($A387="","",IFERROR(SUMIFS('Expenses'!$I$5:$I$504,'Expenses'!$B$5:$B$504,$A387)-$V387,0))</f>
        <v/>
      </c>
      <c r="X387" s="57">
        <f>IF($A387="","",IFERROR($V387+$W387,0))</f>
        <v/>
      </c>
      <c r="Y387" s="57">
        <f>IF($A387="","",IFERROR($T387-$X387,0))</f>
        <v/>
      </c>
      <c r="Z387" s="58">
        <f>IF(OR($A387="",$Q387=""),"",IFERROR($T387/$Q387,""))</f>
        <v/>
      </c>
      <c r="AA387" s="58">
        <f>IF(OR($A387="",$Q387=""),"",IFERROR($X387/$Q387,""))</f>
        <v/>
      </c>
      <c r="AB387" s="26">
        <f>IF(OR($A387="",$Q387="",$U387=""),"",IFERROR($Q387/$U387,""))</f>
        <v/>
      </c>
      <c r="AC387" s="34" t="n"/>
      <c r="AD387" s="35">
        <f>IF($A387="","",IFERROR(IF(COUNTIF($A$5:$A$504,$A387)&gt;1,"Duplicate Trip ID",IF(OR($B387="",$C387="",$D387="",$F387="",$I387="",$J387="",$K387="",$L387=""),"Missing required field",IF(AND(OR($B387="Delivered",$B387="Closed"),OR($G387="",$H387="",$O387="",$P387="",$R387="",$T387="")),"Completed trip missing details",IF(OR($O387&lt;0,$P387&lt;0,$R387&lt;0,$T387&lt;0),"Negative value",IF(AND($O387&lt;&gt;"",$P387&lt;&gt;"",$P387&lt;$O387),"End odometer below start",IF(AND($Q387&lt;&gt;"",$R387&lt;&gt;"",$R387&gt;$Q387),"Loaded miles exceed total",IF(AND($G387&lt;&gt;"",$H387&lt;&gt;"",$H387&lt;$G387),"Delivery before pickup","OK"))))))),"Check inputs"))</f>
        <v/>
      </c>
    </row>
    <row r="388">
      <c r="A388" s="28" t="n"/>
      <c r="B388" s="28" t="n"/>
      <c r="C388" s="28" t="n"/>
      <c r="D388" s="28" t="n"/>
      <c r="E388" s="28" t="n"/>
      <c r="F388" s="59" t="n"/>
      <c r="G388" s="60" t="n"/>
      <c r="H388" s="60" t="n"/>
      <c r="I388" s="28" t="n"/>
      <c r="J388" s="28" t="n"/>
      <c r="K388" s="28" t="n"/>
      <c r="L388" s="28" t="n"/>
      <c r="M388" s="28" t="n"/>
      <c r="N388" s="28" t="n"/>
      <c r="O388" s="31" t="n"/>
      <c r="P388" s="31" t="n"/>
      <c r="Q388" s="24">
        <f>IF(OR($A388="",$O388="",$P388=""),"",IFERROR($P388-$O388,""))</f>
        <v/>
      </c>
      <c r="R388" s="31" t="n"/>
      <c r="S388" s="24">
        <f>IF(OR($A388="",$Q388="",$R388=""),"",IFERROR($Q388-$R388,""))</f>
        <v/>
      </c>
      <c r="T388" s="61" t="n"/>
      <c r="U388" s="62">
        <f>IF($A388="","",IFERROR(SUMIFS('Expenses'!$H$5:$H$504,'Expenses'!$B$5:$B$504,$A388,'Expenses'!$D$5:$D$504,"Diesel Fuel"),0))</f>
        <v/>
      </c>
      <c r="V388" s="57">
        <f>IF($A388="","",IFERROR(SUMIFS('Expenses'!$I$5:$I$504,'Expenses'!$B$5:$B$504,$A388,'Expenses'!$D$5:$D$504,"Diesel Fuel"),0))</f>
        <v/>
      </c>
      <c r="W388" s="57">
        <f>IF($A388="","",IFERROR(SUMIFS('Expenses'!$I$5:$I$504,'Expenses'!$B$5:$B$504,$A388)-$V388,0))</f>
        <v/>
      </c>
      <c r="X388" s="57">
        <f>IF($A388="","",IFERROR($V388+$W388,0))</f>
        <v/>
      </c>
      <c r="Y388" s="57">
        <f>IF($A388="","",IFERROR($T388-$X388,0))</f>
        <v/>
      </c>
      <c r="Z388" s="58">
        <f>IF(OR($A388="",$Q388=""),"",IFERROR($T388/$Q388,""))</f>
        <v/>
      </c>
      <c r="AA388" s="58">
        <f>IF(OR($A388="",$Q388=""),"",IFERROR($X388/$Q388,""))</f>
        <v/>
      </c>
      <c r="AB388" s="26">
        <f>IF(OR($A388="",$Q388="",$U388=""),"",IFERROR($Q388/$U388,""))</f>
        <v/>
      </c>
      <c r="AC388" s="34" t="n"/>
      <c r="AD388" s="35">
        <f>IF($A388="","",IFERROR(IF(COUNTIF($A$5:$A$504,$A388)&gt;1,"Duplicate Trip ID",IF(OR($B388="",$C388="",$D388="",$F388="",$I388="",$J388="",$K388="",$L388=""),"Missing required field",IF(AND(OR($B388="Delivered",$B388="Closed"),OR($G388="",$H388="",$O388="",$P388="",$R388="",$T388="")),"Completed trip missing details",IF(OR($O388&lt;0,$P388&lt;0,$R388&lt;0,$T388&lt;0),"Negative value",IF(AND($O388&lt;&gt;"",$P388&lt;&gt;"",$P388&lt;$O388),"End odometer below start",IF(AND($Q388&lt;&gt;"",$R388&lt;&gt;"",$R388&gt;$Q388),"Loaded miles exceed total",IF(AND($G388&lt;&gt;"",$H388&lt;&gt;"",$H388&lt;$G388),"Delivery before pickup","OK"))))))),"Check inputs"))</f>
        <v/>
      </c>
    </row>
    <row r="389">
      <c r="A389" s="28" t="n"/>
      <c r="B389" s="28" t="n"/>
      <c r="C389" s="28" t="n"/>
      <c r="D389" s="28" t="n"/>
      <c r="E389" s="28" t="n"/>
      <c r="F389" s="59" t="n"/>
      <c r="G389" s="60" t="n"/>
      <c r="H389" s="60" t="n"/>
      <c r="I389" s="28" t="n"/>
      <c r="J389" s="28" t="n"/>
      <c r="K389" s="28" t="n"/>
      <c r="L389" s="28" t="n"/>
      <c r="M389" s="28" t="n"/>
      <c r="N389" s="28" t="n"/>
      <c r="O389" s="31" t="n"/>
      <c r="P389" s="31" t="n"/>
      <c r="Q389" s="24">
        <f>IF(OR($A389="",$O389="",$P389=""),"",IFERROR($P389-$O389,""))</f>
        <v/>
      </c>
      <c r="R389" s="31" t="n"/>
      <c r="S389" s="24">
        <f>IF(OR($A389="",$Q389="",$R389=""),"",IFERROR($Q389-$R389,""))</f>
        <v/>
      </c>
      <c r="T389" s="61" t="n"/>
      <c r="U389" s="62">
        <f>IF($A389="","",IFERROR(SUMIFS('Expenses'!$H$5:$H$504,'Expenses'!$B$5:$B$504,$A389,'Expenses'!$D$5:$D$504,"Diesel Fuel"),0))</f>
        <v/>
      </c>
      <c r="V389" s="57">
        <f>IF($A389="","",IFERROR(SUMIFS('Expenses'!$I$5:$I$504,'Expenses'!$B$5:$B$504,$A389,'Expenses'!$D$5:$D$504,"Diesel Fuel"),0))</f>
        <v/>
      </c>
      <c r="W389" s="57">
        <f>IF($A389="","",IFERROR(SUMIFS('Expenses'!$I$5:$I$504,'Expenses'!$B$5:$B$504,$A389)-$V389,0))</f>
        <v/>
      </c>
      <c r="X389" s="57">
        <f>IF($A389="","",IFERROR($V389+$W389,0))</f>
        <v/>
      </c>
      <c r="Y389" s="57">
        <f>IF($A389="","",IFERROR($T389-$X389,0))</f>
        <v/>
      </c>
      <c r="Z389" s="58">
        <f>IF(OR($A389="",$Q389=""),"",IFERROR($T389/$Q389,""))</f>
        <v/>
      </c>
      <c r="AA389" s="58">
        <f>IF(OR($A389="",$Q389=""),"",IFERROR($X389/$Q389,""))</f>
        <v/>
      </c>
      <c r="AB389" s="26">
        <f>IF(OR($A389="",$Q389="",$U389=""),"",IFERROR($Q389/$U389,""))</f>
        <v/>
      </c>
      <c r="AC389" s="34" t="n"/>
      <c r="AD389" s="35">
        <f>IF($A389="","",IFERROR(IF(COUNTIF($A$5:$A$504,$A389)&gt;1,"Duplicate Trip ID",IF(OR($B389="",$C389="",$D389="",$F389="",$I389="",$J389="",$K389="",$L389=""),"Missing required field",IF(AND(OR($B389="Delivered",$B389="Closed"),OR($G389="",$H389="",$O389="",$P389="",$R389="",$T389="")),"Completed trip missing details",IF(OR($O389&lt;0,$P389&lt;0,$R389&lt;0,$T389&lt;0),"Negative value",IF(AND($O389&lt;&gt;"",$P389&lt;&gt;"",$P389&lt;$O389),"End odometer below start",IF(AND($Q389&lt;&gt;"",$R389&lt;&gt;"",$R389&gt;$Q389),"Loaded miles exceed total",IF(AND($G389&lt;&gt;"",$H389&lt;&gt;"",$H389&lt;$G389),"Delivery before pickup","OK"))))))),"Check inputs"))</f>
        <v/>
      </c>
    </row>
    <row r="390">
      <c r="A390" s="28" t="n"/>
      <c r="B390" s="28" t="n"/>
      <c r="C390" s="28" t="n"/>
      <c r="D390" s="28" t="n"/>
      <c r="E390" s="28" t="n"/>
      <c r="F390" s="59" t="n"/>
      <c r="G390" s="60" t="n"/>
      <c r="H390" s="60" t="n"/>
      <c r="I390" s="28" t="n"/>
      <c r="J390" s="28" t="n"/>
      <c r="K390" s="28" t="n"/>
      <c r="L390" s="28" t="n"/>
      <c r="M390" s="28" t="n"/>
      <c r="N390" s="28" t="n"/>
      <c r="O390" s="31" t="n"/>
      <c r="P390" s="31" t="n"/>
      <c r="Q390" s="24">
        <f>IF(OR($A390="",$O390="",$P390=""),"",IFERROR($P390-$O390,""))</f>
        <v/>
      </c>
      <c r="R390" s="31" t="n"/>
      <c r="S390" s="24">
        <f>IF(OR($A390="",$Q390="",$R390=""),"",IFERROR($Q390-$R390,""))</f>
        <v/>
      </c>
      <c r="T390" s="61" t="n"/>
      <c r="U390" s="62">
        <f>IF($A390="","",IFERROR(SUMIFS('Expenses'!$H$5:$H$504,'Expenses'!$B$5:$B$504,$A390,'Expenses'!$D$5:$D$504,"Diesel Fuel"),0))</f>
        <v/>
      </c>
      <c r="V390" s="57">
        <f>IF($A390="","",IFERROR(SUMIFS('Expenses'!$I$5:$I$504,'Expenses'!$B$5:$B$504,$A390,'Expenses'!$D$5:$D$504,"Diesel Fuel"),0))</f>
        <v/>
      </c>
      <c r="W390" s="57">
        <f>IF($A390="","",IFERROR(SUMIFS('Expenses'!$I$5:$I$504,'Expenses'!$B$5:$B$504,$A390)-$V390,0))</f>
        <v/>
      </c>
      <c r="X390" s="57">
        <f>IF($A390="","",IFERROR($V390+$W390,0))</f>
        <v/>
      </c>
      <c r="Y390" s="57">
        <f>IF($A390="","",IFERROR($T390-$X390,0))</f>
        <v/>
      </c>
      <c r="Z390" s="58">
        <f>IF(OR($A390="",$Q390=""),"",IFERROR($T390/$Q390,""))</f>
        <v/>
      </c>
      <c r="AA390" s="58">
        <f>IF(OR($A390="",$Q390=""),"",IFERROR($X390/$Q390,""))</f>
        <v/>
      </c>
      <c r="AB390" s="26">
        <f>IF(OR($A390="",$Q390="",$U390=""),"",IFERROR($Q390/$U390,""))</f>
        <v/>
      </c>
      <c r="AC390" s="34" t="n"/>
      <c r="AD390" s="35">
        <f>IF($A390="","",IFERROR(IF(COUNTIF($A$5:$A$504,$A390)&gt;1,"Duplicate Trip ID",IF(OR($B390="",$C390="",$D390="",$F390="",$I390="",$J390="",$K390="",$L390=""),"Missing required field",IF(AND(OR($B390="Delivered",$B390="Closed"),OR($G390="",$H390="",$O390="",$P390="",$R390="",$T390="")),"Completed trip missing details",IF(OR($O390&lt;0,$P390&lt;0,$R390&lt;0,$T390&lt;0),"Negative value",IF(AND($O390&lt;&gt;"",$P390&lt;&gt;"",$P390&lt;$O390),"End odometer below start",IF(AND($Q390&lt;&gt;"",$R390&lt;&gt;"",$R390&gt;$Q390),"Loaded miles exceed total",IF(AND($G390&lt;&gt;"",$H390&lt;&gt;"",$H390&lt;$G390),"Delivery before pickup","OK"))))))),"Check inputs"))</f>
        <v/>
      </c>
    </row>
    <row r="391">
      <c r="A391" s="28" t="n"/>
      <c r="B391" s="28" t="n"/>
      <c r="C391" s="28" t="n"/>
      <c r="D391" s="28" t="n"/>
      <c r="E391" s="28" t="n"/>
      <c r="F391" s="59" t="n"/>
      <c r="G391" s="60" t="n"/>
      <c r="H391" s="60" t="n"/>
      <c r="I391" s="28" t="n"/>
      <c r="J391" s="28" t="n"/>
      <c r="K391" s="28" t="n"/>
      <c r="L391" s="28" t="n"/>
      <c r="M391" s="28" t="n"/>
      <c r="N391" s="28" t="n"/>
      <c r="O391" s="31" t="n"/>
      <c r="P391" s="31" t="n"/>
      <c r="Q391" s="24">
        <f>IF(OR($A391="",$O391="",$P391=""),"",IFERROR($P391-$O391,""))</f>
        <v/>
      </c>
      <c r="R391" s="31" t="n"/>
      <c r="S391" s="24">
        <f>IF(OR($A391="",$Q391="",$R391=""),"",IFERROR($Q391-$R391,""))</f>
        <v/>
      </c>
      <c r="T391" s="61" t="n"/>
      <c r="U391" s="62">
        <f>IF($A391="","",IFERROR(SUMIFS('Expenses'!$H$5:$H$504,'Expenses'!$B$5:$B$504,$A391,'Expenses'!$D$5:$D$504,"Diesel Fuel"),0))</f>
        <v/>
      </c>
      <c r="V391" s="57">
        <f>IF($A391="","",IFERROR(SUMIFS('Expenses'!$I$5:$I$504,'Expenses'!$B$5:$B$504,$A391,'Expenses'!$D$5:$D$504,"Diesel Fuel"),0))</f>
        <v/>
      </c>
      <c r="W391" s="57">
        <f>IF($A391="","",IFERROR(SUMIFS('Expenses'!$I$5:$I$504,'Expenses'!$B$5:$B$504,$A391)-$V391,0))</f>
        <v/>
      </c>
      <c r="X391" s="57">
        <f>IF($A391="","",IFERROR($V391+$W391,0))</f>
        <v/>
      </c>
      <c r="Y391" s="57">
        <f>IF($A391="","",IFERROR($T391-$X391,0))</f>
        <v/>
      </c>
      <c r="Z391" s="58">
        <f>IF(OR($A391="",$Q391=""),"",IFERROR($T391/$Q391,""))</f>
        <v/>
      </c>
      <c r="AA391" s="58">
        <f>IF(OR($A391="",$Q391=""),"",IFERROR($X391/$Q391,""))</f>
        <v/>
      </c>
      <c r="AB391" s="26">
        <f>IF(OR($A391="",$Q391="",$U391=""),"",IFERROR($Q391/$U391,""))</f>
        <v/>
      </c>
      <c r="AC391" s="34" t="n"/>
      <c r="AD391" s="35">
        <f>IF($A391="","",IFERROR(IF(COUNTIF($A$5:$A$504,$A391)&gt;1,"Duplicate Trip ID",IF(OR($B391="",$C391="",$D391="",$F391="",$I391="",$J391="",$K391="",$L391=""),"Missing required field",IF(AND(OR($B391="Delivered",$B391="Closed"),OR($G391="",$H391="",$O391="",$P391="",$R391="",$T391="")),"Completed trip missing details",IF(OR($O391&lt;0,$P391&lt;0,$R391&lt;0,$T391&lt;0),"Negative value",IF(AND($O391&lt;&gt;"",$P391&lt;&gt;"",$P391&lt;$O391),"End odometer below start",IF(AND($Q391&lt;&gt;"",$R391&lt;&gt;"",$R391&gt;$Q391),"Loaded miles exceed total",IF(AND($G391&lt;&gt;"",$H391&lt;&gt;"",$H391&lt;$G391),"Delivery before pickup","OK"))))))),"Check inputs"))</f>
        <v/>
      </c>
    </row>
    <row r="392">
      <c r="A392" s="28" t="n"/>
      <c r="B392" s="28" t="n"/>
      <c r="C392" s="28" t="n"/>
      <c r="D392" s="28" t="n"/>
      <c r="E392" s="28" t="n"/>
      <c r="F392" s="59" t="n"/>
      <c r="G392" s="60" t="n"/>
      <c r="H392" s="60" t="n"/>
      <c r="I392" s="28" t="n"/>
      <c r="J392" s="28" t="n"/>
      <c r="K392" s="28" t="n"/>
      <c r="L392" s="28" t="n"/>
      <c r="M392" s="28" t="n"/>
      <c r="N392" s="28" t="n"/>
      <c r="O392" s="31" t="n"/>
      <c r="P392" s="31" t="n"/>
      <c r="Q392" s="24">
        <f>IF(OR($A392="",$O392="",$P392=""),"",IFERROR($P392-$O392,""))</f>
        <v/>
      </c>
      <c r="R392" s="31" t="n"/>
      <c r="S392" s="24">
        <f>IF(OR($A392="",$Q392="",$R392=""),"",IFERROR($Q392-$R392,""))</f>
        <v/>
      </c>
      <c r="T392" s="61" t="n"/>
      <c r="U392" s="62">
        <f>IF($A392="","",IFERROR(SUMIFS('Expenses'!$H$5:$H$504,'Expenses'!$B$5:$B$504,$A392,'Expenses'!$D$5:$D$504,"Diesel Fuel"),0))</f>
        <v/>
      </c>
      <c r="V392" s="57">
        <f>IF($A392="","",IFERROR(SUMIFS('Expenses'!$I$5:$I$504,'Expenses'!$B$5:$B$504,$A392,'Expenses'!$D$5:$D$504,"Diesel Fuel"),0))</f>
        <v/>
      </c>
      <c r="W392" s="57">
        <f>IF($A392="","",IFERROR(SUMIFS('Expenses'!$I$5:$I$504,'Expenses'!$B$5:$B$504,$A392)-$V392,0))</f>
        <v/>
      </c>
      <c r="X392" s="57">
        <f>IF($A392="","",IFERROR($V392+$W392,0))</f>
        <v/>
      </c>
      <c r="Y392" s="57">
        <f>IF($A392="","",IFERROR($T392-$X392,0))</f>
        <v/>
      </c>
      <c r="Z392" s="58">
        <f>IF(OR($A392="",$Q392=""),"",IFERROR($T392/$Q392,""))</f>
        <v/>
      </c>
      <c r="AA392" s="58">
        <f>IF(OR($A392="",$Q392=""),"",IFERROR($X392/$Q392,""))</f>
        <v/>
      </c>
      <c r="AB392" s="26">
        <f>IF(OR($A392="",$Q392="",$U392=""),"",IFERROR($Q392/$U392,""))</f>
        <v/>
      </c>
      <c r="AC392" s="34" t="n"/>
      <c r="AD392" s="35">
        <f>IF($A392="","",IFERROR(IF(COUNTIF($A$5:$A$504,$A392)&gt;1,"Duplicate Trip ID",IF(OR($B392="",$C392="",$D392="",$F392="",$I392="",$J392="",$K392="",$L392=""),"Missing required field",IF(AND(OR($B392="Delivered",$B392="Closed"),OR($G392="",$H392="",$O392="",$P392="",$R392="",$T392="")),"Completed trip missing details",IF(OR($O392&lt;0,$P392&lt;0,$R392&lt;0,$T392&lt;0),"Negative value",IF(AND($O392&lt;&gt;"",$P392&lt;&gt;"",$P392&lt;$O392),"End odometer below start",IF(AND($Q392&lt;&gt;"",$R392&lt;&gt;"",$R392&gt;$Q392),"Loaded miles exceed total",IF(AND($G392&lt;&gt;"",$H392&lt;&gt;"",$H392&lt;$G392),"Delivery before pickup","OK"))))))),"Check inputs"))</f>
        <v/>
      </c>
    </row>
    <row r="393">
      <c r="A393" s="28" t="n"/>
      <c r="B393" s="28" t="n"/>
      <c r="C393" s="28" t="n"/>
      <c r="D393" s="28" t="n"/>
      <c r="E393" s="28" t="n"/>
      <c r="F393" s="59" t="n"/>
      <c r="G393" s="60" t="n"/>
      <c r="H393" s="60" t="n"/>
      <c r="I393" s="28" t="n"/>
      <c r="J393" s="28" t="n"/>
      <c r="K393" s="28" t="n"/>
      <c r="L393" s="28" t="n"/>
      <c r="M393" s="28" t="n"/>
      <c r="N393" s="28" t="n"/>
      <c r="O393" s="31" t="n"/>
      <c r="P393" s="31" t="n"/>
      <c r="Q393" s="24">
        <f>IF(OR($A393="",$O393="",$P393=""),"",IFERROR($P393-$O393,""))</f>
        <v/>
      </c>
      <c r="R393" s="31" t="n"/>
      <c r="S393" s="24">
        <f>IF(OR($A393="",$Q393="",$R393=""),"",IFERROR($Q393-$R393,""))</f>
        <v/>
      </c>
      <c r="T393" s="61" t="n"/>
      <c r="U393" s="62">
        <f>IF($A393="","",IFERROR(SUMIFS('Expenses'!$H$5:$H$504,'Expenses'!$B$5:$B$504,$A393,'Expenses'!$D$5:$D$504,"Diesel Fuel"),0))</f>
        <v/>
      </c>
      <c r="V393" s="57">
        <f>IF($A393="","",IFERROR(SUMIFS('Expenses'!$I$5:$I$504,'Expenses'!$B$5:$B$504,$A393,'Expenses'!$D$5:$D$504,"Diesel Fuel"),0))</f>
        <v/>
      </c>
      <c r="W393" s="57">
        <f>IF($A393="","",IFERROR(SUMIFS('Expenses'!$I$5:$I$504,'Expenses'!$B$5:$B$504,$A393)-$V393,0))</f>
        <v/>
      </c>
      <c r="X393" s="57">
        <f>IF($A393="","",IFERROR($V393+$W393,0))</f>
        <v/>
      </c>
      <c r="Y393" s="57">
        <f>IF($A393="","",IFERROR($T393-$X393,0))</f>
        <v/>
      </c>
      <c r="Z393" s="58">
        <f>IF(OR($A393="",$Q393=""),"",IFERROR($T393/$Q393,""))</f>
        <v/>
      </c>
      <c r="AA393" s="58">
        <f>IF(OR($A393="",$Q393=""),"",IFERROR($X393/$Q393,""))</f>
        <v/>
      </c>
      <c r="AB393" s="26">
        <f>IF(OR($A393="",$Q393="",$U393=""),"",IFERROR($Q393/$U393,""))</f>
        <v/>
      </c>
      <c r="AC393" s="34" t="n"/>
      <c r="AD393" s="35">
        <f>IF($A393="","",IFERROR(IF(COUNTIF($A$5:$A$504,$A393)&gt;1,"Duplicate Trip ID",IF(OR($B393="",$C393="",$D393="",$F393="",$I393="",$J393="",$K393="",$L393=""),"Missing required field",IF(AND(OR($B393="Delivered",$B393="Closed"),OR($G393="",$H393="",$O393="",$P393="",$R393="",$T393="")),"Completed trip missing details",IF(OR($O393&lt;0,$P393&lt;0,$R393&lt;0,$T393&lt;0),"Negative value",IF(AND($O393&lt;&gt;"",$P393&lt;&gt;"",$P393&lt;$O393),"End odometer below start",IF(AND($Q393&lt;&gt;"",$R393&lt;&gt;"",$R393&gt;$Q393),"Loaded miles exceed total",IF(AND($G393&lt;&gt;"",$H393&lt;&gt;"",$H393&lt;$G393),"Delivery before pickup","OK"))))))),"Check inputs"))</f>
        <v/>
      </c>
    </row>
    <row r="394">
      <c r="A394" s="28" t="n"/>
      <c r="B394" s="28" t="n"/>
      <c r="C394" s="28" t="n"/>
      <c r="D394" s="28" t="n"/>
      <c r="E394" s="28" t="n"/>
      <c r="F394" s="59" t="n"/>
      <c r="G394" s="60" t="n"/>
      <c r="H394" s="60" t="n"/>
      <c r="I394" s="28" t="n"/>
      <c r="J394" s="28" t="n"/>
      <c r="K394" s="28" t="n"/>
      <c r="L394" s="28" t="n"/>
      <c r="M394" s="28" t="n"/>
      <c r="N394" s="28" t="n"/>
      <c r="O394" s="31" t="n"/>
      <c r="P394" s="31" t="n"/>
      <c r="Q394" s="24">
        <f>IF(OR($A394="",$O394="",$P394=""),"",IFERROR($P394-$O394,""))</f>
        <v/>
      </c>
      <c r="R394" s="31" t="n"/>
      <c r="S394" s="24">
        <f>IF(OR($A394="",$Q394="",$R394=""),"",IFERROR($Q394-$R394,""))</f>
        <v/>
      </c>
      <c r="T394" s="61" t="n"/>
      <c r="U394" s="62">
        <f>IF($A394="","",IFERROR(SUMIFS('Expenses'!$H$5:$H$504,'Expenses'!$B$5:$B$504,$A394,'Expenses'!$D$5:$D$504,"Diesel Fuel"),0))</f>
        <v/>
      </c>
      <c r="V394" s="57">
        <f>IF($A394="","",IFERROR(SUMIFS('Expenses'!$I$5:$I$504,'Expenses'!$B$5:$B$504,$A394,'Expenses'!$D$5:$D$504,"Diesel Fuel"),0))</f>
        <v/>
      </c>
      <c r="W394" s="57">
        <f>IF($A394="","",IFERROR(SUMIFS('Expenses'!$I$5:$I$504,'Expenses'!$B$5:$B$504,$A394)-$V394,0))</f>
        <v/>
      </c>
      <c r="X394" s="57">
        <f>IF($A394="","",IFERROR($V394+$W394,0))</f>
        <v/>
      </c>
      <c r="Y394" s="57">
        <f>IF($A394="","",IFERROR($T394-$X394,0))</f>
        <v/>
      </c>
      <c r="Z394" s="58">
        <f>IF(OR($A394="",$Q394=""),"",IFERROR($T394/$Q394,""))</f>
        <v/>
      </c>
      <c r="AA394" s="58">
        <f>IF(OR($A394="",$Q394=""),"",IFERROR($X394/$Q394,""))</f>
        <v/>
      </c>
      <c r="AB394" s="26">
        <f>IF(OR($A394="",$Q394="",$U394=""),"",IFERROR($Q394/$U394,""))</f>
        <v/>
      </c>
      <c r="AC394" s="34" t="n"/>
      <c r="AD394" s="35">
        <f>IF($A394="","",IFERROR(IF(COUNTIF($A$5:$A$504,$A394)&gt;1,"Duplicate Trip ID",IF(OR($B394="",$C394="",$D394="",$F394="",$I394="",$J394="",$K394="",$L394=""),"Missing required field",IF(AND(OR($B394="Delivered",$B394="Closed"),OR($G394="",$H394="",$O394="",$P394="",$R394="",$T394="")),"Completed trip missing details",IF(OR($O394&lt;0,$P394&lt;0,$R394&lt;0,$T394&lt;0),"Negative value",IF(AND($O394&lt;&gt;"",$P394&lt;&gt;"",$P394&lt;$O394),"End odometer below start",IF(AND($Q394&lt;&gt;"",$R394&lt;&gt;"",$R394&gt;$Q394),"Loaded miles exceed total",IF(AND($G394&lt;&gt;"",$H394&lt;&gt;"",$H394&lt;$G394),"Delivery before pickup","OK"))))))),"Check inputs"))</f>
        <v/>
      </c>
    </row>
    <row r="395">
      <c r="A395" s="28" t="n"/>
      <c r="B395" s="28" t="n"/>
      <c r="C395" s="28" t="n"/>
      <c r="D395" s="28" t="n"/>
      <c r="E395" s="28" t="n"/>
      <c r="F395" s="59" t="n"/>
      <c r="G395" s="60" t="n"/>
      <c r="H395" s="60" t="n"/>
      <c r="I395" s="28" t="n"/>
      <c r="J395" s="28" t="n"/>
      <c r="K395" s="28" t="n"/>
      <c r="L395" s="28" t="n"/>
      <c r="M395" s="28" t="n"/>
      <c r="N395" s="28" t="n"/>
      <c r="O395" s="31" t="n"/>
      <c r="P395" s="31" t="n"/>
      <c r="Q395" s="24">
        <f>IF(OR($A395="",$O395="",$P395=""),"",IFERROR($P395-$O395,""))</f>
        <v/>
      </c>
      <c r="R395" s="31" t="n"/>
      <c r="S395" s="24">
        <f>IF(OR($A395="",$Q395="",$R395=""),"",IFERROR($Q395-$R395,""))</f>
        <v/>
      </c>
      <c r="T395" s="61" t="n"/>
      <c r="U395" s="62">
        <f>IF($A395="","",IFERROR(SUMIFS('Expenses'!$H$5:$H$504,'Expenses'!$B$5:$B$504,$A395,'Expenses'!$D$5:$D$504,"Diesel Fuel"),0))</f>
        <v/>
      </c>
      <c r="V395" s="57">
        <f>IF($A395="","",IFERROR(SUMIFS('Expenses'!$I$5:$I$504,'Expenses'!$B$5:$B$504,$A395,'Expenses'!$D$5:$D$504,"Diesel Fuel"),0))</f>
        <v/>
      </c>
      <c r="W395" s="57">
        <f>IF($A395="","",IFERROR(SUMIFS('Expenses'!$I$5:$I$504,'Expenses'!$B$5:$B$504,$A395)-$V395,0))</f>
        <v/>
      </c>
      <c r="X395" s="57">
        <f>IF($A395="","",IFERROR($V395+$W395,0))</f>
        <v/>
      </c>
      <c r="Y395" s="57">
        <f>IF($A395="","",IFERROR($T395-$X395,0))</f>
        <v/>
      </c>
      <c r="Z395" s="58">
        <f>IF(OR($A395="",$Q395=""),"",IFERROR($T395/$Q395,""))</f>
        <v/>
      </c>
      <c r="AA395" s="58">
        <f>IF(OR($A395="",$Q395=""),"",IFERROR($X395/$Q395,""))</f>
        <v/>
      </c>
      <c r="AB395" s="26">
        <f>IF(OR($A395="",$Q395="",$U395=""),"",IFERROR($Q395/$U395,""))</f>
        <v/>
      </c>
      <c r="AC395" s="34" t="n"/>
      <c r="AD395" s="35">
        <f>IF($A395="","",IFERROR(IF(COUNTIF($A$5:$A$504,$A395)&gt;1,"Duplicate Trip ID",IF(OR($B395="",$C395="",$D395="",$F395="",$I395="",$J395="",$K395="",$L395=""),"Missing required field",IF(AND(OR($B395="Delivered",$B395="Closed"),OR($G395="",$H395="",$O395="",$P395="",$R395="",$T395="")),"Completed trip missing details",IF(OR($O395&lt;0,$P395&lt;0,$R395&lt;0,$T395&lt;0),"Negative value",IF(AND($O395&lt;&gt;"",$P395&lt;&gt;"",$P395&lt;$O395),"End odometer below start",IF(AND($Q395&lt;&gt;"",$R395&lt;&gt;"",$R395&gt;$Q395),"Loaded miles exceed total",IF(AND($G395&lt;&gt;"",$H395&lt;&gt;"",$H395&lt;$G395),"Delivery before pickup","OK"))))))),"Check inputs"))</f>
        <v/>
      </c>
    </row>
    <row r="396">
      <c r="A396" s="28" t="n"/>
      <c r="B396" s="28" t="n"/>
      <c r="C396" s="28" t="n"/>
      <c r="D396" s="28" t="n"/>
      <c r="E396" s="28" t="n"/>
      <c r="F396" s="59" t="n"/>
      <c r="G396" s="60" t="n"/>
      <c r="H396" s="60" t="n"/>
      <c r="I396" s="28" t="n"/>
      <c r="J396" s="28" t="n"/>
      <c r="K396" s="28" t="n"/>
      <c r="L396" s="28" t="n"/>
      <c r="M396" s="28" t="n"/>
      <c r="N396" s="28" t="n"/>
      <c r="O396" s="31" t="n"/>
      <c r="P396" s="31" t="n"/>
      <c r="Q396" s="24">
        <f>IF(OR($A396="",$O396="",$P396=""),"",IFERROR($P396-$O396,""))</f>
        <v/>
      </c>
      <c r="R396" s="31" t="n"/>
      <c r="S396" s="24">
        <f>IF(OR($A396="",$Q396="",$R396=""),"",IFERROR($Q396-$R396,""))</f>
        <v/>
      </c>
      <c r="T396" s="61" t="n"/>
      <c r="U396" s="62">
        <f>IF($A396="","",IFERROR(SUMIFS('Expenses'!$H$5:$H$504,'Expenses'!$B$5:$B$504,$A396,'Expenses'!$D$5:$D$504,"Diesel Fuel"),0))</f>
        <v/>
      </c>
      <c r="V396" s="57">
        <f>IF($A396="","",IFERROR(SUMIFS('Expenses'!$I$5:$I$504,'Expenses'!$B$5:$B$504,$A396,'Expenses'!$D$5:$D$504,"Diesel Fuel"),0))</f>
        <v/>
      </c>
      <c r="W396" s="57">
        <f>IF($A396="","",IFERROR(SUMIFS('Expenses'!$I$5:$I$504,'Expenses'!$B$5:$B$504,$A396)-$V396,0))</f>
        <v/>
      </c>
      <c r="X396" s="57">
        <f>IF($A396="","",IFERROR($V396+$W396,0))</f>
        <v/>
      </c>
      <c r="Y396" s="57">
        <f>IF($A396="","",IFERROR($T396-$X396,0))</f>
        <v/>
      </c>
      <c r="Z396" s="58">
        <f>IF(OR($A396="",$Q396=""),"",IFERROR($T396/$Q396,""))</f>
        <v/>
      </c>
      <c r="AA396" s="58">
        <f>IF(OR($A396="",$Q396=""),"",IFERROR($X396/$Q396,""))</f>
        <v/>
      </c>
      <c r="AB396" s="26">
        <f>IF(OR($A396="",$Q396="",$U396=""),"",IFERROR($Q396/$U396,""))</f>
        <v/>
      </c>
      <c r="AC396" s="34" t="n"/>
      <c r="AD396" s="35">
        <f>IF($A396="","",IFERROR(IF(COUNTIF($A$5:$A$504,$A396)&gt;1,"Duplicate Trip ID",IF(OR($B396="",$C396="",$D396="",$F396="",$I396="",$J396="",$K396="",$L396=""),"Missing required field",IF(AND(OR($B396="Delivered",$B396="Closed"),OR($G396="",$H396="",$O396="",$P396="",$R396="",$T396="")),"Completed trip missing details",IF(OR($O396&lt;0,$P396&lt;0,$R396&lt;0,$T396&lt;0),"Negative value",IF(AND($O396&lt;&gt;"",$P396&lt;&gt;"",$P396&lt;$O396),"End odometer below start",IF(AND($Q396&lt;&gt;"",$R396&lt;&gt;"",$R396&gt;$Q396),"Loaded miles exceed total",IF(AND($G396&lt;&gt;"",$H396&lt;&gt;"",$H396&lt;$G396),"Delivery before pickup","OK"))))))),"Check inputs"))</f>
        <v/>
      </c>
    </row>
    <row r="397">
      <c r="A397" s="28" t="n"/>
      <c r="B397" s="28" t="n"/>
      <c r="C397" s="28" t="n"/>
      <c r="D397" s="28" t="n"/>
      <c r="E397" s="28" t="n"/>
      <c r="F397" s="59" t="n"/>
      <c r="G397" s="60" t="n"/>
      <c r="H397" s="60" t="n"/>
      <c r="I397" s="28" t="n"/>
      <c r="J397" s="28" t="n"/>
      <c r="K397" s="28" t="n"/>
      <c r="L397" s="28" t="n"/>
      <c r="M397" s="28" t="n"/>
      <c r="N397" s="28" t="n"/>
      <c r="O397" s="31" t="n"/>
      <c r="P397" s="31" t="n"/>
      <c r="Q397" s="24">
        <f>IF(OR($A397="",$O397="",$P397=""),"",IFERROR($P397-$O397,""))</f>
        <v/>
      </c>
      <c r="R397" s="31" t="n"/>
      <c r="S397" s="24">
        <f>IF(OR($A397="",$Q397="",$R397=""),"",IFERROR($Q397-$R397,""))</f>
        <v/>
      </c>
      <c r="T397" s="61" t="n"/>
      <c r="U397" s="62">
        <f>IF($A397="","",IFERROR(SUMIFS('Expenses'!$H$5:$H$504,'Expenses'!$B$5:$B$504,$A397,'Expenses'!$D$5:$D$504,"Diesel Fuel"),0))</f>
        <v/>
      </c>
      <c r="V397" s="57">
        <f>IF($A397="","",IFERROR(SUMIFS('Expenses'!$I$5:$I$504,'Expenses'!$B$5:$B$504,$A397,'Expenses'!$D$5:$D$504,"Diesel Fuel"),0))</f>
        <v/>
      </c>
      <c r="W397" s="57">
        <f>IF($A397="","",IFERROR(SUMIFS('Expenses'!$I$5:$I$504,'Expenses'!$B$5:$B$504,$A397)-$V397,0))</f>
        <v/>
      </c>
      <c r="X397" s="57">
        <f>IF($A397="","",IFERROR($V397+$W397,0))</f>
        <v/>
      </c>
      <c r="Y397" s="57">
        <f>IF($A397="","",IFERROR($T397-$X397,0))</f>
        <v/>
      </c>
      <c r="Z397" s="58">
        <f>IF(OR($A397="",$Q397=""),"",IFERROR($T397/$Q397,""))</f>
        <v/>
      </c>
      <c r="AA397" s="58">
        <f>IF(OR($A397="",$Q397=""),"",IFERROR($X397/$Q397,""))</f>
        <v/>
      </c>
      <c r="AB397" s="26">
        <f>IF(OR($A397="",$Q397="",$U397=""),"",IFERROR($Q397/$U397,""))</f>
        <v/>
      </c>
      <c r="AC397" s="34" t="n"/>
      <c r="AD397" s="35">
        <f>IF($A397="","",IFERROR(IF(COUNTIF($A$5:$A$504,$A397)&gt;1,"Duplicate Trip ID",IF(OR($B397="",$C397="",$D397="",$F397="",$I397="",$J397="",$K397="",$L397=""),"Missing required field",IF(AND(OR($B397="Delivered",$B397="Closed"),OR($G397="",$H397="",$O397="",$P397="",$R397="",$T397="")),"Completed trip missing details",IF(OR($O397&lt;0,$P397&lt;0,$R397&lt;0,$T397&lt;0),"Negative value",IF(AND($O397&lt;&gt;"",$P397&lt;&gt;"",$P397&lt;$O397),"End odometer below start",IF(AND($Q397&lt;&gt;"",$R397&lt;&gt;"",$R397&gt;$Q397),"Loaded miles exceed total",IF(AND($G397&lt;&gt;"",$H397&lt;&gt;"",$H397&lt;$G397),"Delivery before pickup","OK"))))))),"Check inputs"))</f>
        <v/>
      </c>
    </row>
    <row r="398">
      <c r="A398" s="28" t="n"/>
      <c r="B398" s="28" t="n"/>
      <c r="C398" s="28" t="n"/>
      <c r="D398" s="28" t="n"/>
      <c r="E398" s="28" t="n"/>
      <c r="F398" s="59" t="n"/>
      <c r="G398" s="60" t="n"/>
      <c r="H398" s="60" t="n"/>
      <c r="I398" s="28" t="n"/>
      <c r="J398" s="28" t="n"/>
      <c r="K398" s="28" t="n"/>
      <c r="L398" s="28" t="n"/>
      <c r="M398" s="28" t="n"/>
      <c r="N398" s="28" t="n"/>
      <c r="O398" s="31" t="n"/>
      <c r="P398" s="31" t="n"/>
      <c r="Q398" s="24">
        <f>IF(OR($A398="",$O398="",$P398=""),"",IFERROR($P398-$O398,""))</f>
        <v/>
      </c>
      <c r="R398" s="31" t="n"/>
      <c r="S398" s="24">
        <f>IF(OR($A398="",$Q398="",$R398=""),"",IFERROR($Q398-$R398,""))</f>
        <v/>
      </c>
      <c r="T398" s="61" t="n"/>
      <c r="U398" s="62">
        <f>IF($A398="","",IFERROR(SUMIFS('Expenses'!$H$5:$H$504,'Expenses'!$B$5:$B$504,$A398,'Expenses'!$D$5:$D$504,"Diesel Fuel"),0))</f>
        <v/>
      </c>
      <c r="V398" s="57">
        <f>IF($A398="","",IFERROR(SUMIFS('Expenses'!$I$5:$I$504,'Expenses'!$B$5:$B$504,$A398,'Expenses'!$D$5:$D$504,"Diesel Fuel"),0))</f>
        <v/>
      </c>
      <c r="W398" s="57">
        <f>IF($A398="","",IFERROR(SUMIFS('Expenses'!$I$5:$I$504,'Expenses'!$B$5:$B$504,$A398)-$V398,0))</f>
        <v/>
      </c>
      <c r="X398" s="57">
        <f>IF($A398="","",IFERROR($V398+$W398,0))</f>
        <v/>
      </c>
      <c r="Y398" s="57">
        <f>IF($A398="","",IFERROR($T398-$X398,0))</f>
        <v/>
      </c>
      <c r="Z398" s="58">
        <f>IF(OR($A398="",$Q398=""),"",IFERROR($T398/$Q398,""))</f>
        <v/>
      </c>
      <c r="AA398" s="58">
        <f>IF(OR($A398="",$Q398=""),"",IFERROR($X398/$Q398,""))</f>
        <v/>
      </c>
      <c r="AB398" s="26">
        <f>IF(OR($A398="",$Q398="",$U398=""),"",IFERROR($Q398/$U398,""))</f>
        <v/>
      </c>
      <c r="AC398" s="34" t="n"/>
      <c r="AD398" s="35">
        <f>IF($A398="","",IFERROR(IF(COUNTIF($A$5:$A$504,$A398)&gt;1,"Duplicate Trip ID",IF(OR($B398="",$C398="",$D398="",$F398="",$I398="",$J398="",$K398="",$L398=""),"Missing required field",IF(AND(OR($B398="Delivered",$B398="Closed"),OR($G398="",$H398="",$O398="",$P398="",$R398="",$T398="")),"Completed trip missing details",IF(OR($O398&lt;0,$P398&lt;0,$R398&lt;0,$T398&lt;0),"Negative value",IF(AND($O398&lt;&gt;"",$P398&lt;&gt;"",$P398&lt;$O398),"End odometer below start",IF(AND($Q398&lt;&gt;"",$R398&lt;&gt;"",$R398&gt;$Q398),"Loaded miles exceed total",IF(AND($G398&lt;&gt;"",$H398&lt;&gt;"",$H398&lt;$G398),"Delivery before pickup","OK"))))))),"Check inputs"))</f>
        <v/>
      </c>
    </row>
    <row r="399">
      <c r="A399" s="28" t="n"/>
      <c r="B399" s="28" t="n"/>
      <c r="C399" s="28" t="n"/>
      <c r="D399" s="28" t="n"/>
      <c r="E399" s="28" t="n"/>
      <c r="F399" s="59" t="n"/>
      <c r="G399" s="60" t="n"/>
      <c r="H399" s="60" t="n"/>
      <c r="I399" s="28" t="n"/>
      <c r="J399" s="28" t="n"/>
      <c r="K399" s="28" t="n"/>
      <c r="L399" s="28" t="n"/>
      <c r="M399" s="28" t="n"/>
      <c r="N399" s="28" t="n"/>
      <c r="O399" s="31" t="n"/>
      <c r="P399" s="31" t="n"/>
      <c r="Q399" s="24">
        <f>IF(OR($A399="",$O399="",$P399=""),"",IFERROR($P399-$O399,""))</f>
        <v/>
      </c>
      <c r="R399" s="31" t="n"/>
      <c r="S399" s="24">
        <f>IF(OR($A399="",$Q399="",$R399=""),"",IFERROR($Q399-$R399,""))</f>
        <v/>
      </c>
      <c r="T399" s="61" t="n"/>
      <c r="U399" s="62">
        <f>IF($A399="","",IFERROR(SUMIFS('Expenses'!$H$5:$H$504,'Expenses'!$B$5:$B$504,$A399,'Expenses'!$D$5:$D$504,"Diesel Fuel"),0))</f>
        <v/>
      </c>
      <c r="V399" s="57">
        <f>IF($A399="","",IFERROR(SUMIFS('Expenses'!$I$5:$I$504,'Expenses'!$B$5:$B$504,$A399,'Expenses'!$D$5:$D$504,"Diesel Fuel"),0))</f>
        <v/>
      </c>
      <c r="W399" s="57">
        <f>IF($A399="","",IFERROR(SUMIFS('Expenses'!$I$5:$I$504,'Expenses'!$B$5:$B$504,$A399)-$V399,0))</f>
        <v/>
      </c>
      <c r="X399" s="57">
        <f>IF($A399="","",IFERROR($V399+$W399,0))</f>
        <v/>
      </c>
      <c r="Y399" s="57">
        <f>IF($A399="","",IFERROR($T399-$X399,0))</f>
        <v/>
      </c>
      <c r="Z399" s="58">
        <f>IF(OR($A399="",$Q399=""),"",IFERROR($T399/$Q399,""))</f>
        <v/>
      </c>
      <c r="AA399" s="58">
        <f>IF(OR($A399="",$Q399=""),"",IFERROR($X399/$Q399,""))</f>
        <v/>
      </c>
      <c r="AB399" s="26">
        <f>IF(OR($A399="",$Q399="",$U399=""),"",IFERROR($Q399/$U399,""))</f>
        <v/>
      </c>
      <c r="AC399" s="34" t="n"/>
      <c r="AD399" s="35">
        <f>IF($A399="","",IFERROR(IF(COUNTIF($A$5:$A$504,$A399)&gt;1,"Duplicate Trip ID",IF(OR($B399="",$C399="",$D399="",$F399="",$I399="",$J399="",$K399="",$L399=""),"Missing required field",IF(AND(OR($B399="Delivered",$B399="Closed"),OR($G399="",$H399="",$O399="",$P399="",$R399="",$T399="")),"Completed trip missing details",IF(OR($O399&lt;0,$P399&lt;0,$R399&lt;0,$T399&lt;0),"Negative value",IF(AND($O399&lt;&gt;"",$P399&lt;&gt;"",$P399&lt;$O399),"End odometer below start",IF(AND($Q399&lt;&gt;"",$R399&lt;&gt;"",$R399&gt;$Q399),"Loaded miles exceed total",IF(AND($G399&lt;&gt;"",$H399&lt;&gt;"",$H399&lt;$G399),"Delivery before pickup","OK"))))))),"Check inputs"))</f>
        <v/>
      </c>
    </row>
    <row r="400">
      <c r="A400" s="28" t="n"/>
      <c r="B400" s="28" t="n"/>
      <c r="C400" s="28" t="n"/>
      <c r="D400" s="28" t="n"/>
      <c r="E400" s="28" t="n"/>
      <c r="F400" s="59" t="n"/>
      <c r="G400" s="60" t="n"/>
      <c r="H400" s="60" t="n"/>
      <c r="I400" s="28" t="n"/>
      <c r="J400" s="28" t="n"/>
      <c r="K400" s="28" t="n"/>
      <c r="L400" s="28" t="n"/>
      <c r="M400" s="28" t="n"/>
      <c r="N400" s="28" t="n"/>
      <c r="O400" s="31" t="n"/>
      <c r="P400" s="31" t="n"/>
      <c r="Q400" s="24">
        <f>IF(OR($A400="",$O400="",$P400=""),"",IFERROR($P400-$O400,""))</f>
        <v/>
      </c>
      <c r="R400" s="31" t="n"/>
      <c r="S400" s="24">
        <f>IF(OR($A400="",$Q400="",$R400=""),"",IFERROR($Q400-$R400,""))</f>
        <v/>
      </c>
      <c r="T400" s="61" t="n"/>
      <c r="U400" s="62">
        <f>IF($A400="","",IFERROR(SUMIFS('Expenses'!$H$5:$H$504,'Expenses'!$B$5:$B$504,$A400,'Expenses'!$D$5:$D$504,"Diesel Fuel"),0))</f>
        <v/>
      </c>
      <c r="V400" s="57">
        <f>IF($A400="","",IFERROR(SUMIFS('Expenses'!$I$5:$I$504,'Expenses'!$B$5:$B$504,$A400,'Expenses'!$D$5:$D$504,"Diesel Fuel"),0))</f>
        <v/>
      </c>
      <c r="W400" s="57">
        <f>IF($A400="","",IFERROR(SUMIFS('Expenses'!$I$5:$I$504,'Expenses'!$B$5:$B$504,$A400)-$V400,0))</f>
        <v/>
      </c>
      <c r="X400" s="57">
        <f>IF($A400="","",IFERROR($V400+$W400,0))</f>
        <v/>
      </c>
      <c r="Y400" s="57">
        <f>IF($A400="","",IFERROR($T400-$X400,0))</f>
        <v/>
      </c>
      <c r="Z400" s="58">
        <f>IF(OR($A400="",$Q400=""),"",IFERROR($T400/$Q400,""))</f>
        <v/>
      </c>
      <c r="AA400" s="58">
        <f>IF(OR($A400="",$Q400=""),"",IFERROR($X400/$Q400,""))</f>
        <v/>
      </c>
      <c r="AB400" s="26">
        <f>IF(OR($A400="",$Q400="",$U400=""),"",IFERROR($Q400/$U400,""))</f>
        <v/>
      </c>
      <c r="AC400" s="34" t="n"/>
      <c r="AD400" s="35">
        <f>IF($A400="","",IFERROR(IF(COUNTIF($A$5:$A$504,$A400)&gt;1,"Duplicate Trip ID",IF(OR($B400="",$C400="",$D400="",$F400="",$I400="",$J400="",$K400="",$L400=""),"Missing required field",IF(AND(OR($B400="Delivered",$B400="Closed"),OR($G400="",$H400="",$O400="",$P400="",$R400="",$T400="")),"Completed trip missing details",IF(OR($O400&lt;0,$P400&lt;0,$R400&lt;0,$T400&lt;0),"Negative value",IF(AND($O400&lt;&gt;"",$P400&lt;&gt;"",$P400&lt;$O400),"End odometer below start",IF(AND($Q400&lt;&gt;"",$R400&lt;&gt;"",$R400&gt;$Q400),"Loaded miles exceed total",IF(AND($G400&lt;&gt;"",$H400&lt;&gt;"",$H400&lt;$G400),"Delivery before pickup","OK"))))))),"Check inputs"))</f>
        <v/>
      </c>
    </row>
    <row r="401">
      <c r="A401" s="28" t="n"/>
      <c r="B401" s="28" t="n"/>
      <c r="C401" s="28" t="n"/>
      <c r="D401" s="28" t="n"/>
      <c r="E401" s="28" t="n"/>
      <c r="F401" s="59" t="n"/>
      <c r="G401" s="60" t="n"/>
      <c r="H401" s="60" t="n"/>
      <c r="I401" s="28" t="n"/>
      <c r="J401" s="28" t="n"/>
      <c r="K401" s="28" t="n"/>
      <c r="L401" s="28" t="n"/>
      <c r="M401" s="28" t="n"/>
      <c r="N401" s="28" t="n"/>
      <c r="O401" s="31" t="n"/>
      <c r="P401" s="31" t="n"/>
      <c r="Q401" s="24">
        <f>IF(OR($A401="",$O401="",$P401=""),"",IFERROR($P401-$O401,""))</f>
        <v/>
      </c>
      <c r="R401" s="31" t="n"/>
      <c r="S401" s="24">
        <f>IF(OR($A401="",$Q401="",$R401=""),"",IFERROR($Q401-$R401,""))</f>
        <v/>
      </c>
      <c r="T401" s="61" t="n"/>
      <c r="U401" s="62">
        <f>IF($A401="","",IFERROR(SUMIFS('Expenses'!$H$5:$H$504,'Expenses'!$B$5:$B$504,$A401,'Expenses'!$D$5:$D$504,"Diesel Fuel"),0))</f>
        <v/>
      </c>
      <c r="V401" s="57">
        <f>IF($A401="","",IFERROR(SUMIFS('Expenses'!$I$5:$I$504,'Expenses'!$B$5:$B$504,$A401,'Expenses'!$D$5:$D$504,"Diesel Fuel"),0))</f>
        <v/>
      </c>
      <c r="W401" s="57">
        <f>IF($A401="","",IFERROR(SUMIFS('Expenses'!$I$5:$I$504,'Expenses'!$B$5:$B$504,$A401)-$V401,0))</f>
        <v/>
      </c>
      <c r="X401" s="57">
        <f>IF($A401="","",IFERROR($V401+$W401,0))</f>
        <v/>
      </c>
      <c r="Y401" s="57">
        <f>IF($A401="","",IFERROR($T401-$X401,0))</f>
        <v/>
      </c>
      <c r="Z401" s="58">
        <f>IF(OR($A401="",$Q401=""),"",IFERROR($T401/$Q401,""))</f>
        <v/>
      </c>
      <c r="AA401" s="58">
        <f>IF(OR($A401="",$Q401=""),"",IFERROR($X401/$Q401,""))</f>
        <v/>
      </c>
      <c r="AB401" s="26">
        <f>IF(OR($A401="",$Q401="",$U401=""),"",IFERROR($Q401/$U401,""))</f>
        <v/>
      </c>
      <c r="AC401" s="34" t="n"/>
      <c r="AD401" s="35">
        <f>IF($A401="","",IFERROR(IF(COUNTIF($A$5:$A$504,$A401)&gt;1,"Duplicate Trip ID",IF(OR($B401="",$C401="",$D401="",$F401="",$I401="",$J401="",$K401="",$L401=""),"Missing required field",IF(AND(OR($B401="Delivered",$B401="Closed"),OR($G401="",$H401="",$O401="",$P401="",$R401="",$T401="")),"Completed trip missing details",IF(OR($O401&lt;0,$P401&lt;0,$R401&lt;0,$T401&lt;0),"Negative value",IF(AND($O401&lt;&gt;"",$P401&lt;&gt;"",$P401&lt;$O401),"End odometer below start",IF(AND($Q401&lt;&gt;"",$R401&lt;&gt;"",$R401&gt;$Q401),"Loaded miles exceed total",IF(AND($G401&lt;&gt;"",$H401&lt;&gt;"",$H401&lt;$G401),"Delivery before pickup","OK"))))))),"Check inputs"))</f>
        <v/>
      </c>
    </row>
    <row r="402">
      <c r="A402" s="28" t="n"/>
      <c r="B402" s="28" t="n"/>
      <c r="C402" s="28" t="n"/>
      <c r="D402" s="28" t="n"/>
      <c r="E402" s="28" t="n"/>
      <c r="F402" s="59" t="n"/>
      <c r="G402" s="60" t="n"/>
      <c r="H402" s="60" t="n"/>
      <c r="I402" s="28" t="n"/>
      <c r="J402" s="28" t="n"/>
      <c r="K402" s="28" t="n"/>
      <c r="L402" s="28" t="n"/>
      <c r="M402" s="28" t="n"/>
      <c r="N402" s="28" t="n"/>
      <c r="O402" s="31" t="n"/>
      <c r="P402" s="31" t="n"/>
      <c r="Q402" s="24">
        <f>IF(OR($A402="",$O402="",$P402=""),"",IFERROR($P402-$O402,""))</f>
        <v/>
      </c>
      <c r="R402" s="31" t="n"/>
      <c r="S402" s="24">
        <f>IF(OR($A402="",$Q402="",$R402=""),"",IFERROR($Q402-$R402,""))</f>
        <v/>
      </c>
      <c r="T402" s="61" t="n"/>
      <c r="U402" s="62">
        <f>IF($A402="","",IFERROR(SUMIFS('Expenses'!$H$5:$H$504,'Expenses'!$B$5:$B$504,$A402,'Expenses'!$D$5:$D$504,"Diesel Fuel"),0))</f>
        <v/>
      </c>
      <c r="V402" s="57">
        <f>IF($A402="","",IFERROR(SUMIFS('Expenses'!$I$5:$I$504,'Expenses'!$B$5:$B$504,$A402,'Expenses'!$D$5:$D$504,"Diesel Fuel"),0))</f>
        <v/>
      </c>
      <c r="W402" s="57">
        <f>IF($A402="","",IFERROR(SUMIFS('Expenses'!$I$5:$I$504,'Expenses'!$B$5:$B$504,$A402)-$V402,0))</f>
        <v/>
      </c>
      <c r="X402" s="57">
        <f>IF($A402="","",IFERROR($V402+$W402,0))</f>
        <v/>
      </c>
      <c r="Y402" s="57">
        <f>IF($A402="","",IFERROR($T402-$X402,0))</f>
        <v/>
      </c>
      <c r="Z402" s="58">
        <f>IF(OR($A402="",$Q402=""),"",IFERROR($T402/$Q402,""))</f>
        <v/>
      </c>
      <c r="AA402" s="58">
        <f>IF(OR($A402="",$Q402=""),"",IFERROR($X402/$Q402,""))</f>
        <v/>
      </c>
      <c r="AB402" s="26">
        <f>IF(OR($A402="",$Q402="",$U402=""),"",IFERROR($Q402/$U402,""))</f>
        <v/>
      </c>
      <c r="AC402" s="34" t="n"/>
      <c r="AD402" s="35">
        <f>IF($A402="","",IFERROR(IF(COUNTIF($A$5:$A$504,$A402)&gt;1,"Duplicate Trip ID",IF(OR($B402="",$C402="",$D402="",$F402="",$I402="",$J402="",$K402="",$L402=""),"Missing required field",IF(AND(OR($B402="Delivered",$B402="Closed"),OR($G402="",$H402="",$O402="",$P402="",$R402="",$T402="")),"Completed trip missing details",IF(OR($O402&lt;0,$P402&lt;0,$R402&lt;0,$T402&lt;0),"Negative value",IF(AND($O402&lt;&gt;"",$P402&lt;&gt;"",$P402&lt;$O402),"End odometer below start",IF(AND($Q402&lt;&gt;"",$R402&lt;&gt;"",$R402&gt;$Q402),"Loaded miles exceed total",IF(AND($G402&lt;&gt;"",$H402&lt;&gt;"",$H402&lt;$G402),"Delivery before pickup","OK"))))))),"Check inputs"))</f>
        <v/>
      </c>
    </row>
    <row r="403">
      <c r="A403" s="28" t="n"/>
      <c r="B403" s="28" t="n"/>
      <c r="C403" s="28" t="n"/>
      <c r="D403" s="28" t="n"/>
      <c r="E403" s="28" t="n"/>
      <c r="F403" s="59" t="n"/>
      <c r="G403" s="60" t="n"/>
      <c r="H403" s="60" t="n"/>
      <c r="I403" s="28" t="n"/>
      <c r="J403" s="28" t="n"/>
      <c r="K403" s="28" t="n"/>
      <c r="L403" s="28" t="n"/>
      <c r="M403" s="28" t="n"/>
      <c r="N403" s="28" t="n"/>
      <c r="O403" s="31" t="n"/>
      <c r="P403" s="31" t="n"/>
      <c r="Q403" s="24">
        <f>IF(OR($A403="",$O403="",$P403=""),"",IFERROR($P403-$O403,""))</f>
        <v/>
      </c>
      <c r="R403" s="31" t="n"/>
      <c r="S403" s="24">
        <f>IF(OR($A403="",$Q403="",$R403=""),"",IFERROR($Q403-$R403,""))</f>
        <v/>
      </c>
      <c r="T403" s="61" t="n"/>
      <c r="U403" s="62">
        <f>IF($A403="","",IFERROR(SUMIFS('Expenses'!$H$5:$H$504,'Expenses'!$B$5:$B$504,$A403,'Expenses'!$D$5:$D$504,"Diesel Fuel"),0))</f>
        <v/>
      </c>
      <c r="V403" s="57">
        <f>IF($A403="","",IFERROR(SUMIFS('Expenses'!$I$5:$I$504,'Expenses'!$B$5:$B$504,$A403,'Expenses'!$D$5:$D$504,"Diesel Fuel"),0))</f>
        <v/>
      </c>
      <c r="W403" s="57">
        <f>IF($A403="","",IFERROR(SUMIFS('Expenses'!$I$5:$I$504,'Expenses'!$B$5:$B$504,$A403)-$V403,0))</f>
        <v/>
      </c>
      <c r="X403" s="57">
        <f>IF($A403="","",IFERROR($V403+$W403,0))</f>
        <v/>
      </c>
      <c r="Y403" s="57">
        <f>IF($A403="","",IFERROR($T403-$X403,0))</f>
        <v/>
      </c>
      <c r="Z403" s="58">
        <f>IF(OR($A403="",$Q403=""),"",IFERROR($T403/$Q403,""))</f>
        <v/>
      </c>
      <c r="AA403" s="58">
        <f>IF(OR($A403="",$Q403=""),"",IFERROR($X403/$Q403,""))</f>
        <v/>
      </c>
      <c r="AB403" s="26">
        <f>IF(OR($A403="",$Q403="",$U403=""),"",IFERROR($Q403/$U403,""))</f>
        <v/>
      </c>
      <c r="AC403" s="34" t="n"/>
      <c r="AD403" s="35">
        <f>IF($A403="","",IFERROR(IF(COUNTIF($A$5:$A$504,$A403)&gt;1,"Duplicate Trip ID",IF(OR($B403="",$C403="",$D403="",$F403="",$I403="",$J403="",$K403="",$L403=""),"Missing required field",IF(AND(OR($B403="Delivered",$B403="Closed"),OR($G403="",$H403="",$O403="",$P403="",$R403="",$T403="")),"Completed trip missing details",IF(OR($O403&lt;0,$P403&lt;0,$R403&lt;0,$T403&lt;0),"Negative value",IF(AND($O403&lt;&gt;"",$P403&lt;&gt;"",$P403&lt;$O403),"End odometer below start",IF(AND($Q403&lt;&gt;"",$R403&lt;&gt;"",$R403&gt;$Q403),"Loaded miles exceed total",IF(AND($G403&lt;&gt;"",$H403&lt;&gt;"",$H403&lt;$G403),"Delivery before pickup","OK"))))))),"Check inputs"))</f>
        <v/>
      </c>
    </row>
    <row r="404">
      <c r="A404" s="28" t="n"/>
      <c r="B404" s="28" t="n"/>
      <c r="C404" s="28" t="n"/>
      <c r="D404" s="28" t="n"/>
      <c r="E404" s="28" t="n"/>
      <c r="F404" s="59" t="n"/>
      <c r="G404" s="60" t="n"/>
      <c r="H404" s="60" t="n"/>
      <c r="I404" s="28" t="n"/>
      <c r="J404" s="28" t="n"/>
      <c r="K404" s="28" t="n"/>
      <c r="L404" s="28" t="n"/>
      <c r="M404" s="28" t="n"/>
      <c r="N404" s="28" t="n"/>
      <c r="O404" s="31" t="n"/>
      <c r="P404" s="31" t="n"/>
      <c r="Q404" s="24">
        <f>IF(OR($A404="",$O404="",$P404=""),"",IFERROR($P404-$O404,""))</f>
        <v/>
      </c>
      <c r="R404" s="31" t="n"/>
      <c r="S404" s="24">
        <f>IF(OR($A404="",$Q404="",$R404=""),"",IFERROR($Q404-$R404,""))</f>
        <v/>
      </c>
      <c r="T404" s="61" t="n"/>
      <c r="U404" s="62">
        <f>IF($A404="","",IFERROR(SUMIFS('Expenses'!$H$5:$H$504,'Expenses'!$B$5:$B$504,$A404,'Expenses'!$D$5:$D$504,"Diesel Fuel"),0))</f>
        <v/>
      </c>
      <c r="V404" s="57">
        <f>IF($A404="","",IFERROR(SUMIFS('Expenses'!$I$5:$I$504,'Expenses'!$B$5:$B$504,$A404,'Expenses'!$D$5:$D$504,"Diesel Fuel"),0))</f>
        <v/>
      </c>
      <c r="W404" s="57">
        <f>IF($A404="","",IFERROR(SUMIFS('Expenses'!$I$5:$I$504,'Expenses'!$B$5:$B$504,$A404)-$V404,0))</f>
        <v/>
      </c>
      <c r="X404" s="57">
        <f>IF($A404="","",IFERROR($V404+$W404,0))</f>
        <v/>
      </c>
      <c r="Y404" s="57">
        <f>IF($A404="","",IFERROR($T404-$X404,0))</f>
        <v/>
      </c>
      <c r="Z404" s="58">
        <f>IF(OR($A404="",$Q404=""),"",IFERROR($T404/$Q404,""))</f>
        <v/>
      </c>
      <c r="AA404" s="58">
        <f>IF(OR($A404="",$Q404=""),"",IFERROR($X404/$Q404,""))</f>
        <v/>
      </c>
      <c r="AB404" s="26">
        <f>IF(OR($A404="",$Q404="",$U404=""),"",IFERROR($Q404/$U404,""))</f>
        <v/>
      </c>
      <c r="AC404" s="34" t="n"/>
      <c r="AD404" s="35">
        <f>IF($A404="","",IFERROR(IF(COUNTIF($A$5:$A$504,$A404)&gt;1,"Duplicate Trip ID",IF(OR($B404="",$C404="",$D404="",$F404="",$I404="",$J404="",$K404="",$L404=""),"Missing required field",IF(AND(OR($B404="Delivered",$B404="Closed"),OR($G404="",$H404="",$O404="",$P404="",$R404="",$T404="")),"Completed trip missing details",IF(OR($O404&lt;0,$P404&lt;0,$R404&lt;0,$T404&lt;0),"Negative value",IF(AND($O404&lt;&gt;"",$P404&lt;&gt;"",$P404&lt;$O404),"End odometer below start",IF(AND($Q404&lt;&gt;"",$R404&lt;&gt;"",$R404&gt;$Q404),"Loaded miles exceed total",IF(AND($G404&lt;&gt;"",$H404&lt;&gt;"",$H404&lt;$G404),"Delivery before pickup","OK"))))))),"Check inputs"))</f>
        <v/>
      </c>
    </row>
    <row r="405">
      <c r="A405" s="28" t="n"/>
      <c r="B405" s="28" t="n"/>
      <c r="C405" s="28" t="n"/>
      <c r="D405" s="28" t="n"/>
      <c r="E405" s="28" t="n"/>
      <c r="F405" s="59" t="n"/>
      <c r="G405" s="60" t="n"/>
      <c r="H405" s="60" t="n"/>
      <c r="I405" s="28" t="n"/>
      <c r="J405" s="28" t="n"/>
      <c r="K405" s="28" t="n"/>
      <c r="L405" s="28" t="n"/>
      <c r="M405" s="28" t="n"/>
      <c r="N405" s="28" t="n"/>
      <c r="O405" s="31" t="n"/>
      <c r="P405" s="31" t="n"/>
      <c r="Q405" s="24">
        <f>IF(OR($A405="",$O405="",$P405=""),"",IFERROR($P405-$O405,""))</f>
        <v/>
      </c>
      <c r="R405" s="31" t="n"/>
      <c r="S405" s="24">
        <f>IF(OR($A405="",$Q405="",$R405=""),"",IFERROR($Q405-$R405,""))</f>
        <v/>
      </c>
      <c r="T405" s="61" t="n"/>
      <c r="U405" s="62">
        <f>IF($A405="","",IFERROR(SUMIFS('Expenses'!$H$5:$H$504,'Expenses'!$B$5:$B$504,$A405,'Expenses'!$D$5:$D$504,"Diesel Fuel"),0))</f>
        <v/>
      </c>
      <c r="V405" s="57">
        <f>IF($A405="","",IFERROR(SUMIFS('Expenses'!$I$5:$I$504,'Expenses'!$B$5:$B$504,$A405,'Expenses'!$D$5:$D$504,"Diesel Fuel"),0))</f>
        <v/>
      </c>
      <c r="W405" s="57">
        <f>IF($A405="","",IFERROR(SUMIFS('Expenses'!$I$5:$I$504,'Expenses'!$B$5:$B$504,$A405)-$V405,0))</f>
        <v/>
      </c>
      <c r="X405" s="57">
        <f>IF($A405="","",IFERROR($V405+$W405,0))</f>
        <v/>
      </c>
      <c r="Y405" s="57">
        <f>IF($A405="","",IFERROR($T405-$X405,0))</f>
        <v/>
      </c>
      <c r="Z405" s="58">
        <f>IF(OR($A405="",$Q405=""),"",IFERROR($T405/$Q405,""))</f>
        <v/>
      </c>
      <c r="AA405" s="58">
        <f>IF(OR($A405="",$Q405=""),"",IFERROR($X405/$Q405,""))</f>
        <v/>
      </c>
      <c r="AB405" s="26">
        <f>IF(OR($A405="",$Q405="",$U405=""),"",IFERROR($Q405/$U405,""))</f>
        <v/>
      </c>
      <c r="AC405" s="34" t="n"/>
      <c r="AD405" s="35">
        <f>IF($A405="","",IFERROR(IF(COUNTIF($A$5:$A$504,$A405)&gt;1,"Duplicate Trip ID",IF(OR($B405="",$C405="",$D405="",$F405="",$I405="",$J405="",$K405="",$L405=""),"Missing required field",IF(AND(OR($B405="Delivered",$B405="Closed"),OR($G405="",$H405="",$O405="",$P405="",$R405="",$T405="")),"Completed trip missing details",IF(OR($O405&lt;0,$P405&lt;0,$R405&lt;0,$T405&lt;0),"Negative value",IF(AND($O405&lt;&gt;"",$P405&lt;&gt;"",$P405&lt;$O405),"End odometer below start",IF(AND($Q405&lt;&gt;"",$R405&lt;&gt;"",$R405&gt;$Q405),"Loaded miles exceed total",IF(AND($G405&lt;&gt;"",$H405&lt;&gt;"",$H405&lt;$G405),"Delivery before pickup","OK"))))))),"Check inputs"))</f>
        <v/>
      </c>
    </row>
    <row r="406">
      <c r="A406" s="28" t="n"/>
      <c r="B406" s="28" t="n"/>
      <c r="C406" s="28" t="n"/>
      <c r="D406" s="28" t="n"/>
      <c r="E406" s="28" t="n"/>
      <c r="F406" s="59" t="n"/>
      <c r="G406" s="60" t="n"/>
      <c r="H406" s="60" t="n"/>
      <c r="I406" s="28" t="n"/>
      <c r="J406" s="28" t="n"/>
      <c r="K406" s="28" t="n"/>
      <c r="L406" s="28" t="n"/>
      <c r="M406" s="28" t="n"/>
      <c r="N406" s="28" t="n"/>
      <c r="O406" s="31" t="n"/>
      <c r="P406" s="31" t="n"/>
      <c r="Q406" s="24">
        <f>IF(OR($A406="",$O406="",$P406=""),"",IFERROR($P406-$O406,""))</f>
        <v/>
      </c>
      <c r="R406" s="31" t="n"/>
      <c r="S406" s="24">
        <f>IF(OR($A406="",$Q406="",$R406=""),"",IFERROR($Q406-$R406,""))</f>
        <v/>
      </c>
      <c r="T406" s="61" t="n"/>
      <c r="U406" s="62">
        <f>IF($A406="","",IFERROR(SUMIFS('Expenses'!$H$5:$H$504,'Expenses'!$B$5:$B$504,$A406,'Expenses'!$D$5:$D$504,"Diesel Fuel"),0))</f>
        <v/>
      </c>
      <c r="V406" s="57">
        <f>IF($A406="","",IFERROR(SUMIFS('Expenses'!$I$5:$I$504,'Expenses'!$B$5:$B$504,$A406,'Expenses'!$D$5:$D$504,"Diesel Fuel"),0))</f>
        <v/>
      </c>
      <c r="W406" s="57">
        <f>IF($A406="","",IFERROR(SUMIFS('Expenses'!$I$5:$I$504,'Expenses'!$B$5:$B$504,$A406)-$V406,0))</f>
        <v/>
      </c>
      <c r="X406" s="57">
        <f>IF($A406="","",IFERROR($V406+$W406,0))</f>
        <v/>
      </c>
      <c r="Y406" s="57">
        <f>IF($A406="","",IFERROR($T406-$X406,0))</f>
        <v/>
      </c>
      <c r="Z406" s="58">
        <f>IF(OR($A406="",$Q406=""),"",IFERROR($T406/$Q406,""))</f>
        <v/>
      </c>
      <c r="AA406" s="58">
        <f>IF(OR($A406="",$Q406=""),"",IFERROR($X406/$Q406,""))</f>
        <v/>
      </c>
      <c r="AB406" s="26">
        <f>IF(OR($A406="",$Q406="",$U406=""),"",IFERROR($Q406/$U406,""))</f>
        <v/>
      </c>
      <c r="AC406" s="34" t="n"/>
      <c r="AD406" s="35">
        <f>IF($A406="","",IFERROR(IF(COUNTIF($A$5:$A$504,$A406)&gt;1,"Duplicate Trip ID",IF(OR($B406="",$C406="",$D406="",$F406="",$I406="",$J406="",$K406="",$L406=""),"Missing required field",IF(AND(OR($B406="Delivered",$B406="Closed"),OR($G406="",$H406="",$O406="",$P406="",$R406="",$T406="")),"Completed trip missing details",IF(OR($O406&lt;0,$P406&lt;0,$R406&lt;0,$T406&lt;0),"Negative value",IF(AND($O406&lt;&gt;"",$P406&lt;&gt;"",$P406&lt;$O406),"End odometer below start",IF(AND($Q406&lt;&gt;"",$R406&lt;&gt;"",$R406&gt;$Q406),"Loaded miles exceed total",IF(AND($G406&lt;&gt;"",$H406&lt;&gt;"",$H406&lt;$G406),"Delivery before pickup","OK"))))))),"Check inputs"))</f>
        <v/>
      </c>
    </row>
    <row r="407">
      <c r="A407" s="28" t="n"/>
      <c r="B407" s="28" t="n"/>
      <c r="C407" s="28" t="n"/>
      <c r="D407" s="28" t="n"/>
      <c r="E407" s="28" t="n"/>
      <c r="F407" s="59" t="n"/>
      <c r="G407" s="60" t="n"/>
      <c r="H407" s="60" t="n"/>
      <c r="I407" s="28" t="n"/>
      <c r="J407" s="28" t="n"/>
      <c r="K407" s="28" t="n"/>
      <c r="L407" s="28" t="n"/>
      <c r="M407" s="28" t="n"/>
      <c r="N407" s="28" t="n"/>
      <c r="O407" s="31" t="n"/>
      <c r="P407" s="31" t="n"/>
      <c r="Q407" s="24">
        <f>IF(OR($A407="",$O407="",$P407=""),"",IFERROR($P407-$O407,""))</f>
        <v/>
      </c>
      <c r="R407" s="31" t="n"/>
      <c r="S407" s="24">
        <f>IF(OR($A407="",$Q407="",$R407=""),"",IFERROR($Q407-$R407,""))</f>
        <v/>
      </c>
      <c r="T407" s="61" t="n"/>
      <c r="U407" s="62">
        <f>IF($A407="","",IFERROR(SUMIFS('Expenses'!$H$5:$H$504,'Expenses'!$B$5:$B$504,$A407,'Expenses'!$D$5:$D$504,"Diesel Fuel"),0))</f>
        <v/>
      </c>
      <c r="V407" s="57">
        <f>IF($A407="","",IFERROR(SUMIFS('Expenses'!$I$5:$I$504,'Expenses'!$B$5:$B$504,$A407,'Expenses'!$D$5:$D$504,"Diesel Fuel"),0))</f>
        <v/>
      </c>
      <c r="W407" s="57">
        <f>IF($A407="","",IFERROR(SUMIFS('Expenses'!$I$5:$I$504,'Expenses'!$B$5:$B$504,$A407)-$V407,0))</f>
        <v/>
      </c>
      <c r="X407" s="57">
        <f>IF($A407="","",IFERROR($V407+$W407,0))</f>
        <v/>
      </c>
      <c r="Y407" s="57">
        <f>IF($A407="","",IFERROR($T407-$X407,0))</f>
        <v/>
      </c>
      <c r="Z407" s="58">
        <f>IF(OR($A407="",$Q407=""),"",IFERROR($T407/$Q407,""))</f>
        <v/>
      </c>
      <c r="AA407" s="58">
        <f>IF(OR($A407="",$Q407=""),"",IFERROR($X407/$Q407,""))</f>
        <v/>
      </c>
      <c r="AB407" s="26">
        <f>IF(OR($A407="",$Q407="",$U407=""),"",IFERROR($Q407/$U407,""))</f>
        <v/>
      </c>
      <c r="AC407" s="34" t="n"/>
      <c r="AD407" s="35">
        <f>IF($A407="","",IFERROR(IF(COUNTIF($A$5:$A$504,$A407)&gt;1,"Duplicate Trip ID",IF(OR($B407="",$C407="",$D407="",$F407="",$I407="",$J407="",$K407="",$L407=""),"Missing required field",IF(AND(OR($B407="Delivered",$B407="Closed"),OR($G407="",$H407="",$O407="",$P407="",$R407="",$T407="")),"Completed trip missing details",IF(OR($O407&lt;0,$P407&lt;0,$R407&lt;0,$T407&lt;0),"Negative value",IF(AND($O407&lt;&gt;"",$P407&lt;&gt;"",$P407&lt;$O407),"End odometer below start",IF(AND($Q407&lt;&gt;"",$R407&lt;&gt;"",$R407&gt;$Q407),"Loaded miles exceed total",IF(AND($G407&lt;&gt;"",$H407&lt;&gt;"",$H407&lt;$G407),"Delivery before pickup","OK"))))))),"Check inputs"))</f>
        <v/>
      </c>
    </row>
    <row r="408">
      <c r="A408" s="28" t="n"/>
      <c r="B408" s="28" t="n"/>
      <c r="C408" s="28" t="n"/>
      <c r="D408" s="28" t="n"/>
      <c r="E408" s="28" t="n"/>
      <c r="F408" s="59" t="n"/>
      <c r="G408" s="60" t="n"/>
      <c r="H408" s="60" t="n"/>
      <c r="I408" s="28" t="n"/>
      <c r="J408" s="28" t="n"/>
      <c r="K408" s="28" t="n"/>
      <c r="L408" s="28" t="n"/>
      <c r="M408" s="28" t="n"/>
      <c r="N408" s="28" t="n"/>
      <c r="O408" s="31" t="n"/>
      <c r="P408" s="31" t="n"/>
      <c r="Q408" s="24">
        <f>IF(OR($A408="",$O408="",$P408=""),"",IFERROR($P408-$O408,""))</f>
        <v/>
      </c>
      <c r="R408" s="31" t="n"/>
      <c r="S408" s="24">
        <f>IF(OR($A408="",$Q408="",$R408=""),"",IFERROR($Q408-$R408,""))</f>
        <v/>
      </c>
      <c r="T408" s="61" t="n"/>
      <c r="U408" s="62">
        <f>IF($A408="","",IFERROR(SUMIFS('Expenses'!$H$5:$H$504,'Expenses'!$B$5:$B$504,$A408,'Expenses'!$D$5:$D$504,"Diesel Fuel"),0))</f>
        <v/>
      </c>
      <c r="V408" s="57">
        <f>IF($A408="","",IFERROR(SUMIFS('Expenses'!$I$5:$I$504,'Expenses'!$B$5:$B$504,$A408,'Expenses'!$D$5:$D$504,"Diesel Fuel"),0))</f>
        <v/>
      </c>
      <c r="W408" s="57">
        <f>IF($A408="","",IFERROR(SUMIFS('Expenses'!$I$5:$I$504,'Expenses'!$B$5:$B$504,$A408)-$V408,0))</f>
        <v/>
      </c>
      <c r="X408" s="57">
        <f>IF($A408="","",IFERROR($V408+$W408,0))</f>
        <v/>
      </c>
      <c r="Y408" s="57">
        <f>IF($A408="","",IFERROR($T408-$X408,0))</f>
        <v/>
      </c>
      <c r="Z408" s="58">
        <f>IF(OR($A408="",$Q408=""),"",IFERROR($T408/$Q408,""))</f>
        <v/>
      </c>
      <c r="AA408" s="58">
        <f>IF(OR($A408="",$Q408=""),"",IFERROR($X408/$Q408,""))</f>
        <v/>
      </c>
      <c r="AB408" s="26">
        <f>IF(OR($A408="",$Q408="",$U408=""),"",IFERROR($Q408/$U408,""))</f>
        <v/>
      </c>
      <c r="AC408" s="34" t="n"/>
      <c r="AD408" s="35">
        <f>IF($A408="","",IFERROR(IF(COUNTIF($A$5:$A$504,$A408)&gt;1,"Duplicate Trip ID",IF(OR($B408="",$C408="",$D408="",$F408="",$I408="",$J408="",$K408="",$L408=""),"Missing required field",IF(AND(OR($B408="Delivered",$B408="Closed"),OR($G408="",$H408="",$O408="",$P408="",$R408="",$T408="")),"Completed trip missing details",IF(OR($O408&lt;0,$P408&lt;0,$R408&lt;0,$T408&lt;0),"Negative value",IF(AND($O408&lt;&gt;"",$P408&lt;&gt;"",$P408&lt;$O408),"End odometer below start",IF(AND($Q408&lt;&gt;"",$R408&lt;&gt;"",$R408&gt;$Q408),"Loaded miles exceed total",IF(AND($G408&lt;&gt;"",$H408&lt;&gt;"",$H408&lt;$G408),"Delivery before pickup","OK"))))))),"Check inputs"))</f>
        <v/>
      </c>
    </row>
    <row r="409">
      <c r="A409" s="28" t="n"/>
      <c r="B409" s="28" t="n"/>
      <c r="C409" s="28" t="n"/>
      <c r="D409" s="28" t="n"/>
      <c r="E409" s="28" t="n"/>
      <c r="F409" s="59" t="n"/>
      <c r="G409" s="60" t="n"/>
      <c r="H409" s="60" t="n"/>
      <c r="I409" s="28" t="n"/>
      <c r="J409" s="28" t="n"/>
      <c r="K409" s="28" t="n"/>
      <c r="L409" s="28" t="n"/>
      <c r="M409" s="28" t="n"/>
      <c r="N409" s="28" t="n"/>
      <c r="O409" s="31" t="n"/>
      <c r="P409" s="31" t="n"/>
      <c r="Q409" s="24">
        <f>IF(OR($A409="",$O409="",$P409=""),"",IFERROR($P409-$O409,""))</f>
        <v/>
      </c>
      <c r="R409" s="31" t="n"/>
      <c r="S409" s="24">
        <f>IF(OR($A409="",$Q409="",$R409=""),"",IFERROR($Q409-$R409,""))</f>
        <v/>
      </c>
      <c r="T409" s="61" t="n"/>
      <c r="U409" s="62">
        <f>IF($A409="","",IFERROR(SUMIFS('Expenses'!$H$5:$H$504,'Expenses'!$B$5:$B$504,$A409,'Expenses'!$D$5:$D$504,"Diesel Fuel"),0))</f>
        <v/>
      </c>
      <c r="V409" s="57">
        <f>IF($A409="","",IFERROR(SUMIFS('Expenses'!$I$5:$I$504,'Expenses'!$B$5:$B$504,$A409,'Expenses'!$D$5:$D$504,"Diesel Fuel"),0))</f>
        <v/>
      </c>
      <c r="W409" s="57">
        <f>IF($A409="","",IFERROR(SUMIFS('Expenses'!$I$5:$I$504,'Expenses'!$B$5:$B$504,$A409)-$V409,0))</f>
        <v/>
      </c>
      <c r="X409" s="57">
        <f>IF($A409="","",IFERROR($V409+$W409,0))</f>
        <v/>
      </c>
      <c r="Y409" s="57">
        <f>IF($A409="","",IFERROR($T409-$X409,0))</f>
        <v/>
      </c>
      <c r="Z409" s="58">
        <f>IF(OR($A409="",$Q409=""),"",IFERROR($T409/$Q409,""))</f>
        <v/>
      </c>
      <c r="AA409" s="58">
        <f>IF(OR($A409="",$Q409=""),"",IFERROR($X409/$Q409,""))</f>
        <v/>
      </c>
      <c r="AB409" s="26">
        <f>IF(OR($A409="",$Q409="",$U409=""),"",IFERROR($Q409/$U409,""))</f>
        <v/>
      </c>
      <c r="AC409" s="34" t="n"/>
      <c r="AD409" s="35">
        <f>IF($A409="","",IFERROR(IF(COUNTIF($A$5:$A$504,$A409)&gt;1,"Duplicate Trip ID",IF(OR($B409="",$C409="",$D409="",$F409="",$I409="",$J409="",$K409="",$L409=""),"Missing required field",IF(AND(OR($B409="Delivered",$B409="Closed"),OR($G409="",$H409="",$O409="",$P409="",$R409="",$T409="")),"Completed trip missing details",IF(OR($O409&lt;0,$P409&lt;0,$R409&lt;0,$T409&lt;0),"Negative value",IF(AND($O409&lt;&gt;"",$P409&lt;&gt;"",$P409&lt;$O409),"End odometer below start",IF(AND($Q409&lt;&gt;"",$R409&lt;&gt;"",$R409&gt;$Q409),"Loaded miles exceed total",IF(AND($G409&lt;&gt;"",$H409&lt;&gt;"",$H409&lt;$G409),"Delivery before pickup","OK"))))))),"Check inputs"))</f>
        <v/>
      </c>
    </row>
    <row r="410">
      <c r="A410" s="28" t="n"/>
      <c r="B410" s="28" t="n"/>
      <c r="C410" s="28" t="n"/>
      <c r="D410" s="28" t="n"/>
      <c r="E410" s="28" t="n"/>
      <c r="F410" s="59" t="n"/>
      <c r="G410" s="60" t="n"/>
      <c r="H410" s="60" t="n"/>
      <c r="I410" s="28" t="n"/>
      <c r="J410" s="28" t="n"/>
      <c r="K410" s="28" t="n"/>
      <c r="L410" s="28" t="n"/>
      <c r="M410" s="28" t="n"/>
      <c r="N410" s="28" t="n"/>
      <c r="O410" s="31" t="n"/>
      <c r="P410" s="31" t="n"/>
      <c r="Q410" s="24">
        <f>IF(OR($A410="",$O410="",$P410=""),"",IFERROR($P410-$O410,""))</f>
        <v/>
      </c>
      <c r="R410" s="31" t="n"/>
      <c r="S410" s="24">
        <f>IF(OR($A410="",$Q410="",$R410=""),"",IFERROR($Q410-$R410,""))</f>
        <v/>
      </c>
      <c r="T410" s="61" t="n"/>
      <c r="U410" s="62">
        <f>IF($A410="","",IFERROR(SUMIFS('Expenses'!$H$5:$H$504,'Expenses'!$B$5:$B$504,$A410,'Expenses'!$D$5:$D$504,"Diesel Fuel"),0))</f>
        <v/>
      </c>
      <c r="V410" s="57">
        <f>IF($A410="","",IFERROR(SUMIFS('Expenses'!$I$5:$I$504,'Expenses'!$B$5:$B$504,$A410,'Expenses'!$D$5:$D$504,"Diesel Fuel"),0))</f>
        <v/>
      </c>
      <c r="W410" s="57">
        <f>IF($A410="","",IFERROR(SUMIFS('Expenses'!$I$5:$I$504,'Expenses'!$B$5:$B$504,$A410)-$V410,0))</f>
        <v/>
      </c>
      <c r="X410" s="57">
        <f>IF($A410="","",IFERROR($V410+$W410,0))</f>
        <v/>
      </c>
      <c r="Y410" s="57">
        <f>IF($A410="","",IFERROR($T410-$X410,0))</f>
        <v/>
      </c>
      <c r="Z410" s="58">
        <f>IF(OR($A410="",$Q410=""),"",IFERROR($T410/$Q410,""))</f>
        <v/>
      </c>
      <c r="AA410" s="58">
        <f>IF(OR($A410="",$Q410=""),"",IFERROR($X410/$Q410,""))</f>
        <v/>
      </c>
      <c r="AB410" s="26">
        <f>IF(OR($A410="",$Q410="",$U410=""),"",IFERROR($Q410/$U410,""))</f>
        <v/>
      </c>
      <c r="AC410" s="34" t="n"/>
      <c r="AD410" s="35">
        <f>IF($A410="","",IFERROR(IF(COUNTIF($A$5:$A$504,$A410)&gt;1,"Duplicate Trip ID",IF(OR($B410="",$C410="",$D410="",$F410="",$I410="",$J410="",$K410="",$L410=""),"Missing required field",IF(AND(OR($B410="Delivered",$B410="Closed"),OR($G410="",$H410="",$O410="",$P410="",$R410="",$T410="")),"Completed trip missing details",IF(OR($O410&lt;0,$P410&lt;0,$R410&lt;0,$T410&lt;0),"Negative value",IF(AND($O410&lt;&gt;"",$P410&lt;&gt;"",$P410&lt;$O410),"End odometer below start",IF(AND($Q410&lt;&gt;"",$R410&lt;&gt;"",$R410&gt;$Q410),"Loaded miles exceed total",IF(AND($G410&lt;&gt;"",$H410&lt;&gt;"",$H410&lt;$G410),"Delivery before pickup","OK"))))))),"Check inputs"))</f>
        <v/>
      </c>
    </row>
    <row r="411">
      <c r="A411" s="28" t="n"/>
      <c r="B411" s="28" t="n"/>
      <c r="C411" s="28" t="n"/>
      <c r="D411" s="28" t="n"/>
      <c r="E411" s="28" t="n"/>
      <c r="F411" s="59" t="n"/>
      <c r="G411" s="60" t="n"/>
      <c r="H411" s="60" t="n"/>
      <c r="I411" s="28" t="n"/>
      <c r="J411" s="28" t="n"/>
      <c r="K411" s="28" t="n"/>
      <c r="L411" s="28" t="n"/>
      <c r="M411" s="28" t="n"/>
      <c r="N411" s="28" t="n"/>
      <c r="O411" s="31" t="n"/>
      <c r="P411" s="31" t="n"/>
      <c r="Q411" s="24">
        <f>IF(OR($A411="",$O411="",$P411=""),"",IFERROR($P411-$O411,""))</f>
        <v/>
      </c>
      <c r="R411" s="31" t="n"/>
      <c r="S411" s="24">
        <f>IF(OR($A411="",$Q411="",$R411=""),"",IFERROR($Q411-$R411,""))</f>
        <v/>
      </c>
      <c r="T411" s="61" t="n"/>
      <c r="U411" s="62">
        <f>IF($A411="","",IFERROR(SUMIFS('Expenses'!$H$5:$H$504,'Expenses'!$B$5:$B$504,$A411,'Expenses'!$D$5:$D$504,"Diesel Fuel"),0))</f>
        <v/>
      </c>
      <c r="V411" s="57">
        <f>IF($A411="","",IFERROR(SUMIFS('Expenses'!$I$5:$I$504,'Expenses'!$B$5:$B$504,$A411,'Expenses'!$D$5:$D$504,"Diesel Fuel"),0))</f>
        <v/>
      </c>
      <c r="W411" s="57">
        <f>IF($A411="","",IFERROR(SUMIFS('Expenses'!$I$5:$I$504,'Expenses'!$B$5:$B$504,$A411)-$V411,0))</f>
        <v/>
      </c>
      <c r="X411" s="57">
        <f>IF($A411="","",IFERROR($V411+$W411,0))</f>
        <v/>
      </c>
      <c r="Y411" s="57">
        <f>IF($A411="","",IFERROR($T411-$X411,0))</f>
        <v/>
      </c>
      <c r="Z411" s="58">
        <f>IF(OR($A411="",$Q411=""),"",IFERROR($T411/$Q411,""))</f>
        <v/>
      </c>
      <c r="AA411" s="58">
        <f>IF(OR($A411="",$Q411=""),"",IFERROR($X411/$Q411,""))</f>
        <v/>
      </c>
      <c r="AB411" s="26">
        <f>IF(OR($A411="",$Q411="",$U411=""),"",IFERROR($Q411/$U411,""))</f>
        <v/>
      </c>
      <c r="AC411" s="34" t="n"/>
      <c r="AD411" s="35">
        <f>IF($A411="","",IFERROR(IF(COUNTIF($A$5:$A$504,$A411)&gt;1,"Duplicate Trip ID",IF(OR($B411="",$C411="",$D411="",$F411="",$I411="",$J411="",$K411="",$L411=""),"Missing required field",IF(AND(OR($B411="Delivered",$B411="Closed"),OR($G411="",$H411="",$O411="",$P411="",$R411="",$T411="")),"Completed trip missing details",IF(OR($O411&lt;0,$P411&lt;0,$R411&lt;0,$T411&lt;0),"Negative value",IF(AND($O411&lt;&gt;"",$P411&lt;&gt;"",$P411&lt;$O411),"End odometer below start",IF(AND($Q411&lt;&gt;"",$R411&lt;&gt;"",$R411&gt;$Q411),"Loaded miles exceed total",IF(AND($G411&lt;&gt;"",$H411&lt;&gt;"",$H411&lt;$G411),"Delivery before pickup","OK"))))))),"Check inputs"))</f>
        <v/>
      </c>
    </row>
    <row r="412">
      <c r="A412" s="28" t="n"/>
      <c r="B412" s="28" t="n"/>
      <c r="C412" s="28" t="n"/>
      <c r="D412" s="28" t="n"/>
      <c r="E412" s="28" t="n"/>
      <c r="F412" s="59" t="n"/>
      <c r="G412" s="60" t="n"/>
      <c r="H412" s="60" t="n"/>
      <c r="I412" s="28" t="n"/>
      <c r="J412" s="28" t="n"/>
      <c r="K412" s="28" t="n"/>
      <c r="L412" s="28" t="n"/>
      <c r="M412" s="28" t="n"/>
      <c r="N412" s="28" t="n"/>
      <c r="O412" s="31" t="n"/>
      <c r="P412" s="31" t="n"/>
      <c r="Q412" s="24">
        <f>IF(OR($A412="",$O412="",$P412=""),"",IFERROR($P412-$O412,""))</f>
        <v/>
      </c>
      <c r="R412" s="31" t="n"/>
      <c r="S412" s="24">
        <f>IF(OR($A412="",$Q412="",$R412=""),"",IFERROR($Q412-$R412,""))</f>
        <v/>
      </c>
      <c r="T412" s="61" t="n"/>
      <c r="U412" s="62">
        <f>IF($A412="","",IFERROR(SUMIFS('Expenses'!$H$5:$H$504,'Expenses'!$B$5:$B$504,$A412,'Expenses'!$D$5:$D$504,"Diesel Fuel"),0))</f>
        <v/>
      </c>
      <c r="V412" s="57">
        <f>IF($A412="","",IFERROR(SUMIFS('Expenses'!$I$5:$I$504,'Expenses'!$B$5:$B$504,$A412,'Expenses'!$D$5:$D$504,"Diesel Fuel"),0))</f>
        <v/>
      </c>
      <c r="W412" s="57">
        <f>IF($A412="","",IFERROR(SUMIFS('Expenses'!$I$5:$I$504,'Expenses'!$B$5:$B$504,$A412)-$V412,0))</f>
        <v/>
      </c>
      <c r="X412" s="57">
        <f>IF($A412="","",IFERROR($V412+$W412,0))</f>
        <v/>
      </c>
      <c r="Y412" s="57">
        <f>IF($A412="","",IFERROR($T412-$X412,0))</f>
        <v/>
      </c>
      <c r="Z412" s="58">
        <f>IF(OR($A412="",$Q412=""),"",IFERROR($T412/$Q412,""))</f>
        <v/>
      </c>
      <c r="AA412" s="58">
        <f>IF(OR($A412="",$Q412=""),"",IFERROR($X412/$Q412,""))</f>
        <v/>
      </c>
      <c r="AB412" s="26">
        <f>IF(OR($A412="",$Q412="",$U412=""),"",IFERROR($Q412/$U412,""))</f>
        <v/>
      </c>
      <c r="AC412" s="34" t="n"/>
      <c r="AD412" s="35">
        <f>IF($A412="","",IFERROR(IF(COUNTIF($A$5:$A$504,$A412)&gt;1,"Duplicate Trip ID",IF(OR($B412="",$C412="",$D412="",$F412="",$I412="",$J412="",$K412="",$L412=""),"Missing required field",IF(AND(OR($B412="Delivered",$B412="Closed"),OR($G412="",$H412="",$O412="",$P412="",$R412="",$T412="")),"Completed trip missing details",IF(OR($O412&lt;0,$P412&lt;0,$R412&lt;0,$T412&lt;0),"Negative value",IF(AND($O412&lt;&gt;"",$P412&lt;&gt;"",$P412&lt;$O412),"End odometer below start",IF(AND($Q412&lt;&gt;"",$R412&lt;&gt;"",$R412&gt;$Q412),"Loaded miles exceed total",IF(AND($G412&lt;&gt;"",$H412&lt;&gt;"",$H412&lt;$G412),"Delivery before pickup","OK"))))))),"Check inputs"))</f>
        <v/>
      </c>
    </row>
    <row r="413">
      <c r="A413" s="28" t="n"/>
      <c r="B413" s="28" t="n"/>
      <c r="C413" s="28" t="n"/>
      <c r="D413" s="28" t="n"/>
      <c r="E413" s="28" t="n"/>
      <c r="F413" s="59" t="n"/>
      <c r="G413" s="60" t="n"/>
      <c r="H413" s="60" t="n"/>
      <c r="I413" s="28" t="n"/>
      <c r="J413" s="28" t="n"/>
      <c r="K413" s="28" t="n"/>
      <c r="L413" s="28" t="n"/>
      <c r="M413" s="28" t="n"/>
      <c r="N413" s="28" t="n"/>
      <c r="O413" s="31" t="n"/>
      <c r="P413" s="31" t="n"/>
      <c r="Q413" s="24">
        <f>IF(OR($A413="",$O413="",$P413=""),"",IFERROR($P413-$O413,""))</f>
        <v/>
      </c>
      <c r="R413" s="31" t="n"/>
      <c r="S413" s="24">
        <f>IF(OR($A413="",$Q413="",$R413=""),"",IFERROR($Q413-$R413,""))</f>
        <v/>
      </c>
      <c r="T413" s="61" t="n"/>
      <c r="U413" s="62">
        <f>IF($A413="","",IFERROR(SUMIFS('Expenses'!$H$5:$H$504,'Expenses'!$B$5:$B$504,$A413,'Expenses'!$D$5:$D$504,"Diesel Fuel"),0))</f>
        <v/>
      </c>
      <c r="V413" s="57">
        <f>IF($A413="","",IFERROR(SUMIFS('Expenses'!$I$5:$I$504,'Expenses'!$B$5:$B$504,$A413,'Expenses'!$D$5:$D$504,"Diesel Fuel"),0))</f>
        <v/>
      </c>
      <c r="W413" s="57">
        <f>IF($A413="","",IFERROR(SUMIFS('Expenses'!$I$5:$I$504,'Expenses'!$B$5:$B$504,$A413)-$V413,0))</f>
        <v/>
      </c>
      <c r="X413" s="57">
        <f>IF($A413="","",IFERROR($V413+$W413,0))</f>
        <v/>
      </c>
      <c r="Y413" s="57">
        <f>IF($A413="","",IFERROR($T413-$X413,0))</f>
        <v/>
      </c>
      <c r="Z413" s="58">
        <f>IF(OR($A413="",$Q413=""),"",IFERROR($T413/$Q413,""))</f>
        <v/>
      </c>
      <c r="AA413" s="58">
        <f>IF(OR($A413="",$Q413=""),"",IFERROR($X413/$Q413,""))</f>
        <v/>
      </c>
      <c r="AB413" s="26">
        <f>IF(OR($A413="",$Q413="",$U413=""),"",IFERROR($Q413/$U413,""))</f>
        <v/>
      </c>
      <c r="AC413" s="34" t="n"/>
      <c r="AD413" s="35">
        <f>IF($A413="","",IFERROR(IF(COUNTIF($A$5:$A$504,$A413)&gt;1,"Duplicate Trip ID",IF(OR($B413="",$C413="",$D413="",$F413="",$I413="",$J413="",$K413="",$L413=""),"Missing required field",IF(AND(OR($B413="Delivered",$B413="Closed"),OR($G413="",$H413="",$O413="",$P413="",$R413="",$T413="")),"Completed trip missing details",IF(OR($O413&lt;0,$P413&lt;0,$R413&lt;0,$T413&lt;0),"Negative value",IF(AND($O413&lt;&gt;"",$P413&lt;&gt;"",$P413&lt;$O413),"End odometer below start",IF(AND($Q413&lt;&gt;"",$R413&lt;&gt;"",$R413&gt;$Q413),"Loaded miles exceed total",IF(AND($G413&lt;&gt;"",$H413&lt;&gt;"",$H413&lt;$G413),"Delivery before pickup","OK"))))))),"Check inputs"))</f>
        <v/>
      </c>
    </row>
    <row r="414">
      <c r="A414" s="28" t="n"/>
      <c r="B414" s="28" t="n"/>
      <c r="C414" s="28" t="n"/>
      <c r="D414" s="28" t="n"/>
      <c r="E414" s="28" t="n"/>
      <c r="F414" s="59" t="n"/>
      <c r="G414" s="60" t="n"/>
      <c r="H414" s="60" t="n"/>
      <c r="I414" s="28" t="n"/>
      <c r="J414" s="28" t="n"/>
      <c r="K414" s="28" t="n"/>
      <c r="L414" s="28" t="n"/>
      <c r="M414" s="28" t="n"/>
      <c r="N414" s="28" t="n"/>
      <c r="O414" s="31" t="n"/>
      <c r="P414" s="31" t="n"/>
      <c r="Q414" s="24">
        <f>IF(OR($A414="",$O414="",$P414=""),"",IFERROR($P414-$O414,""))</f>
        <v/>
      </c>
      <c r="R414" s="31" t="n"/>
      <c r="S414" s="24">
        <f>IF(OR($A414="",$Q414="",$R414=""),"",IFERROR($Q414-$R414,""))</f>
        <v/>
      </c>
      <c r="T414" s="61" t="n"/>
      <c r="U414" s="62">
        <f>IF($A414="","",IFERROR(SUMIFS('Expenses'!$H$5:$H$504,'Expenses'!$B$5:$B$504,$A414,'Expenses'!$D$5:$D$504,"Diesel Fuel"),0))</f>
        <v/>
      </c>
      <c r="V414" s="57">
        <f>IF($A414="","",IFERROR(SUMIFS('Expenses'!$I$5:$I$504,'Expenses'!$B$5:$B$504,$A414,'Expenses'!$D$5:$D$504,"Diesel Fuel"),0))</f>
        <v/>
      </c>
      <c r="W414" s="57">
        <f>IF($A414="","",IFERROR(SUMIFS('Expenses'!$I$5:$I$504,'Expenses'!$B$5:$B$504,$A414)-$V414,0))</f>
        <v/>
      </c>
      <c r="X414" s="57">
        <f>IF($A414="","",IFERROR($V414+$W414,0))</f>
        <v/>
      </c>
      <c r="Y414" s="57">
        <f>IF($A414="","",IFERROR($T414-$X414,0))</f>
        <v/>
      </c>
      <c r="Z414" s="58">
        <f>IF(OR($A414="",$Q414=""),"",IFERROR($T414/$Q414,""))</f>
        <v/>
      </c>
      <c r="AA414" s="58">
        <f>IF(OR($A414="",$Q414=""),"",IFERROR($X414/$Q414,""))</f>
        <v/>
      </c>
      <c r="AB414" s="26">
        <f>IF(OR($A414="",$Q414="",$U414=""),"",IFERROR($Q414/$U414,""))</f>
        <v/>
      </c>
      <c r="AC414" s="34" t="n"/>
      <c r="AD414" s="35">
        <f>IF($A414="","",IFERROR(IF(COUNTIF($A$5:$A$504,$A414)&gt;1,"Duplicate Trip ID",IF(OR($B414="",$C414="",$D414="",$F414="",$I414="",$J414="",$K414="",$L414=""),"Missing required field",IF(AND(OR($B414="Delivered",$B414="Closed"),OR($G414="",$H414="",$O414="",$P414="",$R414="",$T414="")),"Completed trip missing details",IF(OR($O414&lt;0,$P414&lt;0,$R414&lt;0,$T414&lt;0),"Negative value",IF(AND($O414&lt;&gt;"",$P414&lt;&gt;"",$P414&lt;$O414),"End odometer below start",IF(AND($Q414&lt;&gt;"",$R414&lt;&gt;"",$R414&gt;$Q414),"Loaded miles exceed total",IF(AND($G414&lt;&gt;"",$H414&lt;&gt;"",$H414&lt;$G414),"Delivery before pickup","OK"))))))),"Check inputs"))</f>
        <v/>
      </c>
    </row>
    <row r="415">
      <c r="A415" s="28" t="n"/>
      <c r="B415" s="28" t="n"/>
      <c r="C415" s="28" t="n"/>
      <c r="D415" s="28" t="n"/>
      <c r="E415" s="28" t="n"/>
      <c r="F415" s="59" t="n"/>
      <c r="G415" s="60" t="n"/>
      <c r="H415" s="60" t="n"/>
      <c r="I415" s="28" t="n"/>
      <c r="J415" s="28" t="n"/>
      <c r="K415" s="28" t="n"/>
      <c r="L415" s="28" t="n"/>
      <c r="M415" s="28" t="n"/>
      <c r="N415" s="28" t="n"/>
      <c r="O415" s="31" t="n"/>
      <c r="P415" s="31" t="n"/>
      <c r="Q415" s="24">
        <f>IF(OR($A415="",$O415="",$P415=""),"",IFERROR($P415-$O415,""))</f>
        <v/>
      </c>
      <c r="R415" s="31" t="n"/>
      <c r="S415" s="24">
        <f>IF(OR($A415="",$Q415="",$R415=""),"",IFERROR($Q415-$R415,""))</f>
        <v/>
      </c>
      <c r="T415" s="61" t="n"/>
      <c r="U415" s="62">
        <f>IF($A415="","",IFERROR(SUMIFS('Expenses'!$H$5:$H$504,'Expenses'!$B$5:$B$504,$A415,'Expenses'!$D$5:$D$504,"Diesel Fuel"),0))</f>
        <v/>
      </c>
      <c r="V415" s="57">
        <f>IF($A415="","",IFERROR(SUMIFS('Expenses'!$I$5:$I$504,'Expenses'!$B$5:$B$504,$A415,'Expenses'!$D$5:$D$504,"Diesel Fuel"),0))</f>
        <v/>
      </c>
      <c r="W415" s="57">
        <f>IF($A415="","",IFERROR(SUMIFS('Expenses'!$I$5:$I$504,'Expenses'!$B$5:$B$504,$A415)-$V415,0))</f>
        <v/>
      </c>
      <c r="X415" s="57">
        <f>IF($A415="","",IFERROR($V415+$W415,0))</f>
        <v/>
      </c>
      <c r="Y415" s="57">
        <f>IF($A415="","",IFERROR($T415-$X415,0))</f>
        <v/>
      </c>
      <c r="Z415" s="58">
        <f>IF(OR($A415="",$Q415=""),"",IFERROR($T415/$Q415,""))</f>
        <v/>
      </c>
      <c r="AA415" s="58">
        <f>IF(OR($A415="",$Q415=""),"",IFERROR($X415/$Q415,""))</f>
        <v/>
      </c>
      <c r="AB415" s="26">
        <f>IF(OR($A415="",$Q415="",$U415=""),"",IFERROR($Q415/$U415,""))</f>
        <v/>
      </c>
      <c r="AC415" s="34" t="n"/>
      <c r="AD415" s="35">
        <f>IF($A415="","",IFERROR(IF(COUNTIF($A$5:$A$504,$A415)&gt;1,"Duplicate Trip ID",IF(OR($B415="",$C415="",$D415="",$F415="",$I415="",$J415="",$K415="",$L415=""),"Missing required field",IF(AND(OR($B415="Delivered",$B415="Closed"),OR($G415="",$H415="",$O415="",$P415="",$R415="",$T415="")),"Completed trip missing details",IF(OR($O415&lt;0,$P415&lt;0,$R415&lt;0,$T415&lt;0),"Negative value",IF(AND($O415&lt;&gt;"",$P415&lt;&gt;"",$P415&lt;$O415),"End odometer below start",IF(AND($Q415&lt;&gt;"",$R415&lt;&gt;"",$R415&gt;$Q415),"Loaded miles exceed total",IF(AND($G415&lt;&gt;"",$H415&lt;&gt;"",$H415&lt;$G415),"Delivery before pickup","OK"))))))),"Check inputs"))</f>
        <v/>
      </c>
    </row>
    <row r="416">
      <c r="A416" s="28" t="n"/>
      <c r="B416" s="28" t="n"/>
      <c r="C416" s="28" t="n"/>
      <c r="D416" s="28" t="n"/>
      <c r="E416" s="28" t="n"/>
      <c r="F416" s="59" t="n"/>
      <c r="G416" s="60" t="n"/>
      <c r="H416" s="60" t="n"/>
      <c r="I416" s="28" t="n"/>
      <c r="J416" s="28" t="n"/>
      <c r="K416" s="28" t="n"/>
      <c r="L416" s="28" t="n"/>
      <c r="M416" s="28" t="n"/>
      <c r="N416" s="28" t="n"/>
      <c r="O416" s="31" t="n"/>
      <c r="P416" s="31" t="n"/>
      <c r="Q416" s="24">
        <f>IF(OR($A416="",$O416="",$P416=""),"",IFERROR($P416-$O416,""))</f>
        <v/>
      </c>
      <c r="R416" s="31" t="n"/>
      <c r="S416" s="24">
        <f>IF(OR($A416="",$Q416="",$R416=""),"",IFERROR($Q416-$R416,""))</f>
        <v/>
      </c>
      <c r="T416" s="61" t="n"/>
      <c r="U416" s="62">
        <f>IF($A416="","",IFERROR(SUMIFS('Expenses'!$H$5:$H$504,'Expenses'!$B$5:$B$504,$A416,'Expenses'!$D$5:$D$504,"Diesel Fuel"),0))</f>
        <v/>
      </c>
      <c r="V416" s="57">
        <f>IF($A416="","",IFERROR(SUMIFS('Expenses'!$I$5:$I$504,'Expenses'!$B$5:$B$504,$A416,'Expenses'!$D$5:$D$504,"Diesel Fuel"),0))</f>
        <v/>
      </c>
      <c r="W416" s="57">
        <f>IF($A416="","",IFERROR(SUMIFS('Expenses'!$I$5:$I$504,'Expenses'!$B$5:$B$504,$A416)-$V416,0))</f>
        <v/>
      </c>
      <c r="X416" s="57">
        <f>IF($A416="","",IFERROR($V416+$W416,0))</f>
        <v/>
      </c>
      <c r="Y416" s="57">
        <f>IF($A416="","",IFERROR($T416-$X416,0))</f>
        <v/>
      </c>
      <c r="Z416" s="58">
        <f>IF(OR($A416="",$Q416=""),"",IFERROR($T416/$Q416,""))</f>
        <v/>
      </c>
      <c r="AA416" s="58">
        <f>IF(OR($A416="",$Q416=""),"",IFERROR($X416/$Q416,""))</f>
        <v/>
      </c>
      <c r="AB416" s="26">
        <f>IF(OR($A416="",$Q416="",$U416=""),"",IFERROR($Q416/$U416,""))</f>
        <v/>
      </c>
      <c r="AC416" s="34" t="n"/>
      <c r="AD416" s="35">
        <f>IF($A416="","",IFERROR(IF(COUNTIF($A$5:$A$504,$A416)&gt;1,"Duplicate Trip ID",IF(OR($B416="",$C416="",$D416="",$F416="",$I416="",$J416="",$K416="",$L416=""),"Missing required field",IF(AND(OR($B416="Delivered",$B416="Closed"),OR($G416="",$H416="",$O416="",$P416="",$R416="",$T416="")),"Completed trip missing details",IF(OR($O416&lt;0,$P416&lt;0,$R416&lt;0,$T416&lt;0),"Negative value",IF(AND($O416&lt;&gt;"",$P416&lt;&gt;"",$P416&lt;$O416),"End odometer below start",IF(AND($Q416&lt;&gt;"",$R416&lt;&gt;"",$R416&gt;$Q416),"Loaded miles exceed total",IF(AND($G416&lt;&gt;"",$H416&lt;&gt;"",$H416&lt;$G416),"Delivery before pickup","OK"))))))),"Check inputs"))</f>
        <v/>
      </c>
    </row>
    <row r="417">
      <c r="A417" s="28" t="n"/>
      <c r="B417" s="28" t="n"/>
      <c r="C417" s="28" t="n"/>
      <c r="D417" s="28" t="n"/>
      <c r="E417" s="28" t="n"/>
      <c r="F417" s="59" t="n"/>
      <c r="G417" s="60" t="n"/>
      <c r="H417" s="60" t="n"/>
      <c r="I417" s="28" t="n"/>
      <c r="J417" s="28" t="n"/>
      <c r="K417" s="28" t="n"/>
      <c r="L417" s="28" t="n"/>
      <c r="M417" s="28" t="n"/>
      <c r="N417" s="28" t="n"/>
      <c r="O417" s="31" t="n"/>
      <c r="P417" s="31" t="n"/>
      <c r="Q417" s="24">
        <f>IF(OR($A417="",$O417="",$P417=""),"",IFERROR($P417-$O417,""))</f>
        <v/>
      </c>
      <c r="R417" s="31" t="n"/>
      <c r="S417" s="24">
        <f>IF(OR($A417="",$Q417="",$R417=""),"",IFERROR($Q417-$R417,""))</f>
        <v/>
      </c>
      <c r="T417" s="61" t="n"/>
      <c r="U417" s="62">
        <f>IF($A417="","",IFERROR(SUMIFS('Expenses'!$H$5:$H$504,'Expenses'!$B$5:$B$504,$A417,'Expenses'!$D$5:$D$504,"Diesel Fuel"),0))</f>
        <v/>
      </c>
      <c r="V417" s="57">
        <f>IF($A417="","",IFERROR(SUMIFS('Expenses'!$I$5:$I$504,'Expenses'!$B$5:$B$504,$A417,'Expenses'!$D$5:$D$504,"Diesel Fuel"),0))</f>
        <v/>
      </c>
      <c r="W417" s="57">
        <f>IF($A417="","",IFERROR(SUMIFS('Expenses'!$I$5:$I$504,'Expenses'!$B$5:$B$504,$A417)-$V417,0))</f>
        <v/>
      </c>
      <c r="X417" s="57">
        <f>IF($A417="","",IFERROR($V417+$W417,0))</f>
        <v/>
      </c>
      <c r="Y417" s="57">
        <f>IF($A417="","",IFERROR($T417-$X417,0))</f>
        <v/>
      </c>
      <c r="Z417" s="58">
        <f>IF(OR($A417="",$Q417=""),"",IFERROR($T417/$Q417,""))</f>
        <v/>
      </c>
      <c r="AA417" s="58">
        <f>IF(OR($A417="",$Q417=""),"",IFERROR($X417/$Q417,""))</f>
        <v/>
      </c>
      <c r="AB417" s="26">
        <f>IF(OR($A417="",$Q417="",$U417=""),"",IFERROR($Q417/$U417,""))</f>
        <v/>
      </c>
      <c r="AC417" s="34" t="n"/>
      <c r="AD417" s="35">
        <f>IF($A417="","",IFERROR(IF(COUNTIF($A$5:$A$504,$A417)&gt;1,"Duplicate Trip ID",IF(OR($B417="",$C417="",$D417="",$F417="",$I417="",$J417="",$K417="",$L417=""),"Missing required field",IF(AND(OR($B417="Delivered",$B417="Closed"),OR($G417="",$H417="",$O417="",$P417="",$R417="",$T417="")),"Completed trip missing details",IF(OR($O417&lt;0,$P417&lt;0,$R417&lt;0,$T417&lt;0),"Negative value",IF(AND($O417&lt;&gt;"",$P417&lt;&gt;"",$P417&lt;$O417),"End odometer below start",IF(AND($Q417&lt;&gt;"",$R417&lt;&gt;"",$R417&gt;$Q417),"Loaded miles exceed total",IF(AND($G417&lt;&gt;"",$H417&lt;&gt;"",$H417&lt;$G417),"Delivery before pickup","OK"))))))),"Check inputs"))</f>
        <v/>
      </c>
    </row>
    <row r="418">
      <c r="A418" s="28" t="n"/>
      <c r="B418" s="28" t="n"/>
      <c r="C418" s="28" t="n"/>
      <c r="D418" s="28" t="n"/>
      <c r="E418" s="28" t="n"/>
      <c r="F418" s="59" t="n"/>
      <c r="G418" s="60" t="n"/>
      <c r="H418" s="60" t="n"/>
      <c r="I418" s="28" t="n"/>
      <c r="J418" s="28" t="n"/>
      <c r="K418" s="28" t="n"/>
      <c r="L418" s="28" t="n"/>
      <c r="M418" s="28" t="n"/>
      <c r="N418" s="28" t="n"/>
      <c r="O418" s="31" t="n"/>
      <c r="P418" s="31" t="n"/>
      <c r="Q418" s="24">
        <f>IF(OR($A418="",$O418="",$P418=""),"",IFERROR($P418-$O418,""))</f>
        <v/>
      </c>
      <c r="R418" s="31" t="n"/>
      <c r="S418" s="24">
        <f>IF(OR($A418="",$Q418="",$R418=""),"",IFERROR($Q418-$R418,""))</f>
        <v/>
      </c>
      <c r="T418" s="61" t="n"/>
      <c r="U418" s="62">
        <f>IF($A418="","",IFERROR(SUMIFS('Expenses'!$H$5:$H$504,'Expenses'!$B$5:$B$504,$A418,'Expenses'!$D$5:$D$504,"Diesel Fuel"),0))</f>
        <v/>
      </c>
      <c r="V418" s="57">
        <f>IF($A418="","",IFERROR(SUMIFS('Expenses'!$I$5:$I$504,'Expenses'!$B$5:$B$504,$A418,'Expenses'!$D$5:$D$504,"Diesel Fuel"),0))</f>
        <v/>
      </c>
      <c r="W418" s="57">
        <f>IF($A418="","",IFERROR(SUMIFS('Expenses'!$I$5:$I$504,'Expenses'!$B$5:$B$504,$A418)-$V418,0))</f>
        <v/>
      </c>
      <c r="X418" s="57">
        <f>IF($A418="","",IFERROR($V418+$W418,0))</f>
        <v/>
      </c>
      <c r="Y418" s="57">
        <f>IF($A418="","",IFERROR($T418-$X418,0))</f>
        <v/>
      </c>
      <c r="Z418" s="58">
        <f>IF(OR($A418="",$Q418=""),"",IFERROR($T418/$Q418,""))</f>
        <v/>
      </c>
      <c r="AA418" s="58">
        <f>IF(OR($A418="",$Q418=""),"",IFERROR($X418/$Q418,""))</f>
        <v/>
      </c>
      <c r="AB418" s="26">
        <f>IF(OR($A418="",$Q418="",$U418=""),"",IFERROR($Q418/$U418,""))</f>
        <v/>
      </c>
      <c r="AC418" s="34" t="n"/>
      <c r="AD418" s="35">
        <f>IF($A418="","",IFERROR(IF(COUNTIF($A$5:$A$504,$A418)&gt;1,"Duplicate Trip ID",IF(OR($B418="",$C418="",$D418="",$F418="",$I418="",$J418="",$K418="",$L418=""),"Missing required field",IF(AND(OR($B418="Delivered",$B418="Closed"),OR($G418="",$H418="",$O418="",$P418="",$R418="",$T418="")),"Completed trip missing details",IF(OR($O418&lt;0,$P418&lt;0,$R418&lt;0,$T418&lt;0),"Negative value",IF(AND($O418&lt;&gt;"",$P418&lt;&gt;"",$P418&lt;$O418),"End odometer below start",IF(AND($Q418&lt;&gt;"",$R418&lt;&gt;"",$R418&gt;$Q418),"Loaded miles exceed total",IF(AND($G418&lt;&gt;"",$H418&lt;&gt;"",$H418&lt;$G418),"Delivery before pickup","OK"))))))),"Check inputs"))</f>
        <v/>
      </c>
    </row>
    <row r="419">
      <c r="A419" s="28" t="n"/>
      <c r="B419" s="28" t="n"/>
      <c r="C419" s="28" t="n"/>
      <c r="D419" s="28" t="n"/>
      <c r="E419" s="28" t="n"/>
      <c r="F419" s="59" t="n"/>
      <c r="G419" s="60" t="n"/>
      <c r="H419" s="60" t="n"/>
      <c r="I419" s="28" t="n"/>
      <c r="J419" s="28" t="n"/>
      <c r="K419" s="28" t="n"/>
      <c r="L419" s="28" t="n"/>
      <c r="M419" s="28" t="n"/>
      <c r="N419" s="28" t="n"/>
      <c r="O419" s="31" t="n"/>
      <c r="P419" s="31" t="n"/>
      <c r="Q419" s="24">
        <f>IF(OR($A419="",$O419="",$P419=""),"",IFERROR($P419-$O419,""))</f>
        <v/>
      </c>
      <c r="R419" s="31" t="n"/>
      <c r="S419" s="24">
        <f>IF(OR($A419="",$Q419="",$R419=""),"",IFERROR($Q419-$R419,""))</f>
        <v/>
      </c>
      <c r="T419" s="61" t="n"/>
      <c r="U419" s="62">
        <f>IF($A419="","",IFERROR(SUMIFS('Expenses'!$H$5:$H$504,'Expenses'!$B$5:$B$504,$A419,'Expenses'!$D$5:$D$504,"Diesel Fuel"),0))</f>
        <v/>
      </c>
      <c r="V419" s="57">
        <f>IF($A419="","",IFERROR(SUMIFS('Expenses'!$I$5:$I$504,'Expenses'!$B$5:$B$504,$A419,'Expenses'!$D$5:$D$504,"Diesel Fuel"),0))</f>
        <v/>
      </c>
      <c r="W419" s="57">
        <f>IF($A419="","",IFERROR(SUMIFS('Expenses'!$I$5:$I$504,'Expenses'!$B$5:$B$504,$A419)-$V419,0))</f>
        <v/>
      </c>
      <c r="X419" s="57">
        <f>IF($A419="","",IFERROR($V419+$W419,0))</f>
        <v/>
      </c>
      <c r="Y419" s="57">
        <f>IF($A419="","",IFERROR($T419-$X419,0))</f>
        <v/>
      </c>
      <c r="Z419" s="58">
        <f>IF(OR($A419="",$Q419=""),"",IFERROR($T419/$Q419,""))</f>
        <v/>
      </c>
      <c r="AA419" s="58">
        <f>IF(OR($A419="",$Q419=""),"",IFERROR($X419/$Q419,""))</f>
        <v/>
      </c>
      <c r="AB419" s="26">
        <f>IF(OR($A419="",$Q419="",$U419=""),"",IFERROR($Q419/$U419,""))</f>
        <v/>
      </c>
      <c r="AC419" s="34" t="n"/>
      <c r="AD419" s="35">
        <f>IF($A419="","",IFERROR(IF(COUNTIF($A$5:$A$504,$A419)&gt;1,"Duplicate Trip ID",IF(OR($B419="",$C419="",$D419="",$F419="",$I419="",$J419="",$K419="",$L419=""),"Missing required field",IF(AND(OR($B419="Delivered",$B419="Closed"),OR($G419="",$H419="",$O419="",$P419="",$R419="",$T419="")),"Completed trip missing details",IF(OR($O419&lt;0,$P419&lt;0,$R419&lt;0,$T419&lt;0),"Negative value",IF(AND($O419&lt;&gt;"",$P419&lt;&gt;"",$P419&lt;$O419),"End odometer below start",IF(AND($Q419&lt;&gt;"",$R419&lt;&gt;"",$R419&gt;$Q419),"Loaded miles exceed total",IF(AND($G419&lt;&gt;"",$H419&lt;&gt;"",$H419&lt;$G419),"Delivery before pickup","OK"))))))),"Check inputs"))</f>
        <v/>
      </c>
    </row>
    <row r="420">
      <c r="A420" s="28" t="n"/>
      <c r="B420" s="28" t="n"/>
      <c r="C420" s="28" t="n"/>
      <c r="D420" s="28" t="n"/>
      <c r="E420" s="28" t="n"/>
      <c r="F420" s="59" t="n"/>
      <c r="G420" s="60" t="n"/>
      <c r="H420" s="60" t="n"/>
      <c r="I420" s="28" t="n"/>
      <c r="J420" s="28" t="n"/>
      <c r="K420" s="28" t="n"/>
      <c r="L420" s="28" t="n"/>
      <c r="M420" s="28" t="n"/>
      <c r="N420" s="28" t="n"/>
      <c r="O420" s="31" t="n"/>
      <c r="P420" s="31" t="n"/>
      <c r="Q420" s="24">
        <f>IF(OR($A420="",$O420="",$P420=""),"",IFERROR($P420-$O420,""))</f>
        <v/>
      </c>
      <c r="R420" s="31" t="n"/>
      <c r="S420" s="24">
        <f>IF(OR($A420="",$Q420="",$R420=""),"",IFERROR($Q420-$R420,""))</f>
        <v/>
      </c>
      <c r="T420" s="61" t="n"/>
      <c r="U420" s="62">
        <f>IF($A420="","",IFERROR(SUMIFS('Expenses'!$H$5:$H$504,'Expenses'!$B$5:$B$504,$A420,'Expenses'!$D$5:$D$504,"Diesel Fuel"),0))</f>
        <v/>
      </c>
      <c r="V420" s="57">
        <f>IF($A420="","",IFERROR(SUMIFS('Expenses'!$I$5:$I$504,'Expenses'!$B$5:$B$504,$A420,'Expenses'!$D$5:$D$504,"Diesel Fuel"),0))</f>
        <v/>
      </c>
      <c r="W420" s="57">
        <f>IF($A420="","",IFERROR(SUMIFS('Expenses'!$I$5:$I$504,'Expenses'!$B$5:$B$504,$A420)-$V420,0))</f>
        <v/>
      </c>
      <c r="X420" s="57">
        <f>IF($A420="","",IFERROR($V420+$W420,0))</f>
        <v/>
      </c>
      <c r="Y420" s="57">
        <f>IF($A420="","",IFERROR($T420-$X420,0))</f>
        <v/>
      </c>
      <c r="Z420" s="58">
        <f>IF(OR($A420="",$Q420=""),"",IFERROR($T420/$Q420,""))</f>
        <v/>
      </c>
      <c r="AA420" s="58">
        <f>IF(OR($A420="",$Q420=""),"",IFERROR($X420/$Q420,""))</f>
        <v/>
      </c>
      <c r="AB420" s="26">
        <f>IF(OR($A420="",$Q420="",$U420=""),"",IFERROR($Q420/$U420,""))</f>
        <v/>
      </c>
      <c r="AC420" s="34" t="n"/>
      <c r="AD420" s="35">
        <f>IF($A420="","",IFERROR(IF(COUNTIF($A$5:$A$504,$A420)&gt;1,"Duplicate Trip ID",IF(OR($B420="",$C420="",$D420="",$F420="",$I420="",$J420="",$K420="",$L420=""),"Missing required field",IF(AND(OR($B420="Delivered",$B420="Closed"),OR($G420="",$H420="",$O420="",$P420="",$R420="",$T420="")),"Completed trip missing details",IF(OR($O420&lt;0,$P420&lt;0,$R420&lt;0,$T420&lt;0),"Negative value",IF(AND($O420&lt;&gt;"",$P420&lt;&gt;"",$P420&lt;$O420),"End odometer below start",IF(AND($Q420&lt;&gt;"",$R420&lt;&gt;"",$R420&gt;$Q420),"Loaded miles exceed total",IF(AND($G420&lt;&gt;"",$H420&lt;&gt;"",$H420&lt;$G420),"Delivery before pickup","OK"))))))),"Check inputs"))</f>
        <v/>
      </c>
    </row>
    <row r="421">
      <c r="A421" s="28" t="n"/>
      <c r="B421" s="28" t="n"/>
      <c r="C421" s="28" t="n"/>
      <c r="D421" s="28" t="n"/>
      <c r="E421" s="28" t="n"/>
      <c r="F421" s="59" t="n"/>
      <c r="G421" s="60" t="n"/>
      <c r="H421" s="60" t="n"/>
      <c r="I421" s="28" t="n"/>
      <c r="J421" s="28" t="n"/>
      <c r="K421" s="28" t="n"/>
      <c r="L421" s="28" t="n"/>
      <c r="M421" s="28" t="n"/>
      <c r="N421" s="28" t="n"/>
      <c r="O421" s="31" t="n"/>
      <c r="P421" s="31" t="n"/>
      <c r="Q421" s="24">
        <f>IF(OR($A421="",$O421="",$P421=""),"",IFERROR($P421-$O421,""))</f>
        <v/>
      </c>
      <c r="R421" s="31" t="n"/>
      <c r="S421" s="24">
        <f>IF(OR($A421="",$Q421="",$R421=""),"",IFERROR($Q421-$R421,""))</f>
        <v/>
      </c>
      <c r="T421" s="61" t="n"/>
      <c r="U421" s="62">
        <f>IF($A421="","",IFERROR(SUMIFS('Expenses'!$H$5:$H$504,'Expenses'!$B$5:$B$504,$A421,'Expenses'!$D$5:$D$504,"Diesel Fuel"),0))</f>
        <v/>
      </c>
      <c r="V421" s="57">
        <f>IF($A421="","",IFERROR(SUMIFS('Expenses'!$I$5:$I$504,'Expenses'!$B$5:$B$504,$A421,'Expenses'!$D$5:$D$504,"Diesel Fuel"),0))</f>
        <v/>
      </c>
      <c r="W421" s="57">
        <f>IF($A421="","",IFERROR(SUMIFS('Expenses'!$I$5:$I$504,'Expenses'!$B$5:$B$504,$A421)-$V421,0))</f>
        <v/>
      </c>
      <c r="X421" s="57">
        <f>IF($A421="","",IFERROR($V421+$W421,0))</f>
        <v/>
      </c>
      <c r="Y421" s="57">
        <f>IF($A421="","",IFERROR($T421-$X421,0))</f>
        <v/>
      </c>
      <c r="Z421" s="58">
        <f>IF(OR($A421="",$Q421=""),"",IFERROR($T421/$Q421,""))</f>
        <v/>
      </c>
      <c r="AA421" s="58">
        <f>IF(OR($A421="",$Q421=""),"",IFERROR($X421/$Q421,""))</f>
        <v/>
      </c>
      <c r="AB421" s="26">
        <f>IF(OR($A421="",$Q421="",$U421=""),"",IFERROR($Q421/$U421,""))</f>
        <v/>
      </c>
      <c r="AC421" s="34" t="n"/>
      <c r="AD421" s="35">
        <f>IF($A421="","",IFERROR(IF(COUNTIF($A$5:$A$504,$A421)&gt;1,"Duplicate Trip ID",IF(OR($B421="",$C421="",$D421="",$F421="",$I421="",$J421="",$K421="",$L421=""),"Missing required field",IF(AND(OR($B421="Delivered",$B421="Closed"),OR($G421="",$H421="",$O421="",$P421="",$R421="",$T421="")),"Completed trip missing details",IF(OR($O421&lt;0,$P421&lt;0,$R421&lt;0,$T421&lt;0),"Negative value",IF(AND($O421&lt;&gt;"",$P421&lt;&gt;"",$P421&lt;$O421),"End odometer below start",IF(AND($Q421&lt;&gt;"",$R421&lt;&gt;"",$R421&gt;$Q421),"Loaded miles exceed total",IF(AND($G421&lt;&gt;"",$H421&lt;&gt;"",$H421&lt;$G421),"Delivery before pickup","OK"))))))),"Check inputs"))</f>
        <v/>
      </c>
    </row>
    <row r="422">
      <c r="A422" s="28" t="n"/>
      <c r="B422" s="28" t="n"/>
      <c r="C422" s="28" t="n"/>
      <c r="D422" s="28" t="n"/>
      <c r="E422" s="28" t="n"/>
      <c r="F422" s="59" t="n"/>
      <c r="G422" s="60" t="n"/>
      <c r="H422" s="60" t="n"/>
      <c r="I422" s="28" t="n"/>
      <c r="J422" s="28" t="n"/>
      <c r="K422" s="28" t="n"/>
      <c r="L422" s="28" t="n"/>
      <c r="M422" s="28" t="n"/>
      <c r="N422" s="28" t="n"/>
      <c r="O422" s="31" t="n"/>
      <c r="P422" s="31" t="n"/>
      <c r="Q422" s="24">
        <f>IF(OR($A422="",$O422="",$P422=""),"",IFERROR($P422-$O422,""))</f>
        <v/>
      </c>
      <c r="R422" s="31" t="n"/>
      <c r="S422" s="24">
        <f>IF(OR($A422="",$Q422="",$R422=""),"",IFERROR($Q422-$R422,""))</f>
        <v/>
      </c>
      <c r="T422" s="61" t="n"/>
      <c r="U422" s="62">
        <f>IF($A422="","",IFERROR(SUMIFS('Expenses'!$H$5:$H$504,'Expenses'!$B$5:$B$504,$A422,'Expenses'!$D$5:$D$504,"Diesel Fuel"),0))</f>
        <v/>
      </c>
      <c r="V422" s="57">
        <f>IF($A422="","",IFERROR(SUMIFS('Expenses'!$I$5:$I$504,'Expenses'!$B$5:$B$504,$A422,'Expenses'!$D$5:$D$504,"Diesel Fuel"),0))</f>
        <v/>
      </c>
      <c r="W422" s="57">
        <f>IF($A422="","",IFERROR(SUMIFS('Expenses'!$I$5:$I$504,'Expenses'!$B$5:$B$504,$A422)-$V422,0))</f>
        <v/>
      </c>
      <c r="X422" s="57">
        <f>IF($A422="","",IFERROR($V422+$W422,0))</f>
        <v/>
      </c>
      <c r="Y422" s="57">
        <f>IF($A422="","",IFERROR($T422-$X422,0))</f>
        <v/>
      </c>
      <c r="Z422" s="58">
        <f>IF(OR($A422="",$Q422=""),"",IFERROR($T422/$Q422,""))</f>
        <v/>
      </c>
      <c r="AA422" s="58">
        <f>IF(OR($A422="",$Q422=""),"",IFERROR($X422/$Q422,""))</f>
        <v/>
      </c>
      <c r="AB422" s="26">
        <f>IF(OR($A422="",$Q422="",$U422=""),"",IFERROR($Q422/$U422,""))</f>
        <v/>
      </c>
      <c r="AC422" s="34" t="n"/>
      <c r="AD422" s="35">
        <f>IF($A422="","",IFERROR(IF(COUNTIF($A$5:$A$504,$A422)&gt;1,"Duplicate Trip ID",IF(OR($B422="",$C422="",$D422="",$F422="",$I422="",$J422="",$K422="",$L422=""),"Missing required field",IF(AND(OR($B422="Delivered",$B422="Closed"),OR($G422="",$H422="",$O422="",$P422="",$R422="",$T422="")),"Completed trip missing details",IF(OR($O422&lt;0,$P422&lt;0,$R422&lt;0,$T422&lt;0),"Negative value",IF(AND($O422&lt;&gt;"",$P422&lt;&gt;"",$P422&lt;$O422),"End odometer below start",IF(AND($Q422&lt;&gt;"",$R422&lt;&gt;"",$R422&gt;$Q422),"Loaded miles exceed total",IF(AND($G422&lt;&gt;"",$H422&lt;&gt;"",$H422&lt;$G422),"Delivery before pickup","OK"))))))),"Check inputs"))</f>
        <v/>
      </c>
    </row>
    <row r="423">
      <c r="A423" s="28" t="n"/>
      <c r="B423" s="28" t="n"/>
      <c r="C423" s="28" t="n"/>
      <c r="D423" s="28" t="n"/>
      <c r="E423" s="28" t="n"/>
      <c r="F423" s="59" t="n"/>
      <c r="G423" s="60" t="n"/>
      <c r="H423" s="60" t="n"/>
      <c r="I423" s="28" t="n"/>
      <c r="J423" s="28" t="n"/>
      <c r="K423" s="28" t="n"/>
      <c r="L423" s="28" t="n"/>
      <c r="M423" s="28" t="n"/>
      <c r="N423" s="28" t="n"/>
      <c r="O423" s="31" t="n"/>
      <c r="P423" s="31" t="n"/>
      <c r="Q423" s="24">
        <f>IF(OR($A423="",$O423="",$P423=""),"",IFERROR($P423-$O423,""))</f>
        <v/>
      </c>
      <c r="R423" s="31" t="n"/>
      <c r="S423" s="24">
        <f>IF(OR($A423="",$Q423="",$R423=""),"",IFERROR($Q423-$R423,""))</f>
        <v/>
      </c>
      <c r="T423" s="61" t="n"/>
      <c r="U423" s="62">
        <f>IF($A423="","",IFERROR(SUMIFS('Expenses'!$H$5:$H$504,'Expenses'!$B$5:$B$504,$A423,'Expenses'!$D$5:$D$504,"Diesel Fuel"),0))</f>
        <v/>
      </c>
      <c r="V423" s="57">
        <f>IF($A423="","",IFERROR(SUMIFS('Expenses'!$I$5:$I$504,'Expenses'!$B$5:$B$504,$A423,'Expenses'!$D$5:$D$504,"Diesel Fuel"),0))</f>
        <v/>
      </c>
      <c r="W423" s="57">
        <f>IF($A423="","",IFERROR(SUMIFS('Expenses'!$I$5:$I$504,'Expenses'!$B$5:$B$504,$A423)-$V423,0))</f>
        <v/>
      </c>
      <c r="X423" s="57">
        <f>IF($A423="","",IFERROR($V423+$W423,0))</f>
        <v/>
      </c>
      <c r="Y423" s="57">
        <f>IF($A423="","",IFERROR($T423-$X423,0))</f>
        <v/>
      </c>
      <c r="Z423" s="58">
        <f>IF(OR($A423="",$Q423=""),"",IFERROR($T423/$Q423,""))</f>
        <v/>
      </c>
      <c r="AA423" s="58">
        <f>IF(OR($A423="",$Q423=""),"",IFERROR($X423/$Q423,""))</f>
        <v/>
      </c>
      <c r="AB423" s="26">
        <f>IF(OR($A423="",$Q423="",$U423=""),"",IFERROR($Q423/$U423,""))</f>
        <v/>
      </c>
      <c r="AC423" s="34" t="n"/>
      <c r="AD423" s="35">
        <f>IF($A423="","",IFERROR(IF(COUNTIF($A$5:$A$504,$A423)&gt;1,"Duplicate Trip ID",IF(OR($B423="",$C423="",$D423="",$F423="",$I423="",$J423="",$K423="",$L423=""),"Missing required field",IF(AND(OR($B423="Delivered",$B423="Closed"),OR($G423="",$H423="",$O423="",$P423="",$R423="",$T423="")),"Completed trip missing details",IF(OR($O423&lt;0,$P423&lt;0,$R423&lt;0,$T423&lt;0),"Negative value",IF(AND($O423&lt;&gt;"",$P423&lt;&gt;"",$P423&lt;$O423),"End odometer below start",IF(AND($Q423&lt;&gt;"",$R423&lt;&gt;"",$R423&gt;$Q423),"Loaded miles exceed total",IF(AND($G423&lt;&gt;"",$H423&lt;&gt;"",$H423&lt;$G423),"Delivery before pickup","OK"))))))),"Check inputs"))</f>
        <v/>
      </c>
    </row>
    <row r="424">
      <c r="A424" s="28" t="n"/>
      <c r="B424" s="28" t="n"/>
      <c r="C424" s="28" t="n"/>
      <c r="D424" s="28" t="n"/>
      <c r="E424" s="28" t="n"/>
      <c r="F424" s="59" t="n"/>
      <c r="G424" s="60" t="n"/>
      <c r="H424" s="60" t="n"/>
      <c r="I424" s="28" t="n"/>
      <c r="J424" s="28" t="n"/>
      <c r="K424" s="28" t="n"/>
      <c r="L424" s="28" t="n"/>
      <c r="M424" s="28" t="n"/>
      <c r="N424" s="28" t="n"/>
      <c r="O424" s="31" t="n"/>
      <c r="P424" s="31" t="n"/>
      <c r="Q424" s="24">
        <f>IF(OR($A424="",$O424="",$P424=""),"",IFERROR($P424-$O424,""))</f>
        <v/>
      </c>
      <c r="R424" s="31" t="n"/>
      <c r="S424" s="24">
        <f>IF(OR($A424="",$Q424="",$R424=""),"",IFERROR($Q424-$R424,""))</f>
        <v/>
      </c>
      <c r="T424" s="61" t="n"/>
      <c r="U424" s="62">
        <f>IF($A424="","",IFERROR(SUMIFS('Expenses'!$H$5:$H$504,'Expenses'!$B$5:$B$504,$A424,'Expenses'!$D$5:$D$504,"Diesel Fuel"),0))</f>
        <v/>
      </c>
      <c r="V424" s="57">
        <f>IF($A424="","",IFERROR(SUMIFS('Expenses'!$I$5:$I$504,'Expenses'!$B$5:$B$504,$A424,'Expenses'!$D$5:$D$504,"Diesel Fuel"),0))</f>
        <v/>
      </c>
      <c r="W424" s="57">
        <f>IF($A424="","",IFERROR(SUMIFS('Expenses'!$I$5:$I$504,'Expenses'!$B$5:$B$504,$A424)-$V424,0))</f>
        <v/>
      </c>
      <c r="X424" s="57">
        <f>IF($A424="","",IFERROR($V424+$W424,0))</f>
        <v/>
      </c>
      <c r="Y424" s="57">
        <f>IF($A424="","",IFERROR($T424-$X424,0))</f>
        <v/>
      </c>
      <c r="Z424" s="58">
        <f>IF(OR($A424="",$Q424=""),"",IFERROR($T424/$Q424,""))</f>
        <v/>
      </c>
      <c r="AA424" s="58">
        <f>IF(OR($A424="",$Q424=""),"",IFERROR($X424/$Q424,""))</f>
        <v/>
      </c>
      <c r="AB424" s="26">
        <f>IF(OR($A424="",$Q424="",$U424=""),"",IFERROR($Q424/$U424,""))</f>
        <v/>
      </c>
      <c r="AC424" s="34" t="n"/>
      <c r="AD424" s="35">
        <f>IF($A424="","",IFERROR(IF(COUNTIF($A$5:$A$504,$A424)&gt;1,"Duplicate Trip ID",IF(OR($B424="",$C424="",$D424="",$F424="",$I424="",$J424="",$K424="",$L424=""),"Missing required field",IF(AND(OR($B424="Delivered",$B424="Closed"),OR($G424="",$H424="",$O424="",$P424="",$R424="",$T424="")),"Completed trip missing details",IF(OR($O424&lt;0,$P424&lt;0,$R424&lt;0,$T424&lt;0),"Negative value",IF(AND($O424&lt;&gt;"",$P424&lt;&gt;"",$P424&lt;$O424),"End odometer below start",IF(AND($Q424&lt;&gt;"",$R424&lt;&gt;"",$R424&gt;$Q424),"Loaded miles exceed total",IF(AND($G424&lt;&gt;"",$H424&lt;&gt;"",$H424&lt;$G424),"Delivery before pickup","OK"))))))),"Check inputs"))</f>
        <v/>
      </c>
    </row>
    <row r="425">
      <c r="A425" s="28" t="n"/>
      <c r="B425" s="28" t="n"/>
      <c r="C425" s="28" t="n"/>
      <c r="D425" s="28" t="n"/>
      <c r="E425" s="28" t="n"/>
      <c r="F425" s="59" t="n"/>
      <c r="G425" s="60" t="n"/>
      <c r="H425" s="60" t="n"/>
      <c r="I425" s="28" t="n"/>
      <c r="J425" s="28" t="n"/>
      <c r="K425" s="28" t="n"/>
      <c r="L425" s="28" t="n"/>
      <c r="M425" s="28" t="n"/>
      <c r="N425" s="28" t="n"/>
      <c r="O425" s="31" t="n"/>
      <c r="P425" s="31" t="n"/>
      <c r="Q425" s="24">
        <f>IF(OR($A425="",$O425="",$P425=""),"",IFERROR($P425-$O425,""))</f>
        <v/>
      </c>
      <c r="R425" s="31" t="n"/>
      <c r="S425" s="24">
        <f>IF(OR($A425="",$Q425="",$R425=""),"",IFERROR($Q425-$R425,""))</f>
        <v/>
      </c>
      <c r="T425" s="61" t="n"/>
      <c r="U425" s="62">
        <f>IF($A425="","",IFERROR(SUMIFS('Expenses'!$H$5:$H$504,'Expenses'!$B$5:$B$504,$A425,'Expenses'!$D$5:$D$504,"Diesel Fuel"),0))</f>
        <v/>
      </c>
      <c r="V425" s="57">
        <f>IF($A425="","",IFERROR(SUMIFS('Expenses'!$I$5:$I$504,'Expenses'!$B$5:$B$504,$A425,'Expenses'!$D$5:$D$504,"Diesel Fuel"),0))</f>
        <v/>
      </c>
      <c r="W425" s="57">
        <f>IF($A425="","",IFERROR(SUMIFS('Expenses'!$I$5:$I$504,'Expenses'!$B$5:$B$504,$A425)-$V425,0))</f>
        <v/>
      </c>
      <c r="X425" s="57">
        <f>IF($A425="","",IFERROR($V425+$W425,0))</f>
        <v/>
      </c>
      <c r="Y425" s="57">
        <f>IF($A425="","",IFERROR($T425-$X425,0))</f>
        <v/>
      </c>
      <c r="Z425" s="58">
        <f>IF(OR($A425="",$Q425=""),"",IFERROR($T425/$Q425,""))</f>
        <v/>
      </c>
      <c r="AA425" s="58">
        <f>IF(OR($A425="",$Q425=""),"",IFERROR($X425/$Q425,""))</f>
        <v/>
      </c>
      <c r="AB425" s="26">
        <f>IF(OR($A425="",$Q425="",$U425=""),"",IFERROR($Q425/$U425,""))</f>
        <v/>
      </c>
      <c r="AC425" s="34" t="n"/>
      <c r="AD425" s="35">
        <f>IF($A425="","",IFERROR(IF(COUNTIF($A$5:$A$504,$A425)&gt;1,"Duplicate Trip ID",IF(OR($B425="",$C425="",$D425="",$F425="",$I425="",$J425="",$K425="",$L425=""),"Missing required field",IF(AND(OR($B425="Delivered",$B425="Closed"),OR($G425="",$H425="",$O425="",$P425="",$R425="",$T425="")),"Completed trip missing details",IF(OR($O425&lt;0,$P425&lt;0,$R425&lt;0,$T425&lt;0),"Negative value",IF(AND($O425&lt;&gt;"",$P425&lt;&gt;"",$P425&lt;$O425),"End odometer below start",IF(AND($Q425&lt;&gt;"",$R425&lt;&gt;"",$R425&gt;$Q425),"Loaded miles exceed total",IF(AND($G425&lt;&gt;"",$H425&lt;&gt;"",$H425&lt;$G425),"Delivery before pickup","OK"))))))),"Check inputs"))</f>
        <v/>
      </c>
    </row>
    <row r="426">
      <c r="A426" s="28" t="n"/>
      <c r="B426" s="28" t="n"/>
      <c r="C426" s="28" t="n"/>
      <c r="D426" s="28" t="n"/>
      <c r="E426" s="28" t="n"/>
      <c r="F426" s="59" t="n"/>
      <c r="G426" s="60" t="n"/>
      <c r="H426" s="60" t="n"/>
      <c r="I426" s="28" t="n"/>
      <c r="J426" s="28" t="n"/>
      <c r="K426" s="28" t="n"/>
      <c r="L426" s="28" t="n"/>
      <c r="M426" s="28" t="n"/>
      <c r="N426" s="28" t="n"/>
      <c r="O426" s="31" t="n"/>
      <c r="P426" s="31" t="n"/>
      <c r="Q426" s="24">
        <f>IF(OR($A426="",$O426="",$P426=""),"",IFERROR($P426-$O426,""))</f>
        <v/>
      </c>
      <c r="R426" s="31" t="n"/>
      <c r="S426" s="24">
        <f>IF(OR($A426="",$Q426="",$R426=""),"",IFERROR($Q426-$R426,""))</f>
        <v/>
      </c>
      <c r="T426" s="61" t="n"/>
      <c r="U426" s="62">
        <f>IF($A426="","",IFERROR(SUMIFS('Expenses'!$H$5:$H$504,'Expenses'!$B$5:$B$504,$A426,'Expenses'!$D$5:$D$504,"Diesel Fuel"),0))</f>
        <v/>
      </c>
      <c r="V426" s="57">
        <f>IF($A426="","",IFERROR(SUMIFS('Expenses'!$I$5:$I$504,'Expenses'!$B$5:$B$504,$A426,'Expenses'!$D$5:$D$504,"Diesel Fuel"),0))</f>
        <v/>
      </c>
      <c r="W426" s="57">
        <f>IF($A426="","",IFERROR(SUMIFS('Expenses'!$I$5:$I$504,'Expenses'!$B$5:$B$504,$A426)-$V426,0))</f>
        <v/>
      </c>
      <c r="X426" s="57">
        <f>IF($A426="","",IFERROR($V426+$W426,0))</f>
        <v/>
      </c>
      <c r="Y426" s="57">
        <f>IF($A426="","",IFERROR($T426-$X426,0))</f>
        <v/>
      </c>
      <c r="Z426" s="58">
        <f>IF(OR($A426="",$Q426=""),"",IFERROR($T426/$Q426,""))</f>
        <v/>
      </c>
      <c r="AA426" s="58">
        <f>IF(OR($A426="",$Q426=""),"",IFERROR($X426/$Q426,""))</f>
        <v/>
      </c>
      <c r="AB426" s="26">
        <f>IF(OR($A426="",$Q426="",$U426=""),"",IFERROR($Q426/$U426,""))</f>
        <v/>
      </c>
      <c r="AC426" s="34" t="n"/>
      <c r="AD426" s="35">
        <f>IF($A426="","",IFERROR(IF(COUNTIF($A$5:$A$504,$A426)&gt;1,"Duplicate Trip ID",IF(OR($B426="",$C426="",$D426="",$F426="",$I426="",$J426="",$K426="",$L426=""),"Missing required field",IF(AND(OR($B426="Delivered",$B426="Closed"),OR($G426="",$H426="",$O426="",$P426="",$R426="",$T426="")),"Completed trip missing details",IF(OR($O426&lt;0,$P426&lt;0,$R426&lt;0,$T426&lt;0),"Negative value",IF(AND($O426&lt;&gt;"",$P426&lt;&gt;"",$P426&lt;$O426),"End odometer below start",IF(AND($Q426&lt;&gt;"",$R426&lt;&gt;"",$R426&gt;$Q426),"Loaded miles exceed total",IF(AND($G426&lt;&gt;"",$H426&lt;&gt;"",$H426&lt;$G426),"Delivery before pickup","OK"))))))),"Check inputs"))</f>
        <v/>
      </c>
    </row>
    <row r="427">
      <c r="A427" s="28" t="n"/>
      <c r="B427" s="28" t="n"/>
      <c r="C427" s="28" t="n"/>
      <c r="D427" s="28" t="n"/>
      <c r="E427" s="28" t="n"/>
      <c r="F427" s="59" t="n"/>
      <c r="G427" s="60" t="n"/>
      <c r="H427" s="60" t="n"/>
      <c r="I427" s="28" t="n"/>
      <c r="J427" s="28" t="n"/>
      <c r="K427" s="28" t="n"/>
      <c r="L427" s="28" t="n"/>
      <c r="M427" s="28" t="n"/>
      <c r="N427" s="28" t="n"/>
      <c r="O427" s="31" t="n"/>
      <c r="P427" s="31" t="n"/>
      <c r="Q427" s="24">
        <f>IF(OR($A427="",$O427="",$P427=""),"",IFERROR($P427-$O427,""))</f>
        <v/>
      </c>
      <c r="R427" s="31" t="n"/>
      <c r="S427" s="24">
        <f>IF(OR($A427="",$Q427="",$R427=""),"",IFERROR($Q427-$R427,""))</f>
        <v/>
      </c>
      <c r="T427" s="61" t="n"/>
      <c r="U427" s="62">
        <f>IF($A427="","",IFERROR(SUMIFS('Expenses'!$H$5:$H$504,'Expenses'!$B$5:$B$504,$A427,'Expenses'!$D$5:$D$504,"Diesel Fuel"),0))</f>
        <v/>
      </c>
      <c r="V427" s="57">
        <f>IF($A427="","",IFERROR(SUMIFS('Expenses'!$I$5:$I$504,'Expenses'!$B$5:$B$504,$A427,'Expenses'!$D$5:$D$504,"Diesel Fuel"),0))</f>
        <v/>
      </c>
      <c r="W427" s="57">
        <f>IF($A427="","",IFERROR(SUMIFS('Expenses'!$I$5:$I$504,'Expenses'!$B$5:$B$504,$A427)-$V427,0))</f>
        <v/>
      </c>
      <c r="X427" s="57">
        <f>IF($A427="","",IFERROR($V427+$W427,0))</f>
        <v/>
      </c>
      <c r="Y427" s="57">
        <f>IF($A427="","",IFERROR($T427-$X427,0))</f>
        <v/>
      </c>
      <c r="Z427" s="58">
        <f>IF(OR($A427="",$Q427=""),"",IFERROR($T427/$Q427,""))</f>
        <v/>
      </c>
      <c r="AA427" s="58">
        <f>IF(OR($A427="",$Q427=""),"",IFERROR($X427/$Q427,""))</f>
        <v/>
      </c>
      <c r="AB427" s="26">
        <f>IF(OR($A427="",$Q427="",$U427=""),"",IFERROR($Q427/$U427,""))</f>
        <v/>
      </c>
      <c r="AC427" s="34" t="n"/>
      <c r="AD427" s="35">
        <f>IF($A427="","",IFERROR(IF(COUNTIF($A$5:$A$504,$A427)&gt;1,"Duplicate Trip ID",IF(OR($B427="",$C427="",$D427="",$F427="",$I427="",$J427="",$K427="",$L427=""),"Missing required field",IF(AND(OR($B427="Delivered",$B427="Closed"),OR($G427="",$H427="",$O427="",$P427="",$R427="",$T427="")),"Completed trip missing details",IF(OR($O427&lt;0,$P427&lt;0,$R427&lt;0,$T427&lt;0),"Negative value",IF(AND($O427&lt;&gt;"",$P427&lt;&gt;"",$P427&lt;$O427),"End odometer below start",IF(AND($Q427&lt;&gt;"",$R427&lt;&gt;"",$R427&gt;$Q427),"Loaded miles exceed total",IF(AND($G427&lt;&gt;"",$H427&lt;&gt;"",$H427&lt;$G427),"Delivery before pickup","OK"))))))),"Check inputs"))</f>
        <v/>
      </c>
    </row>
    <row r="428">
      <c r="A428" s="28" t="n"/>
      <c r="B428" s="28" t="n"/>
      <c r="C428" s="28" t="n"/>
      <c r="D428" s="28" t="n"/>
      <c r="E428" s="28" t="n"/>
      <c r="F428" s="59" t="n"/>
      <c r="G428" s="60" t="n"/>
      <c r="H428" s="60" t="n"/>
      <c r="I428" s="28" t="n"/>
      <c r="J428" s="28" t="n"/>
      <c r="K428" s="28" t="n"/>
      <c r="L428" s="28" t="n"/>
      <c r="M428" s="28" t="n"/>
      <c r="N428" s="28" t="n"/>
      <c r="O428" s="31" t="n"/>
      <c r="P428" s="31" t="n"/>
      <c r="Q428" s="24">
        <f>IF(OR($A428="",$O428="",$P428=""),"",IFERROR($P428-$O428,""))</f>
        <v/>
      </c>
      <c r="R428" s="31" t="n"/>
      <c r="S428" s="24">
        <f>IF(OR($A428="",$Q428="",$R428=""),"",IFERROR($Q428-$R428,""))</f>
        <v/>
      </c>
      <c r="T428" s="61" t="n"/>
      <c r="U428" s="62">
        <f>IF($A428="","",IFERROR(SUMIFS('Expenses'!$H$5:$H$504,'Expenses'!$B$5:$B$504,$A428,'Expenses'!$D$5:$D$504,"Diesel Fuel"),0))</f>
        <v/>
      </c>
      <c r="V428" s="57">
        <f>IF($A428="","",IFERROR(SUMIFS('Expenses'!$I$5:$I$504,'Expenses'!$B$5:$B$504,$A428,'Expenses'!$D$5:$D$504,"Diesel Fuel"),0))</f>
        <v/>
      </c>
      <c r="W428" s="57">
        <f>IF($A428="","",IFERROR(SUMIFS('Expenses'!$I$5:$I$504,'Expenses'!$B$5:$B$504,$A428)-$V428,0))</f>
        <v/>
      </c>
      <c r="X428" s="57">
        <f>IF($A428="","",IFERROR($V428+$W428,0))</f>
        <v/>
      </c>
      <c r="Y428" s="57">
        <f>IF($A428="","",IFERROR($T428-$X428,0))</f>
        <v/>
      </c>
      <c r="Z428" s="58">
        <f>IF(OR($A428="",$Q428=""),"",IFERROR($T428/$Q428,""))</f>
        <v/>
      </c>
      <c r="AA428" s="58">
        <f>IF(OR($A428="",$Q428=""),"",IFERROR($X428/$Q428,""))</f>
        <v/>
      </c>
      <c r="AB428" s="26">
        <f>IF(OR($A428="",$Q428="",$U428=""),"",IFERROR($Q428/$U428,""))</f>
        <v/>
      </c>
      <c r="AC428" s="34" t="n"/>
      <c r="AD428" s="35">
        <f>IF($A428="","",IFERROR(IF(COUNTIF($A$5:$A$504,$A428)&gt;1,"Duplicate Trip ID",IF(OR($B428="",$C428="",$D428="",$F428="",$I428="",$J428="",$K428="",$L428=""),"Missing required field",IF(AND(OR($B428="Delivered",$B428="Closed"),OR($G428="",$H428="",$O428="",$P428="",$R428="",$T428="")),"Completed trip missing details",IF(OR($O428&lt;0,$P428&lt;0,$R428&lt;0,$T428&lt;0),"Negative value",IF(AND($O428&lt;&gt;"",$P428&lt;&gt;"",$P428&lt;$O428),"End odometer below start",IF(AND($Q428&lt;&gt;"",$R428&lt;&gt;"",$R428&gt;$Q428),"Loaded miles exceed total",IF(AND($G428&lt;&gt;"",$H428&lt;&gt;"",$H428&lt;$G428),"Delivery before pickup","OK"))))))),"Check inputs"))</f>
        <v/>
      </c>
    </row>
    <row r="429">
      <c r="A429" s="28" t="n"/>
      <c r="B429" s="28" t="n"/>
      <c r="C429" s="28" t="n"/>
      <c r="D429" s="28" t="n"/>
      <c r="E429" s="28" t="n"/>
      <c r="F429" s="59" t="n"/>
      <c r="G429" s="60" t="n"/>
      <c r="H429" s="60" t="n"/>
      <c r="I429" s="28" t="n"/>
      <c r="J429" s="28" t="n"/>
      <c r="K429" s="28" t="n"/>
      <c r="L429" s="28" t="n"/>
      <c r="M429" s="28" t="n"/>
      <c r="N429" s="28" t="n"/>
      <c r="O429" s="31" t="n"/>
      <c r="P429" s="31" t="n"/>
      <c r="Q429" s="24">
        <f>IF(OR($A429="",$O429="",$P429=""),"",IFERROR($P429-$O429,""))</f>
        <v/>
      </c>
      <c r="R429" s="31" t="n"/>
      <c r="S429" s="24">
        <f>IF(OR($A429="",$Q429="",$R429=""),"",IFERROR($Q429-$R429,""))</f>
        <v/>
      </c>
      <c r="T429" s="61" t="n"/>
      <c r="U429" s="62">
        <f>IF($A429="","",IFERROR(SUMIFS('Expenses'!$H$5:$H$504,'Expenses'!$B$5:$B$504,$A429,'Expenses'!$D$5:$D$504,"Diesel Fuel"),0))</f>
        <v/>
      </c>
      <c r="V429" s="57">
        <f>IF($A429="","",IFERROR(SUMIFS('Expenses'!$I$5:$I$504,'Expenses'!$B$5:$B$504,$A429,'Expenses'!$D$5:$D$504,"Diesel Fuel"),0))</f>
        <v/>
      </c>
      <c r="W429" s="57">
        <f>IF($A429="","",IFERROR(SUMIFS('Expenses'!$I$5:$I$504,'Expenses'!$B$5:$B$504,$A429)-$V429,0))</f>
        <v/>
      </c>
      <c r="X429" s="57">
        <f>IF($A429="","",IFERROR($V429+$W429,0))</f>
        <v/>
      </c>
      <c r="Y429" s="57">
        <f>IF($A429="","",IFERROR($T429-$X429,0))</f>
        <v/>
      </c>
      <c r="Z429" s="58">
        <f>IF(OR($A429="",$Q429=""),"",IFERROR($T429/$Q429,""))</f>
        <v/>
      </c>
      <c r="AA429" s="58">
        <f>IF(OR($A429="",$Q429=""),"",IFERROR($X429/$Q429,""))</f>
        <v/>
      </c>
      <c r="AB429" s="26">
        <f>IF(OR($A429="",$Q429="",$U429=""),"",IFERROR($Q429/$U429,""))</f>
        <v/>
      </c>
      <c r="AC429" s="34" t="n"/>
      <c r="AD429" s="35">
        <f>IF($A429="","",IFERROR(IF(COUNTIF($A$5:$A$504,$A429)&gt;1,"Duplicate Trip ID",IF(OR($B429="",$C429="",$D429="",$F429="",$I429="",$J429="",$K429="",$L429=""),"Missing required field",IF(AND(OR($B429="Delivered",$B429="Closed"),OR($G429="",$H429="",$O429="",$P429="",$R429="",$T429="")),"Completed trip missing details",IF(OR($O429&lt;0,$P429&lt;0,$R429&lt;0,$T429&lt;0),"Negative value",IF(AND($O429&lt;&gt;"",$P429&lt;&gt;"",$P429&lt;$O429),"End odometer below start",IF(AND($Q429&lt;&gt;"",$R429&lt;&gt;"",$R429&gt;$Q429),"Loaded miles exceed total",IF(AND($G429&lt;&gt;"",$H429&lt;&gt;"",$H429&lt;$G429),"Delivery before pickup","OK"))))))),"Check inputs"))</f>
        <v/>
      </c>
    </row>
    <row r="430">
      <c r="A430" s="28" t="n"/>
      <c r="B430" s="28" t="n"/>
      <c r="C430" s="28" t="n"/>
      <c r="D430" s="28" t="n"/>
      <c r="E430" s="28" t="n"/>
      <c r="F430" s="59" t="n"/>
      <c r="G430" s="60" t="n"/>
      <c r="H430" s="60" t="n"/>
      <c r="I430" s="28" t="n"/>
      <c r="J430" s="28" t="n"/>
      <c r="K430" s="28" t="n"/>
      <c r="L430" s="28" t="n"/>
      <c r="M430" s="28" t="n"/>
      <c r="N430" s="28" t="n"/>
      <c r="O430" s="31" t="n"/>
      <c r="P430" s="31" t="n"/>
      <c r="Q430" s="24">
        <f>IF(OR($A430="",$O430="",$P430=""),"",IFERROR($P430-$O430,""))</f>
        <v/>
      </c>
      <c r="R430" s="31" t="n"/>
      <c r="S430" s="24">
        <f>IF(OR($A430="",$Q430="",$R430=""),"",IFERROR($Q430-$R430,""))</f>
        <v/>
      </c>
      <c r="T430" s="61" t="n"/>
      <c r="U430" s="62">
        <f>IF($A430="","",IFERROR(SUMIFS('Expenses'!$H$5:$H$504,'Expenses'!$B$5:$B$504,$A430,'Expenses'!$D$5:$D$504,"Diesel Fuel"),0))</f>
        <v/>
      </c>
      <c r="V430" s="57">
        <f>IF($A430="","",IFERROR(SUMIFS('Expenses'!$I$5:$I$504,'Expenses'!$B$5:$B$504,$A430,'Expenses'!$D$5:$D$504,"Diesel Fuel"),0))</f>
        <v/>
      </c>
      <c r="W430" s="57">
        <f>IF($A430="","",IFERROR(SUMIFS('Expenses'!$I$5:$I$504,'Expenses'!$B$5:$B$504,$A430)-$V430,0))</f>
        <v/>
      </c>
      <c r="X430" s="57">
        <f>IF($A430="","",IFERROR($V430+$W430,0))</f>
        <v/>
      </c>
      <c r="Y430" s="57">
        <f>IF($A430="","",IFERROR($T430-$X430,0))</f>
        <v/>
      </c>
      <c r="Z430" s="58">
        <f>IF(OR($A430="",$Q430=""),"",IFERROR($T430/$Q430,""))</f>
        <v/>
      </c>
      <c r="AA430" s="58">
        <f>IF(OR($A430="",$Q430=""),"",IFERROR($X430/$Q430,""))</f>
        <v/>
      </c>
      <c r="AB430" s="26">
        <f>IF(OR($A430="",$Q430="",$U430=""),"",IFERROR($Q430/$U430,""))</f>
        <v/>
      </c>
      <c r="AC430" s="34" t="n"/>
      <c r="AD430" s="35">
        <f>IF($A430="","",IFERROR(IF(COUNTIF($A$5:$A$504,$A430)&gt;1,"Duplicate Trip ID",IF(OR($B430="",$C430="",$D430="",$F430="",$I430="",$J430="",$K430="",$L430=""),"Missing required field",IF(AND(OR($B430="Delivered",$B430="Closed"),OR($G430="",$H430="",$O430="",$P430="",$R430="",$T430="")),"Completed trip missing details",IF(OR($O430&lt;0,$P430&lt;0,$R430&lt;0,$T430&lt;0),"Negative value",IF(AND($O430&lt;&gt;"",$P430&lt;&gt;"",$P430&lt;$O430),"End odometer below start",IF(AND($Q430&lt;&gt;"",$R430&lt;&gt;"",$R430&gt;$Q430),"Loaded miles exceed total",IF(AND($G430&lt;&gt;"",$H430&lt;&gt;"",$H430&lt;$G430),"Delivery before pickup","OK"))))))),"Check inputs"))</f>
        <v/>
      </c>
    </row>
    <row r="431">
      <c r="A431" s="28" t="n"/>
      <c r="B431" s="28" t="n"/>
      <c r="C431" s="28" t="n"/>
      <c r="D431" s="28" t="n"/>
      <c r="E431" s="28" t="n"/>
      <c r="F431" s="59" t="n"/>
      <c r="G431" s="60" t="n"/>
      <c r="H431" s="60" t="n"/>
      <c r="I431" s="28" t="n"/>
      <c r="J431" s="28" t="n"/>
      <c r="K431" s="28" t="n"/>
      <c r="L431" s="28" t="n"/>
      <c r="M431" s="28" t="n"/>
      <c r="N431" s="28" t="n"/>
      <c r="O431" s="31" t="n"/>
      <c r="P431" s="31" t="n"/>
      <c r="Q431" s="24">
        <f>IF(OR($A431="",$O431="",$P431=""),"",IFERROR($P431-$O431,""))</f>
        <v/>
      </c>
      <c r="R431" s="31" t="n"/>
      <c r="S431" s="24">
        <f>IF(OR($A431="",$Q431="",$R431=""),"",IFERROR($Q431-$R431,""))</f>
        <v/>
      </c>
      <c r="T431" s="61" t="n"/>
      <c r="U431" s="62">
        <f>IF($A431="","",IFERROR(SUMIFS('Expenses'!$H$5:$H$504,'Expenses'!$B$5:$B$504,$A431,'Expenses'!$D$5:$D$504,"Diesel Fuel"),0))</f>
        <v/>
      </c>
      <c r="V431" s="57">
        <f>IF($A431="","",IFERROR(SUMIFS('Expenses'!$I$5:$I$504,'Expenses'!$B$5:$B$504,$A431,'Expenses'!$D$5:$D$504,"Diesel Fuel"),0))</f>
        <v/>
      </c>
      <c r="W431" s="57">
        <f>IF($A431="","",IFERROR(SUMIFS('Expenses'!$I$5:$I$504,'Expenses'!$B$5:$B$504,$A431)-$V431,0))</f>
        <v/>
      </c>
      <c r="X431" s="57">
        <f>IF($A431="","",IFERROR($V431+$W431,0))</f>
        <v/>
      </c>
      <c r="Y431" s="57">
        <f>IF($A431="","",IFERROR($T431-$X431,0))</f>
        <v/>
      </c>
      <c r="Z431" s="58">
        <f>IF(OR($A431="",$Q431=""),"",IFERROR($T431/$Q431,""))</f>
        <v/>
      </c>
      <c r="AA431" s="58">
        <f>IF(OR($A431="",$Q431=""),"",IFERROR($X431/$Q431,""))</f>
        <v/>
      </c>
      <c r="AB431" s="26">
        <f>IF(OR($A431="",$Q431="",$U431=""),"",IFERROR($Q431/$U431,""))</f>
        <v/>
      </c>
      <c r="AC431" s="34" t="n"/>
      <c r="AD431" s="35">
        <f>IF($A431="","",IFERROR(IF(COUNTIF($A$5:$A$504,$A431)&gt;1,"Duplicate Trip ID",IF(OR($B431="",$C431="",$D431="",$F431="",$I431="",$J431="",$K431="",$L431=""),"Missing required field",IF(AND(OR($B431="Delivered",$B431="Closed"),OR($G431="",$H431="",$O431="",$P431="",$R431="",$T431="")),"Completed trip missing details",IF(OR($O431&lt;0,$P431&lt;0,$R431&lt;0,$T431&lt;0),"Negative value",IF(AND($O431&lt;&gt;"",$P431&lt;&gt;"",$P431&lt;$O431),"End odometer below start",IF(AND($Q431&lt;&gt;"",$R431&lt;&gt;"",$R431&gt;$Q431),"Loaded miles exceed total",IF(AND($G431&lt;&gt;"",$H431&lt;&gt;"",$H431&lt;$G431),"Delivery before pickup","OK"))))))),"Check inputs"))</f>
        <v/>
      </c>
    </row>
    <row r="432">
      <c r="A432" s="28" t="n"/>
      <c r="B432" s="28" t="n"/>
      <c r="C432" s="28" t="n"/>
      <c r="D432" s="28" t="n"/>
      <c r="E432" s="28" t="n"/>
      <c r="F432" s="59" t="n"/>
      <c r="G432" s="60" t="n"/>
      <c r="H432" s="60" t="n"/>
      <c r="I432" s="28" t="n"/>
      <c r="J432" s="28" t="n"/>
      <c r="K432" s="28" t="n"/>
      <c r="L432" s="28" t="n"/>
      <c r="M432" s="28" t="n"/>
      <c r="N432" s="28" t="n"/>
      <c r="O432" s="31" t="n"/>
      <c r="P432" s="31" t="n"/>
      <c r="Q432" s="24">
        <f>IF(OR($A432="",$O432="",$P432=""),"",IFERROR($P432-$O432,""))</f>
        <v/>
      </c>
      <c r="R432" s="31" t="n"/>
      <c r="S432" s="24">
        <f>IF(OR($A432="",$Q432="",$R432=""),"",IFERROR($Q432-$R432,""))</f>
        <v/>
      </c>
      <c r="T432" s="61" t="n"/>
      <c r="U432" s="62">
        <f>IF($A432="","",IFERROR(SUMIFS('Expenses'!$H$5:$H$504,'Expenses'!$B$5:$B$504,$A432,'Expenses'!$D$5:$D$504,"Diesel Fuel"),0))</f>
        <v/>
      </c>
      <c r="V432" s="57">
        <f>IF($A432="","",IFERROR(SUMIFS('Expenses'!$I$5:$I$504,'Expenses'!$B$5:$B$504,$A432,'Expenses'!$D$5:$D$504,"Diesel Fuel"),0))</f>
        <v/>
      </c>
      <c r="W432" s="57">
        <f>IF($A432="","",IFERROR(SUMIFS('Expenses'!$I$5:$I$504,'Expenses'!$B$5:$B$504,$A432)-$V432,0))</f>
        <v/>
      </c>
      <c r="X432" s="57">
        <f>IF($A432="","",IFERROR($V432+$W432,0))</f>
        <v/>
      </c>
      <c r="Y432" s="57">
        <f>IF($A432="","",IFERROR($T432-$X432,0))</f>
        <v/>
      </c>
      <c r="Z432" s="58">
        <f>IF(OR($A432="",$Q432=""),"",IFERROR($T432/$Q432,""))</f>
        <v/>
      </c>
      <c r="AA432" s="58">
        <f>IF(OR($A432="",$Q432=""),"",IFERROR($X432/$Q432,""))</f>
        <v/>
      </c>
      <c r="AB432" s="26">
        <f>IF(OR($A432="",$Q432="",$U432=""),"",IFERROR($Q432/$U432,""))</f>
        <v/>
      </c>
      <c r="AC432" s="34" t="n"/>
      <c r="AD432" s="35">
        <f>IF($A432="","",IFERROR(IF(COUNTIF($A$5:$A$504,$A432)&gt;1,"Duplicate Trip ID",IF(OR($B432="",$C432="",$D432="",$F432="",$I432="",$J432="",$K432="",$L432=""),"Missing required field",IF(AND(OR($B432="Delivered",$B432="Closed"),OR($G432="",$H432="",$O432="",$P432="",$R432="",$T432="")),"Completed trip missing details",IF(OR($O432&lt;0,$P432&lt;0,$R432&lt;0,$T432&lt;0),"Negative value",IF(AND($O432&lt;&gt;"",$P432&lt;&gt;"",$P432&lt;$O432),"End odometer below start",IF(AND($Q432&lt;&gt;"",$R432&lt;&gt;"",$R432&gt;$Q432),"Loaded miles exceed total",IF(AND($G432&lt;&gt;"",$H432&lt;&gt;"",$H432&lt;$G432),"Delivery before pickup","OK"))))))),"Check inputs"))</f>
        <v/>
      </c>
    </row>
    <row r="433">
      <c r="A433" s="28" t="n"/>
      <c r="B433" s="28" t="n"/>
      <c r="C433" s="28" t="n"/>
      <c r="D433" s="28" t="n"/>
      <c r="E433" s="28" t="n"/>
      <c r="F433" s="59" t="n"/>
      <c r="G433" s="60" t="n"/>
      <c r="H433" s="60" t="n"/>
      <c r="I433" s="28" t="n"/>
      <c r="J433" s="28" t="n"/>
      <c r="K433" s="28" t="n"/>
      <c r="L433" s="28" t="n"/>
      <c r="M433" s="28" t="n"/>
      <c r="N433" s="28" t="n"/>
      <c r="O433" s="31" t="n"/>
      <c r="P433" s="31" t="n"/>
      <c r="Q433" s="24">
        <f>IF(OR($A433="",$O433="",$P433=""),"",IFERROR($P433-$O433,""))</f>
        <v/>
      </c>
      <c r="R433" s="31" t="n"/>
      <c r="S433" s="24">
        <f>IF(OR($A433="",$Q433="",$R433=""),"",IFERROR($Q433-$R433,""))</f>
        <v/>
      </c>
      <c r="T433" s="61" t="n"/>
      <c r="U433" s="62">
        <f>IF($A433="","",IFERROR(SUMIFS('Expenses'!$H$5:$H$504,'Expenses'!$B$5:$B$504,$A433,'Expenses'!$D$5:$D$504,"Diesel Fuel"),0))</f>
        <v/>
      </c>
      <c r="V433" s="57">
        <f>IF($A433="","",IFERROR(SUMIFS('Expenses'!$I$5:$I$504,'Expenses'!$B$5:$B$504,$A433,'Expenses'!$D$5:$D$504,"Diesel Fuel"),0))</f>
        <v/>
      </c>
      <c r="W433" s="57">
        <f>IF($A433="","",IFERROR(SUMIFS('Expenses'!$I$5:$I$504,'Expenses'!$B$5:$B$504,$A433)-$V433,0))</f>
        <v/>
      </c>
      <c r="X433" s="57">
        <f>IF($A433="","",IFERROR($V433+$W433,0))</f>
        <v/>
      </c>
      <c r="Y433" s="57">
        <f>IF($A433="","",IFERROR($T433-$X433,0))</f>
        <v/>
      </c>
      <c r="Z433" s="58">
        <f>IF(OR($A433="",$Q433=""),"",IFERROR($T433/$Q433,""))</f>
        <v/>
      </c>
      <c r="AA433" s="58">
        <f>IF(OR($A433="",$Q433=""),"",IFERROR($X433/$Q433,""))</f>
        <v/>
      </c>
      <c r="AB433" s="26">
        <f>IF(OR($A433="",$Q433="",$U433=""),"",IFERROR($Q433/$U433,""))</f>
        <v/>
      </c>
      <c r="AC433" s="34" t="n"/>
      <c r="AD433" s="35">
        <f>IF($A433="","",IFERROR(IF(COUNTIF($A$5:$A$504,$A433)&gt;1,"Duplicate Trip ID",IF(OR($B433="",$C433="",$D433="",$F433="",$I433="",$J433="",$K433="",$L433=""),"Missing required field",IF(AND(OR($B433="Delivered",$B433="Closed"),OR($G433="",$H433="",$O433="",$P433="",$R433="",$T433="")),"Completed trip missing details",IF(OR($O433&lt;0,$P433&lt;0,$R433&lt;0,$T433&lt;0),"Negative value",IF(AND($O433&lt;&gt;"",$P433&lt;&gt;"",$P433&lt;$O433),"End odometer below start",IF(AND($Q433&lt;&gt;"",$R433&lt;&gt;"",$R433&gt;$Q433),"Loaded miles exceed total",IF(AND($G433&lt;&gt;"",$H433&lt;&gt;"",$H433&lt;$G433),"Delivery before pickup","OK"))))))),"Check inputs"))</f>
        <v/>
      </c>
    </row>
    <row r="434">
      <c r="A434" s="28" t="n"/>
      <c r="B434" s="28" t="n"/>
      <c r="C434" s="28" t="n"/>
      <c r="D434" s="28" t="n"/>
      <c r="E434" s="28" t="n"/>
      <c r="F434" s="59" t="n"/>
      <c r="G434" s="60" t="n"/>
      <c r="H434" s="60" t="n"/>
      <c r="I434" s="28" t="n"/>
      <c r="J434" s="28" t="n"/>
      <c r="K434" s="28" t="n"/>
      <c r="L434" s="28" t="n"/>
      <c r="M434" s="28" t="n"/>
      <c r="N434" s="28" t="n"/>
      <c r="O434" s="31" t="n"/>
      <c r="P434" s="31" t="n"/>
      <c r="Q434" s="24">
        <f>IF(OR($A434="",$O434="",$P434=""),"",IFERROR($P434-$O434,""))</f>
        <v/>
      </c>
      <c r="R434" s="31" t="n"/>
      <c r="S434" s="24">
        <f>IF(OR($A434="",$Q434="",$R434=""),"",IFERROR($Q434-$R434,""))</f>
        <v/>
      </c>
      <c r="T434" s="61" t="n"/>
      <c r="U434" s="62">
        <f>IF($A434="","",IFERROR(SUMIFS('Expenses'!$H$5:$H$504,'Expenses'!$B$5:$B$504,$A434,'Expenses'!$D$5:$D$504,"Diesel Fuel"),0))</f>
        <v/>
      </c>
      <c r="V434" s="57">
        <f>IF($A434="","",IFERROR(SUMIFS('Expenses'!$I$5:$I$504,'Expenses'!$B$5:$B$504,$A434,'Expenses'!$D$5:$D$504,"Diesel Fuel"),0))</f>
        <v/>
      </c>
      <c r="W434" s="57">
        <f>IF($A434="","",IFERROR(SUMIFS('Expenses'!$I$5:$I$504,'Expenses'!$B$5:$B$504,$A434)-$V434,0))</f>
        <v/>
      </c>
      <c r="X434" s="57">
        <f>IF($A434="","",IFERROR($V434+$W434,0))</f>
        <v/>
      </c>
      <c r="Y434" s="57">
        <f>IF($A434="","",IFERROR($T434-$X434,0))</f>
        <v/>
      </c>
      <c r="Z434" s="58">
        <f>IF(OR($A434="",$Q434=""),"",IFERROR($T434/$Q434,""))</f>
        <v/>
      </c>
      <c r="AA434" s="58">
        <f>IF(OR($A434="",$Q434=""),"",IFERROR($X434/$Q434,""))</f>
        <v/>
      </c>
      <c r="AB434" s="26">
        <f>IF(OR($A434="",$Q434="",$U434=""),"",IFERROR($Q434/$U434,""))</f>
        <v/>
      </c>
      <c r="AC434" s="34" t="n"/>
      <c r="AD434" s="35">
        <f>IF($A434="","",IFERROR(IF(COUNTIF($A$5:$A$504,$A434)&gt;1,"Duplicate Trip ID",IF(OR($B434="",$C434="",$D434="",$F434="",$I434="",$J434="",$K434="",$L434=""),"Missing required field",IF(AND(OR($B434="Delivered",$B434="Closed"),OR($G434="",$H434="",$O434="",$P434="",$R434="",$T434="")),"Completed trip missing details",IF(OR($O434&lt;0,$P434&lt;0,$R434&lt;0,$T434&lt;0),"Negative value",IF(AND($O434&lt;&gt;"",$P434&lt;&gt;"",$P434&lt;$O434),"End odometer below start",IF(AND($Q434&lt;&gt;"",$R434&lt;&gt;"",$R434&gt;$Q434),"Loaded miles exceed total",IF(AND($G434&lt;&gt;"",$H434&lt;&gt;"",$H434&lt;$G434),"Delivery before pickup","OK"))))))),"Check inputs"))</f>
        <v/>
      </c>
    </row>
    <row r="435">
      <c r="A435" s="28" t="n"/>
      <c r="B435" s="28" t="n"/>
      <c r="C435" s="28" t="n"/>
      <c r="D435" s="28" t="n"/>
      <c r="E435" s="28" t="n"/>
      <c r="F435" s="59" t="n"/>
      <c r="G435" s="60" t="n"/>
      <c r="H435" s="60" t="n"/>
      <c r="I435" s="28" t="n"/>
      <c r="J435" s="28" t="n"/>
      <c r="K435" s="28" t="n"/>
      <c r="L435" s="28" t="n"/>
      <c r="M435" s="28" t="n"/>
      <c r="N435" s="28" t="n"/>
      <c r="O435" s="31" t="n"/>
      <c r="P435" s="31" t="n"/>
      <c r="Q435" s="24">
        <f>IF(OR($A435="",$O435="",$P435=""),"",IFERROR($P435-$O435,""))</f>
        <v/>
      </c>
      <c r="R435" s="31" t="n"/>
      <c r="S435" s="24">
        <f>IF(OR($A435="",$Q435="",$R435=""),"",IFERROR($Q435-$R435,""))</f>
        <v/>
      </c>
      <c r="T435" s="61" t="n"/>
      <c r="U435" s="62">
        <f>IF($A435="","",IFERROR(SUMIFS('Expenses'!$H$5:$H$504,'Expenses'!$B$5:$B$504,$A435,'Expenses'!$D$5:$D$504,"Diesel Fuel"),0))</f>
        <v/>
      </c>
      <c r="V435" s="57">
        <f>IF($A435="","",IFERROR(SUMIFS('Expenses'!$I$5:$I$504,'Expenses'!$B$5:$B$504,$A435,'Expenses'!$D$5:$D$504,"Diesel Fuel"),0))</f>
        <v/>
      </c>
      <c r="W435" s="57">
        <f>IF($A435="","",IFERROR(SUMIFS('Expenses'!$I$5:$I$504,'Expenses'!$B$5:$B$504,$A435)-$V435,0))</f>
        <v/>
      </c>
      <c r="X435" s="57">
        <f>IF($A435="","",IFERROR($V435+$W435,0))</f>
        <v/>
      </c>
      <c r="Y435" s="57">
        <f>IF($A435="","",IFERROR($T435-$X435,0))</f>
        <v/>
      </c>
      <c r="Z435" s="58">
        <f>IF(OR($A435="",$Q435=""),"",IFERROR($T435/$Q435,""))</f>
        <v/>
      </c>
      <c r="AA435" s="58">
        <f>IF(OR($A435="",$Q435=""),"",IFERROR($X435/$Q435,""))</f>
        <v/>
      </c>
      <c r="AB435" s="26">
        <f>IF(OR($A435="",$Q435="",$U435=""),"",IFERROR($Q435/$U435,""))</f>
        <v/>
      </c>
      <c r="AC435" s="34" t="n"/>
      <c r="AD435" s="35">
        <f>IF($A435="","",IFERROR(IF(COUNTIF($A$5:$A$504,$A435)&gt;1,"Duplicate Trip ID",IF(OR($B435="",$C435="",$D435="",$F435="",$I435="",$J435="",$K435="",$L435=""),"Missing required field",IF(AND(OR($B435="Delivered",$B435="Closed"),OR($G435="",$H435="",$O435="",$P435="",$R435="",$T435="")),"Completed trip missing details",IF(OR($O435&lt;0,$P435&lt;0,$R435&lt;0,$T435&lt;0),"Negative value",IF(AND($O435&lt;&gt;"",$P435&lt;&gt;"",$P435&lt;$O435),"End odometer below start",IF(AND($Q435&lt;&gt;"",$R435&lt;&gt;"",$R435&gt;$Q435),"Loaded miles exceed total",IF(AND($G435&lt;&gt;"",$H435&lt;&gt;"",$H435&lt;$G435),"Delivery before pickup","OK"))))))),"Check inputs"))</f>
        <v/>
      </c>
    </row>
    <row r="436">
      <c r="A436" s="28" t="n"/>
      <c r="B436" s="28" t="n"/>
      <c r="C436" s="28" t="n"/>
      <c r="D436" s="28" t="n"/>
      <c r="E436" s="28" t="n"/>
      <c r="F436" s="59" t="n"/>
      <c r="G436" s="60" t="n"/>
      <c r="H436" s="60" t="n"/>
      <c r="I436" s="28" t="n"/>
      <c r="J436" s="28" t="n"/>
      <c r="K436" s="28" t="n"/>
      <c r="L436" s="28" t="n"/>
      <c r="M436" s="28" t="n"/>
      <c r="N436" s="28" t="n"/>
      <c r="O436" s="31" t="n"/>
      <c r="P436" s="31" t="n"/>
      <c r="Q436" s="24">
        <f>IF(OR($A436="",$O436="",$P436=""),"",IFERROR($P436-$O436,""))</f>
        <v/>
      </c>
      <c r="R436" s="31" t="n"/>
      <c r="S436" s="24">
        <f>IF(OR($A436="",$Q436="",$R436=""),"",IFERROR($Q436-$R436,""))</f>
        <v/>
      </c>
      <c r="T436" s="61" t="n"/>
      <c r="U436" s="62">
        <f>IF($A436="","",IFERROR(SUMIFS('Expenses'!$H$5:$H$504,'Expenses'!$B$5:$B$504,$A436,'Expenses'!$D$5:$D$504,"Diesel Fuel"),0))</f>
        <v/>
      </c>
      <c r="V436" s="57">
        <f>IF($A436="","",IFERROR(SUMIFS('Expenses'!$I$5:$I$504,'Expenses'!$B$5:$B$504,$A436,'Expenses'!$D$5:$D$504,"Diesel Fuel"),0))</f>
        <v/>
      </c>
      <c r="W436" s="57">
        <f>IF($A436="","",IFERROR(SUMIFS('Expenses'!$I$5:$I$504,'Expenses'!$B$5:$B$504,$A436)-$V436,0))</f>
        <v/>
      </c>
      <c r="X436" s="57">
        <f>IF($A436="","",IFERROR($V436+$W436,0))</f>
        <v/>
      </c>
      <c r="Y436" s="57">
        <f>IF($A436="","",IFERROR($T436-$X436,0))</f>
        <v/>
      </c>
      <c r="Z436" s="58">
        <f>IF(OR($A436="",$Q436=""),"",IFERROR($T436/$Q436,""))</f>
        <v/>
      </c>
      <c r="AA436" s="58">
        <f>IF(OR($A436="",$Q436=""),"",IFERROR($X436/$Q436,""))</f>
        <v/>
      </c>
      <c r="AB436" s="26">
        <f>IF(OR($A436="",$Q436="",$U436=""),"",IFERROR($Q436/$U436,""))</f>
        <v/>
      </c>
      <c r="AC436" s="34" t="n"/>
      <c r="AD436" s="35">
        <f>IF($A436="","",IFERROR(IF(COUNTIF($A$5:$A$504,$A436)&gt;1,"Duplicate Trip ID",IF(OR($B436="",$C436="",$D436="",$F436="",$I436="",$J436="",$K436="",$L436=""),"Missing required field",IF(AND(OR($B436="Delivered",$B436="Closed"),OR($G436="",$H436="",$O436="",$P436="",$R436="",$T436="")),"Completed trip missing details",IF(OR($O436&lt;0,$P436&lt;0,$R436&lt;0,$T436&lt;0),"Negative value",IF(AND($O436&lt;&gt;"",$P436&lt;&gt;"",$P436&lt;$O436),"End odometer below start",IF(AND($Q436&lt;&gt;"",$R436&lt;&gt;"",$R436&gt;$Q436),"Loaded miles exceed total",IF(AND($G436&lt;&gt;"",$H436&lt;&gt;"",$H436&lt;$G436),"Delivery before pickup","OK"))))))),"Check inputs"))</f>
        <v/>
      </c>
    </row>
    <row r="437">
      <c r="A437" s="28" t="n"/>
      <c r="B437" s="28" t="n"/>
      <c r="C437" s="28" t="n"/>
      <c r="D437" s="28" t="n"/>
      <c r="E437" s="28" t="n"/>
      <c r="F437" s="59" t="n"/>
      <c r="G437" s="60" t="n"/>
      <c r="H437" s="60" t="n"/>
      <c r="I437" s="28" t="n"/>
      <c r="J437" s="28" t="n"/>
      <c r="K437" s="28" t="n"/>
      <c r="L437" s="28" t="n"/>
      <c r="M437" s="28" t="n"/>
      <c r="N437" s="28" t="n"/>
      <c r="O437" s="31" t="n"/>
      <c r="P437" s="31" t="n"/>
      <c r="Q437" s="24">
        <f>IF(OR($A437="",$O437="",$P437=""),"",IFERROR($P437-$O437,""))</f>
        <v/>
      </c>
      <c r="R437" s="31" t="n"/>
      <c r="S437" s="24">
        <f>IF(OR($A437="",$Q437="",$R437=""),"",IFERROR($Q437-$R437,""))</f>
        <v/>
      </c>
      <c r="T437" s="61" t="n"/>
      <c r="U437" s="62">
        <f>IF($A437="","",IFERROR(SUMIFS('Expenses'!$H$5:$H$504,'Expenses'!$B$5:$B$504,$A437,'Expenses'!$D$5:$D$504,"Diesel Fuel"),0))</f>
        <v/>
      </c>
      <c r="V437" s="57">
        <f>IF($A437="","",IFERROR(SUMIFS('Expenses'!$I$5:$I$504,'Expenses'!$B$5:$B$504,$A437,'Expenses'!$D$5:$D$504,"Diesel Fuel"),0))</f>
        <v/>
      </c>
      <c r="W437" s="57">
        <f>IF($A437="","",IFERROR(SUMIFS('Expenses'!$I$5:$I$504,'Expenses'!$B$5:$B$504,$A437)-$V437,0))</f>
        <v/>
      </c>
      <c r="X437" s="57">
        <f>IF($A437="","",IFERROR($V437+$W437,0))</f>
        <v/>
      </c>
      <c r="Y437" s="57">
        <f>IF($A437="","",IFERROR($T437-$X437,0))</f>
        <v/>
      </c>
      <c r="Z437" s="58">
        <f>IF(OR($A437="",$Q437=""),"",IFERROR($T437/$Q437,""))</f>
        <v/>
      </c>
      <c r="AA437" s="58">
        <f>IF(OR($A437="",$Q437=""),"",IFERROR($X437/$Q437,""))</f>
        <v/>
      </c>
      <c r="AB437" s="26">
        <f>IF(OR($A437="",$Q437="",$U437=""),"",IFERROR($Q437/$U437,""))</f>
        <v/>
      </c>
      <c r="AC437" s="34" t="n"/>
      <c r="AD437" s="35">
        <f>IF($A437="","",IFERROR(IF(COUNTIF($A$5:$A$504,$A437)&gt;1,"Duplicate Trip ID",IF(OR($B437="",$C437="",$D437="",$F437="",$I437="",$J437="",$K437="",$L437=""),"Missing required field",IF(AND(OR($B437="Delivered",$B437="Closed"),OR($G437="",$H437="",$O437="",$P437="",$R437="",$T437="")),"Completed trip missing details",IF(OR($O437&lt;0,$P437&lt;0,$R437&lt;0,$T437&lt;0),"Negative value",IF(AND($O437&lt;&gt;"",$P437&lt;&gt;"",$P437&lt;$O437),"End odometer below start",IF(AND($Q437&lt;&gt;"",$R437&lt;&gt;"",$R437&gt;$Q437),"Loaded miles exceed total",IF(AND($G437&lt;&gt;"",$H437&lt;&gt;"",$H437&lt;$G437),"Delivery before pickup","OK"))))))),"Check inputs"))</f>
        <v/>
      </c>
    </row>
    <row r="438">
      <c r="A438" s="28" t="n"/>
      <c r="B438" s="28" t="n"/>
      <c r="C438" s="28" t="n"/>
      <c r="D438" s="28" t="n"/>
      <c r="E438" s="28" t="n"/>
      <c r="F438" s="59" t="n"/>
      <c r="G438" s="60" t="n"/>
      <c r="H438" s="60" t="n"/>
      <c r="I438" s="28" t="n"/>
      <c r="J438" s="28" t="n"/>
      <c r="K438" s="28" t="n"/>
      <c r="L438" s="28" t="n"/>
      <c r="M438" s="28" t="n"/>
      <c r="N438" s="28" t="n"/>
      <c r="O438" s="31" t="n"/>
      <c r="P438" s="31" t="n"/>
      <c r="Q438" s="24">
        <f>IF(OR($A438="",$O438="",$P438=""),"",IFERROR($P438-$O438,""))</f>
        <v/>
      </c>
      <c r="R438" s="31" t="n"/>
      <c r="S438" s="24">
        <f>IF(OR($A438="",$Q438="",$R438=""),"",IFERROR($Q438-$R438,""))</f>
        <v/>
      </c>
      <c r="T438" s="61" t="n"/>
      <c r="U438" s="62">
        <f>IF($A438="","",IFERROR(SUMIFS('Expenses'!$H$5:$H$504,'Expenses'!$B$5:$B$504,$A438,'Expenses'!$D$5:$D$504,"Diesel Fuel"),0))</f>
        <v/>
      </c>
      <c r="V438" s="57">
        <f>IF($A438="","",IFERROR(SUMIFS('Expenses'!$I$5:$I$504,'Expenses'!$B$5:$B$504,$A438,'Expenses'!$D$5:$D$504,"Diesel Fuel"),0))</f>
        <v/>
      </c>
      <c r="W438" s="57">
        <f>IF($A438="","",IFERROR(SUMIFS('Expenses'!$I$5:$I$504,'Expenses'!$B$5:$B$504,$A438)-$V438,0))</f>
        <v/>
      </c>
      <c r="X438" s="57">
        <f>IF($A438="","",IFERROR($V438+$W438,0))</f>
        <v/>
      </c>
      <c r="Y438" s="57">
        <f>IF($A438="","",IFERROR($T438-$X438,0))</f>
        <v/>
      </c>
      <c r="Z438" s="58">
        <f>IF(OR($A438="",$Q438=""),"",IFERROR($T438/$Q438,""))</f>
        <v/>
      </c>
      <c r="AA438" s="58">
        <f>IF(OR($A438="",$Q438=""),"",IFERROR($X438/$Q438,""))</f>
        <v/>
      </c>
      <c r="AB438" s="26">
        <f>IF(OR($A438="",$Q438="",$U438=""),"",IFERROR($Q438/$U438,""))</f>
        <v/>
      </c>
      <c r="AC438" s="34" t="n"/>
      <c r="AD438" s="35">
        <f>IF($A438="","",IFERROR(IF(COUNTIF($A$5:$A$504,$A438)&gt;1,"Duplicate Trip ID",IF(OR($B438="",$C438="",$D438="",$F438="",$I438="",$J438="",$K438="",$L438=""),"Missing required field",IF(AND(OR($B438="Delivered",$B438="Closed"),OR($G438="",$H438="",$O438="",$P438="",$R438="",$T438="")),"Completed trip missing details",IF(OR($O438&lt;0,$P438&lt;0,$R438&lt;0,$T438&lt;0),"Negative value",IF(AND($O438&lt;&gt;"",$P438&lt;&gt;"",$P438&lt;$O438),"End odometer below start",IF(AND($Q438&lt;&gt;"",$R438&lt;&gt;"",$R438&gt;$Q438),"Loaded miles exceed total",IF(AND($G438&lt;&gt;"",$H438&lt;&gt;"",$H438&lt;$G438),"Delivery before pickup","OK"))))))),"Check inputs"))</f>
        <v/>
      </c>
    </row>
    <row r="439">
      <c r="A439" s="28" t="n"/>
      <c r="B439" s="28" t="n"/>
      <c r="C439" s="28" t="n"/>
      <c r="D439" s="28" t="n"/>
      <c r="E439" s="28" t="n"/>
      <c r="F439" s="59" t="n"/>
      <c r="G439" s="60" t="n"/>
      <c r="H439" s="60" t="n"/>
      <c r="I439" s="28" t="n"/>
      <c r="J439" s="28" t="n"/>
      <c r="K439" s="28" t="n"/>
      <c r="L439" s="28" t="n"/>
      <c r="M439" s="28" t="n"/>
      <c r="N439" s="28" t="n"/>
      <c r="O439" s="31" t="n"/>
      <c r="P439" s="31" t="n"/>
      <c r="Q439" s="24">
        <f>IF(OR($A439="",$O439="",$P439=""),"",IFERROR($P439-$O439,""))</f>
        <v/>
      </c>
      <c r="R439" s="31" t="n"/>
      <c r="S439" s="24">
        <f>IF(OR($A439="",$Q439="",$R439=""),"",IFERROR($Q439-$R439,""))</f>
        <v/>
      </c>
      <c r="T439" s="61" t="n"/>
      <c r="U439" s="62">
        <f>IF($A439="","",IFERROR(SUMIFS('Expenses'!$H$5:$H$504,'Expenses'!$B$5:$B$504,$A439,'Expenses'!$D$5:$D$504,"Diesel Fuel"),0))</f>
        <v/>
      </c>
      <c r="V439" s="57">
        <f>IF($A439="","",IFERROR(SUMIFS('Expenses'!$I$5:$I$504,'Expenses'!$B$5:$B$504,$A439,'Expenses'!$D$5:$D$504,"Diesel Fuel"),0))</f>
        <v/>
      </c>
      <c r="W439" s="57">
        <f>IF($A439="","",IFERROR(SUMIFS('Expenses'!$I$5:$I$504,'Expenses'!$B$5:$B$504,$A439)-$V439,0))</f>
        <v/>
      </c>
      <c r="X439" s="57">
        <f>IF($A439="","",IFERROR($V439+$W439,0))</f>
        <v/>
      </c>
      <c r="Y439" s="57">
        <f>IF($A439="","",IFERROR($T439-$X439,0))</f>
        <v/>
      </c>
      <c r="Z439" s="58">
        <f>IF(OR($A439="",$Q439=""),"",IFERROR($T439/$Q439,""))</f>
        <v/>
      </c>
      <c r="AA439" s="58">
        <f>IF(OR($A439="",$Q439=""),"",IFERROR($X439/$Q439,""))</f>
        <v/>
      </c>
      <c r="AB439" s="26">
        <f>IF(OR($A439="",$Q439="",$U439=""),"",IFERROR($Q439/$U439,""))</f>
        <v/>
      </c>
      <c r="AC439" s="34" t="n"/>
      <c r="AD439" s="35">
        <f>IF($A439="","",IFERROR(IF(COUNTIF($A$5:$A$504,$A439)&gt;1,"Duplicate Trip ID",IF(OR($B439="",$C439="",$D439="",$F439="",$I439="",$J439="",$K439="",$L439=""),"Missing required field",IF(AND(OR($B439="Delivered",$B439="Closed"),OR($G439="",$H439="",$O439="",$P439="",$R439="",$T439="")),"Completed trip missing details",IF(OR($O439&lt;0,$P439&lt;0,$R439&lt;0,$T439&lt;0),"Negative value",IF(AND($O439&lt;&gt;"",$P439&lt;&gt;"",$P439&lt;$O439),"End odometer below start",IF(AND($Q439&lt;&gt;"",$R439&lt;&gt;"",$R439&gt;$Q439),"Loaded miles exceed total",IF(AND($G439&lt;&gt;"",$H439&lt;&gt;"",$H439&lt;$G439),"Delivery before pickup","OK"))))))),"Check inputs"))</f>
        <v/>
      </c>
    </row>
    <row r="440">
      <c r="A440" s="28" t="n"/>
      <c r="B440" s="28" t="n"/>
      <c r="C440" s="28" t="n"/>
      <c r="D440" s="28" t="n"/>
      <c r="E440" s="28" t="n"/>
      <c r="F440" s="59" t="n"/>
      <c r="G440" s="60" t="n"/>
      <c r="H440" s="60" t="n"/>
      <c r="I440" s="28" t="n"/>
      <c r="J440" s="28" t="n"/>
      <c r="K440" s="28" t="n"/>
      <c r="L440" s="28" t="n"/>
      <c r="M440" s="28" t="n"/>
      <c r="N440" s="28" t="n"/>
      <c r="O440" s="31" t="n"/>
      <c r="P440" s="31" t="n"/>
      <c r="Q440" s="24">
        <f>IF(OR($A440="",$O440="",$P440=""),"",IFERROR($P440-$O440,""))</f>
        <v/>
      </c>
      <c r="R440" s="31" t="n"/>
      <c r="S440" s="24">
        <f>IF(OR($A440="",$Q440="",$R440=""),"",IFERROR($Q440-$R440,""))</f>
        <v/>
      </c>
      <c r="T440" s="61" t="n"/>
      <c r="U440" s="62">
        <f>IF($A440="","",IFERROR(SUMIFS('Expenses'!$H$5:$H$504,'Expenses'!$B$5:$B$504,$A440,'Expenses'!$D$5:$D$504,"Diesel Fuel"),0))</f>
        <v/>
      </c>
      <c r="V440" s="57">
        <f>IF($A440="","",IFERROR(SUMIFS('Expenses'!$I$5:$I$504,'Expenses'!$B$5:$B$504,$A440,'Expenses'!$D$5:$D$504,"Diesel Fuel"),0))</f>
        <v/>
      </c>
      <c r="W440" s="57">
        <f>IF($A440="","",IFERROR(SUMIFS('Expenses'!$I$5:$I$504,'Expenses'!$B$5:$B$504,$A440)-$V440,0))</f>
        <v/>
      </c>
      <c r="X440" s="57">
        <f>IF($A440="","",IFERROR($V440+$W440,0))</f>
        <v/>
      </c>
      <c r="Y440" s="57">
        <f>IF($A440="","",IFERROR($T440-$X440,0))</f>
        <v/>
      </c>
      <c r="Z440" s="58">
        <f>IF(OR($A440="",$Q440=""),"",IFERROR($T440/$Q440,""))</f>
        <v/>
      </c>
      <c r="AA440" s="58">
        <f>IF(OR($A440="",$Q440=""),"",IFERROR($X440/$Q440,""))</f>
        <v/>
      </c>
      <c r="AB440" s="26">
        <f>IF(OR($A440="",$Q440="",$U440=""),"",IFERROR($Q440/$U440,""))</f>
        <v/>
      </c>
      <c r="AC440" s="34" t="n"/>
      <c r="AD440" s="35">
        <f>IF($A440="","",IFERROR(IF(COUNTIF($A$5:$A$504,$A440)&gt;1,"Duplicate Trip ID",IF(OR($B440="",$C440="",$D440="",$F440="",$I440="",$J440="",$K440="",$L440=""),"Missing required field",IF(AND(OR($B440="Delivered",$B440="Closed"),OR($G440="",$H440="",$O440="",$P440="",$R440="",$T440="")),"Completed trip missing details",IF(OR($O440&lt;0,$P440&lt;0,$R440&lt;0,$T440&lt;0),"Negative value",IF(AND($O440&lt;&gt;"",$P440&lt;&gt;"",$P440&lt;$O440),"End odometer below start",IF(AND($Q440&lt;&gt;"",$R440&lt;&gt;"",$R440&gt;$Q440),"Loaded miles exceed total",IF(AND($G440&lt;&gt;"",$H440&lt;&gt;"",$H440&lt;$G440),"Delivery before pickup","OK"))))))),"Check inputs"))</f>
        <v/>
      </c>
    </row>
    <row r="441">
      <c r="A441" s="28" t="n"/>
      <c r="B441" s="28" t="n"/>
      <c r="C441" s="28" t="n"/>
      <c r="D441" s="28" t="n"/>
      <c r="E441" s="28" t="n"/>
      <c r="F441" s="59" t="n"/>
      <c r="G441" s="60" t="n"/>
      <c r="H441" s="60" t="n"/>
      <c r="I441" s="28" t="n"/>
      <c r="J441" s="28" t="n"/>
      <c r="K441" s="28" t="n"/>
      <c r="L441" s="28" t="n"/>
      <c r="M441" s="28" t="n"/>
      <c r="N441" s="28" t="n"/>
      <c r="O441" s="31" t="n"/>
      <c r="P441" s="31" t="n"/>
      <c r="Q441" s="24">
        <f>IF(OR($A441="",$O441="",$P441=""),"",IFERROR($P441-$O441,""))</f>
        <v/>
      </c>
      <c r="R441" s="31" t="n"/>
      <c r="S441" s="24">
        <f>IF(OR($A441="",$Q441="",$R441=""),"",IFERROR($Q441-$R441,""))</f>
        <v/>
      </c>
      <c r="T441" s="61" t="n"/>
      <c r="U441" s="62">
        <f>IF($A441="","",IFERROR(SUMIFS('Expenses'!$H$5:$H$504,'Expenses'!$B$5:$B$504,$A441,'Expenses'!$D$5:$D$504,"Diesel Fuel"),0))</f>
        <v/>
      </c>
      <c r="V441" s="57">
        <f>IF($A441="","",IFERROR(SUMIFS('Expenses'!$I$5:$I$504,'Expenses'!$B$5:$B$504,$A441,'Expenses'!$D$5:$D$504,"Diesel Fuel"),0))</f>
        <v/>
      </c>
      <c r="W441" s="57">
        <f>IF($A441="","",IFERROR(SUMIFS('Expenses'!$I$5:$I$504,'Expenses'!$B$5:$B$504,$A441)-$V441,0))</f>
        <v/>
      </c>
      <c r="X441" s="57">
        <f>IF($A441="","",IFERROR($V441+$W441,0))</f>
        <v/>
      </c>
      <c r="Y441" s="57">
        <f>IF($A441="","",IFERROR($T441-$X441,0))</f>
        <v/>
      </c>
      <c r="Z441" s="58">
        <f>IF(OR($A441="",$Q441=""),"",IFERROR($T441/$Q441,""))</f>
        <v/>
      </c>
      <c r="AA441" s="58">
        <f>IF(OR($A441="",$Q441=""),"",IFERROR($X441/$Q441,""))</f>
        <v/>
      </c>
      <c r="AB441" s="26">
        <f>IF(OR($A441="",$Q441="",$U441=""),"",IFERROR($Q441/$U441,""))</f>
        <v/>
      </c>
      <c r="AC441" s="34" t="n"/>
      <c r="AD441" s="35">
        <f>IF($A441="","",IFERROR(IF(COUNTIF($A$5:$A$504,$A441)&gt;1,"Duplicate Trip ID",IF(OR($B441="",$C441="",$D441="",$F441="",$I441="",$J441="",$K441="",$L441=""),"Missing required field",IF(AND(OR($B441="Delivered",$B441="Closed"),OR($G441="",$H441="",$O441="",$P441="",$R441="",$T441="")),"Completed trip missing details",IF(OR($O441&lt;0,$P441&lt;0,$R441&lt;0,$T441&lt;0),"Negative value",IF(AND($O441&lt;&gt;"",$P441&lt;&gt;"",$P441&lt;$O441),"End odometer below start",IF(AND($Q441&lt;&gt;"",$R441&lt;&gt;"",$R441&gt;$Q441),"Loaded miles exceed total",IF(AND($G441&lt;&gt;"",$H441&lt;&gt;"",$H441&lt;$G441),"Delivery before pickup","OK"))))))),"Check inputs"))</f>
        <v/>
      </c>
    </row>
    <row r="442">
      <c r="A442" s="28" t="n"/>
      <c r="B442" s="28" t="n"/>
      <c r="C442" s="28" t="n"/>
      <c r="D442" s="28" t="n"/>
      <c r="E442" s="28" t="n"/>
      <c r="F442" s="59" t="n"/>
      <c r="G442" s="60" t="n"/>
      <c r="H442" s="60" t="n"/>
      <c r="I442" s="28" t="n"/>
      <c r="J442" s="28" t="n"/>
      <c r="K442" s="28" t="n"/>
      <c r="L442" s="28" t="n"/>
      <c r="M442" s="28" t="n"/>
      <c r="N442" s="28" t="n"/>
      <c r="O442" s="31" t="n"/>
      <c r="P442" s="31" t="n"/>
      <c r="Q442" s="24">
        <f>IF(OR($A442="",$O442="",$P442=""),"",IFERROR($P442-$O442,""))</f>
        <v/>
      </c>
      <c r="R442" s="31" t="n"/>
      <c r="S442" s="24">
        <f>IF(OR($A442="",$Q442="",$R442=""),"",IFERROR($Q442-$R442,""))</f>
        <v/>
      </c>
      <c r="T442" s="61" t="n"/>
      <c r="U442" s="62">
        <f>IF($A442="","",IFERROR(SUMIFS('Expenses'!$H$5:$H$504,'Expenses'!$B$5:$B$504,$A442,'Expenses'!$D$5:$D$504,"Diesel Fuel"),0))</f>
        <v/>
      </c>
      <c r="V442" s="57">
        <f>IF($A442="","",IFERROR(SUMIFS('Expenses'!$I$5:$I$504,'Expenses'!$B$5:$B$504,$A442,'Expenses'!$D$5:$D$504,"Diesel Fuel"),0))</f>
        <v/>
      </c>
      <c r="W442" s="57">
        <f>IF($A442="","",IFERROR(SUMIFS('Expenses'!$I$5:$I$504,'Expenses'!$B$5:$B$504,$A442)-$V442,0))</f>
        <v/>
      </c>
      <c r="X442" s="57">
        <f>IF($A442="","",IFERROR($V442+$W442,0))</f>
        <v/>
      </c>
      <c r="Y442" s="57">
        <f>IF($A442="","",IFERROR($T442-$X442,0))</f>
        <v/>
      </c>
      <c r="Z442" s="58">
        <f>IF(OR($A442="",$Q442=""),"",IFERROR($T442/$Q442,""))</f>
        <v/>
      </c>
      <c r="AA442" s="58">
        <f>IF(OR($A442="",$Q442=""),"",IFERROR($X442/$Q442,""))</f>
        <v/>
      </c>
      <c r="AB442" s="26">
        <f>IF(OR($A442="",$Q442="",$U442=""),"",IFERROR($Q442/$U442,""))</f>
        <v/>
      </c>
      <c r="AC442" s="34" t="n"/>
      <c r="AD442" s="35">
        <f>IF($A442="","",IFERROR(IF(COUNTIF($A$5:$A$504,$A442)&gt;1,"Duplicate Trip ID",IF(OR($B442="",$C442="",$D442="",$F442="",$I442="",$J442="",$K442="",$L442=""),"Missing required field",IF(AND(OR($B442="Delivered",$B442="Closed"),OR($G442="",$H442="",$O442="",$P442="",$R442="",$T442="")),"Completed trip missing details",IF(OR($O442&lt;0,$P442&lt;0,$R442&lt;0,$T442&lt;0),"Negative value",IF(AND($O442&lt;&gt;"",$P442&lt;&gt;"",$P442&lt;$O442),"End odometer below start",IF(AND($Q442&lt;&gt;"",$R442&lt;&gt;"",$R442&gt;$Q442),"Loaded miles exceed total",IF(AND($G442&lt;&gt;"",$H442&lt;&gt;"",$H442&lt;$G442),"Delivery before pickup","OK"))))))),"Check inputs"))</f>
        <v/>
      </c>
    </row>
    <row r="443">
      <c r="A443" s="28" t="n"/>
      <c r="B443" s="28" t="n"/>
      <c r="C443" s="28" t="n"/>
      <c r="D443" s="28" t="n"/>
      <c r="E443" s="28" t="n"/>
      <c r="F443" s="59" t="n"/>
      <c r="G443" s="60" t="n"/>
      <c r="H443" s="60" t="n"/>
      <c r="I443" s="28" t="n"/>
      <c r="J443" s="28" t="n"/>
      <c r="K443" s="28" t="n"/>
      <c r="L443" s="28" t="n"/>
      <c r="M443" s="28" t="n"/>
      <c r="N443" s="28" t="n"/>
      <c r="O443" s="31" t="n"/>
      <c r="P443" s="31" t="n"/>
      <c r="Q443" s="24">
        <f>IF(OR($A443="",$O443="",$P443=""),"",IFERROR($P443-$O443,""))</f>
        <v/>
      </c>
      <c r="R443" s="31" t="n"/>
      <c r="S443" s="24">
        <f>IF(OR($A443="",$Q443="",$R443=""),"",IFERROR($Q443-$R443,""))</f>
        <v/>
      </c>
      <c r="T443" s="61" t="n"/>
      <c r="U443" s="62">
        <f>IF($A443="","",IFERROR(SUMIFS('Expenses'!$H$5:$H$504,'Expenses'!$B$5:$B$504,$A443,'Expenses'!$D$5:$D$504,"Diesel Fuel"),0))</f>
        <v/>
      </c>
      <c r="V443" s="57">
        <f>IF($A443="","",IFERROR(SUMIFS('Expenses'!$I$5:$I$504,'Expenses'!$B$5:$B$504,$A443,'Expenses'!$D$5:$D$504,"Diesel Fuel"),0))</f>
        <v/>
      </c>
      <c r="W443" s="57">
        <f>IF($A443="","",IFERROR(SUMIFS('Expenses'!$I$5:$I$504,'Expenses'!$B$5:$B$504,$A443)-$V443,0))</f>
        <v/>
      </c>
      <c r="X443" s="57">
        <f>IF($A443="","",IFERROR($V443+$W443,0))</f>
        <v/>
      </c>
      <c r="Y443" s="57">
        <f>IF($A443="","",IFERROR($T443-$X443,0))</f>
        <v/>
      </c>
      <c r="Z443" s="58">
        <f>IF(OR($A443="",$Q443=""),"",IFERROR($T443/$Q443,""))</f>
        <v/>
      </c>
      <c r="AA443" s="58">
        <f>IF(OR($A443="",$Q443=""),"",IFERROR($X443/$Q443,""))</f>
        <v/>
      </c>
      <c r="AB443" s="26">
        <f>IF(OR($A443="",$Q443="",$U443=""),"",IFERROR($Q443/$U443,""))</f>
        <v/>
      </c>
      <c r="AC443" s="34" t="n"/>
      <c r="AD443" s="35">
        <f>IF($A443="","",IFERROR(IF(COUNTIF($A$5:$A$504,$A443)&gt;1,"Duplicate Trip ID",IF(OR($B443="",$C443="",$D443="",$F443="",$I443="",$J443="",$K443="",$L443=""),"Missing required field",IF(AND(OR($B443="Delivered",$B443="Closed"),OR($G443="",$H443="",$O443="",$P443="",$R443="",$T443="")),"Completed trip missing details",IF(OR($O443&lt;0,$P443&lt;0,$R443&lt;0,$T443&lt;0),"Negative value",IF(AND($O443&lt;&gt;"",$P443&lt;&gt;"",$P443&lt;$O443),"End odometer below start",IF(AND($Q443&lt;&gt;"",$R443&lt;&gt;"",$R443&gt;$Q443),"Loaded miles exceed total",IF(AND($G443&lt;&gt;"",$H443&lt;&gt;"",$H443&lt;$G443),"Delivery before pickup","OK"))))))),"Check inputs"))</f>
        <v/>
      </c>
    </row>
    <row r="444">
      <c r="A444" s="28" t="n"/>
      <c r="B444" s="28" t="n"/>
      <c r="C444" s="28" t="n"/>
      <c r="D444" s="28" t="n"/>
      <c r="E444" s="28" t="n"/>
      <c r="F444" s="59" t="n"/>
      <c r="G444" s="60" t="n"/>
      <c r="H444" s="60" t="n"/>
      <c r="I444" s="28" t="n"/>
      <c r="J444" s="28" t="n"/>
      <c r="K444" s="28" t="n"/>
      <c r="L444" s="28" t="n"/>
      <c r="M444" s="28" t="n"/>
      <c r="N444" s="28" t="n"/>
      <c r="O444" s="31" t="n"/>
      <c r="P444" s="31" t="n"/>
      <c r="Q444" s="24">
        <f>IF(OR($A444="",$O444="",$P444=""),"",IFERROR($P444-$O444,""))</f>
        <v/>
      </c>
      <c r="R444" s="31" t="n"/>
      <c r="S444" s="24">
        <f>IF(OR($A444="",$Q444="",$R444=""),"",IFERROR($Q444-$R444,""))</f>
        <v/>
      </c>
      <c r="T444" s="61" t="n"/>
      <c r="U444" s="62">
        <f>IF($A444="","",IFERROR(SUMIFS('Expenses'!$H$5:$H$504,'Expenses'!$B$5:$B$504,$A444,'Expenses'!$D$5:$D$504,"Diesel Fuel"),0))</f>
        <v/>
      </c>
      <c r="V444" s="57">
        <f>IF($A444="","",IFERROR(SUMIFS('Expenses'!$I$5:$I$504,'Expenses'!$B$5:$B$504,$A444,'Expenses'!$D$5:$D$504,"Diesel Fuel"),0))</f>
        <v/>
      </c>
      <c r="W444" s="57">
        <f>IF($A444="","",IFERROR(SUMIFS('Expenses'!$I$5:$I$504,'Expenses'!$B$5:$B$504,$A444)-$V444,0))</f>
        <v/>
      </c>
      <c r="X444" s="57">
        <f>IF($A444="","",IFERROR($V444+$W444,0))</f>
        <v/>
      </c>
      <c r="Y444" s="57">
        <f>IF($A444="","",IFERROR($T444-$X444,0))</f>
        <v/>
      </c>
      <c r="Z444" s="58">
        <f>IF(OR($A444="",$Q444=""),"",IFERROR($T444/$Q444,""))</f>
        <v/>
      </c>
      <c r="AA444" s="58">
        <f>IF(OR($A444="",$Q444=""),"",IFERROR($X444/$Q444,""))</f>
        <v/>
      </c>
      <c r="AB444" s="26">
        <f>IF(OR($A444="",$Q444="",$U444=""),"",IFERROR($Q444/$U444,""))</f>
        <v/>
      </c>
      <c r="AC444" s="34" t="n"/>
      <c r="AD444" s="35">
        <f>IF($A444="","",IFERROR(IF(COUNTIF($A$5:$A$504,$A444)&gt;1,"Duplicate Trip ID",IF(OR($B444="",$C444="",$D444="",$F444="",$I444="",$J444="",$K444="",$L444=""),"Missing required field",IF(AND(OR($B444="Delivered",$B444="Closed"),OR($G444="",$H444="",$O444="",$P444="",$R444="",$T444="")),"Completed trip missing details",IF(OR($O444&lt;0,$P444&lt;0,$R444&lt;0,$T444&lt;0),"Negative value",IF(AND($O444&lt;&gt;"",$P444&lt;&gt;"",$P444&lt;$O444),"End odometer below start",IF(AND($Q444&lt;&gt;"",$R444&lt;&gt;"",$R444&gt;$Q444),"Loaded miles exceed total",IF(AND($G444&lt;&gt;"",$H444&lt;&gt;"",$H444&lt;$G444),"Delivery before pickup","OK"))))))),"Check inputs"))</f>
        <v/>
      </c>
    </row>
    <row r="445">
      <c r="A445" s="28" t="n"/>
      <c r="B445" s="28" t="n"/>
      <c r="C445" s="28" t="n"/>
      <c r="D445" s="28" t="n"/>
      <c r="E445" s="28" t="n"/>
      <c r="F445" s="59" t="n"/>
      <c r="G445" s="60" t="n"/>
      <c r="H445" s="60" t="n"/>
      <c r="I445" s="28" t="n"/>
      <c r="J445" s="28" t="n"/>
      <c r="K445" s="28" t="n"/>
      <c r="L445" s="28" t="n"/>
      <c r="M445" s="28" t="n"/>
      <c r="N445" s="28" t="n"/>
      <c r="O445" s="31" t="n"/>
      <c r="P445" s="31" t="n"/>
      <c r="Q445" s="24">
        <f>IF(OR($A445="",$O445="",$P445=""),"",IFERROR($P445-$O445,""))</f>
        <v/>
      </c>
      <c r="R445" s="31" t="n"/>
      <c r="S445" s="24">
        <f>IF(OR($A445="",$Q445="",$R445=""),"",IFERROR($Q445-$R445,""))</f>
        <v/>
      </c>
      <c r="T445" s="61" t="n"/>
      <c r="U445" s="62">
        <f>IF($A445="","",IFERROR(SUMIFS('Expenses'!$H$5:$H$504,'Expenses'!$B$5:$B$504,$A445,'Expenses'!$D$5:$D$504,"Diesel Fuel"),0))</f>
        <v/>
      </c>
      <c r="V445" s="57">
        <f>IF($A445="","",IFERROR(SUMIFS('Expenses'!$I$5:$I$504,'Expenses'!$B$5:$B$504,$A445,'Expenses'!$D$5:$D$504,"Diesel Fuel"),0))</f>
        <v/>
      </c>
      <c r="W445" s="57">
        <f>IF($A445="","",IFERROR(SUMIFS('Expenses'!$I$5:$I$504,'Expenses'!$B$5:$B$504,$A445)-$V445,0))</f>
        <v/>
      </c>
      <c r="X445" s="57">
        <f>IF($A445="","",IFERROR($V445+$W445,0))</f>
        <v/>
      </c>
      <c r="Y445" s="57">
        <f>IF($A445="","",IFERROR($T445-$X445,0))</f>
        <v/>
      </c>
      <c r="Z445" s="58">
        <f>IF(OR($A445="",$Q445=""),"",IFERROR($T445/$Q445,""))</f>
        <v/>
      </c>
      <c r="AA445" s="58">
        <f>IF(OR($A445="",$Q445=""),"",IFERROR($X445/$Q445,""))</f>
        <v/>
      </c>
      <c r="AB445" s="26">
        <f>IF(OR($A445="",$Q445="",$U445=""),"",IFERROR($Q445/$U445,""))</f>
        <v/>
      </c>
      <c r="AC445" s="34" t="n"/>
      <c r="AD445" s="35">
        <f>IF($A445="","",IFERROR(IF(COUNTIF($A$5:$A$504,$A445)&gt;1,"Duplicate Trip ID",IF(OR($B445="",$C445="",$D445="",$F445="",$I445="",$J445="",$K445="",$L445=""),"Missing required field",IF(AND(OR($B445="Delivered",$B445="Closed"),OR($G445="",$H445="",$O445="",$P445="",$R445="",$T445="")),"Completed trip missing details",IF(OR($O445&lt;0,$P445&lt;0,$R445&lt;0,$T445&lt;0),"Negative value",IF(AND($O445&lt;&gt;"",$P445&lt;&gt;"",$P445&lt;$O445),"End odometer below start",IF(AND($Q445&lt;&gt;"",$R445&lt;&gt;"",$R445&gt;$Q445),"Loaded miles exceed total",IF(AND($G445&lt;&gt;"",$H445&lt;&gt;"",$H445&lt;$G445),"Delivery before pickup","OK"))))))),"Check inputs"))</f>
        <v/>
      </c>
    </row>
    <row r="446">
      <c r="A446" s="28" t="n"/>
      <c r="B446" s="28" t="n"/>
      <c r="C446" s="28" t="n"/>
      <c r="D446" s="28" t="n"/>
      <c r="E446" s="28" t="n"/>
      <c r="F446" s="59" t="n"/>
      <c r="G446" s="60" t="n"/>
      <c r="H446" s="60" t="n"/>
      <c r="I446" s="28" t="n"/>
      <c r="J446" s="28" t="n"/>
      <c r="K446" s="28" t="n"/>
      <c r="L446" s="28" t="n"/>
      <c r="M446" s="28" t="n"/>
      <c r="N446" s="28" t="n"/>
      <c r="O446" s="31" t="n"/>
      <c r="P446" s="31" t="n"/>
      <c r="Q446" s="24">
        <f>IF(OR($A446="",$O446="",$P446=""),"",IFERROR($P446-$O446,""))</f>
        <v/>
      </c>
      <c r="R446" s="31" t="n"/>
      <c r="S446" s="24">
        <f>IF(OR($A446="",$Q446="",$R446=""),"",IFERROR($Q446-$R446,""))</f>
        <v/>
      </c>
      <c r="T446" s="61" t="n"/>
      <c r="U446" s="62">
        <f>IF($A446="","",IFERROR(SUMIFS('Expenses'!$H$5:$H$504,'Expenses'!$B$5:$B$504,$A446,'Expenses'!$D$5:$D$504,"Diesel Fuel"),0))</f>
        <v/>
      </c>
      <c r="V446" s="57">
        <f>IF($A446="","",IFERROR(SUMIFS('Expenses'!$I$5:$I$504,'Expenses'!$B$5:$B$504,$A446,'Expenses'!$D$5:$D$504,"Diesel Fuel"),0))</f>
        <v/>
      </c>
      <c r="W446" s="57">
        <f>IF($A446="","",IFERROR(SUMIFS('Expenses'!$I$5:$I$504,'Expenses'!$B$5:$B$504,$A446)-$V446,0))</f>
        <v/>
      </c>
      <c r="X446" s="57">
        <f>IF($A446="","",IFERROR($V446+$W446,0))</f>
        <v/>
      </c>
      <c r="Y446" s="57">
        <f>IF($A446="","",IFERROR($T446-$X446,0))</f>
        <v/>
      </c>
      <c r="Z446" s="58">
        <f>IF(OR($A446="",$Q446=""),"",IFERROR($T446/$Q446,""))</f>
        <v/>
      </c>
      <c r="AA446" s="58">
        <f>IF(OR($A446="",$Q446=""),"",IFERROR($X446/$Q446,""))</f>
        <v/>
      </c>
      <c r="AB446" s="26">
        <f>IF(OR($A446="",$Q446="",$U446=""),"",IFERROR($Q446/$U446,""))</f>
        <v/>
      </c>
      <c r="AC446" s="34" t="n"/>
      <c r="AD446" s="35">
        <f>IF($A446="","",IFERROR(IF(COUNTIF($A$5:$A$504,$A446)&gt;1,"Duplicate Trip ID",IF(OR($B446="",$C446="",$D446="",$F446="",$I446="",$J446="",$K446="",$L446=""),"Missing required field",IF(AND(OR($B446="Delivered",$B446="Closed"),OR($G446="",$H446="",$O446="",$P446="",$R446="",$T446="")),"Completed trip missing details",IF(OR($O446&lt;0,$P446&lt;0,$R446&lt;0,$T446&lt;0),"Negative value",IF(AND($O446&lt;&gt;"",$P446&lt;&gt;"",$P446&lt;$O446),"End odometer below start",IF(AND($Q446&lt;&gt;"",$R446&lt;&gt;"",$R446&gt;$Q446),"Loaded miles exceed total",IF(AND($G446&lt;&gt;"",$H446&lt;&gt;"",$H446&lt;$G446),"Delivery before pickup","OK"))))))),"Check inputs"))</f>
        <v/>
      </c>
    </row>
    <row r="447">
      <c r="A447" s="28" t="n"/>
      <c r="B447" s="28" t="n"/>
      <c r="C447" s="28" t="n"/>
      <c r="D447" s="28" t="n"/>
      <c r="E447" s="28" t="n"/>
      <c r="F447" s="59" t="n"/>
      <c r="G447" s="60" t="n"/>
      <c r="H447" s="60" t="n"/>
      <c r="I447" s="28" t="n"/>
      <c r="J447" s="28" t="n"/>
      <c r="K447" s="28" t="n"/>
      <c r="L447" s="28" t="n"/>
      <c r="M447" s="28" t="n"/>
      <c r="N447" s="28" t="n"/>
      <c r="O447" s="31" t="n"/>
      <c r="P447" s="31" t="n"/>
      <c r="Q447" s="24">
        <f>IF(OR($A447="",$O447="",$P447=""),"",IFERROR($P447-$O447,""))</f>
        <v/>
      </c>
      <c r="R447" s="31" t="n"/>
      <c r="S447" s="24">
        <f>IF(OR($A447="",$Q447="",$R447=""),"",IFERROR($Q447-$R447,""))</f>
        <v/>
      </c>
      <c r="T447" s="61" t="n"/>
      <c r="U447" s="62">
        <f>IF($A447="","",IFERROR(SUMIFS('Expenses'!$H$5:$H$504,'Expenses'!$B$5:$B$504,$A447,'Expenses'!$D$5:$D$504,"Diesel Fuel"),0))</f>
        <v/>
      </c>
      <c r="V447" s="57">
        <f>IF($A447="","",IFERROR(SUMIFS('Expenses'!$I$5:$I$504,'Expenses'!$B$5:$B$504,$A447,'Expenses'!$D$5:$D$504,"Diesel Fuel"),0))</f>
        <v/>
      </c>
      <c r="W447" s="57">
        <f>IF($A447="","",IFERROR(SUMIFS('Expenses'!$I$5:$I$504,'Expenses'!$B$5:$B$504,$A447)-$V447,0))</f>
        <v/>
      </c>
      <c r="X447" s="57">
        <f>IF($A447="","",IFERROR($V447+$W447,0))</f>
        <v/>
      </c>
      <c r="Y447" s="57">
        <f>IF($A447="","",IFERROR($T447-$X447,0))</f>
        <v/>
      </c>
      <c r="Z447" s="58">
        <f>IF(OR($A447="",$Q447=""),"",IFERROR($T447/$Q447,""))</f>
        <v/>
      </c>
      <c r="AA447" s="58">
        <f>IF(OR($A447="",$Q447=""),"",IFERROR($X447/$Q447,""))</f>
        <v/>
      </c>
      <c r="AB447" s="26">
        <f>IF(OR($A447="",$Q447="",$U447=""),"",IFERROR($Q447/$U447,""))</f>
        <v/>
      </c>
      <c r="AC447" s="34" t="n"/>
      <c r="AD447" s="35">
        <f>IF($A447="","",IFERROR(IF(COUNTIF($A$5:$A$504,$A447)&gt;1,"Duplicate Trip ID",IF(OR($B447="",$C447="",$D447="",$F447="",$I447="",$J447="",$K447="",$L447=""),"Missing required field",IF(AND(OR($B447="Delivered",$B447="Closed"),OR($G447="",$H447="",$O447="",$P447="",$R447="",$T447="")),"Completed trip missing details",IF(OR($O447&lt;0,$P447&lt;0,$R447&lt;0,$T447&lt;0),"Negative value",IF(AND($O447&lt;&gt;"",$P447&lt;&gt;"",$P447&lt;$O447),"End odometer below start",IF(AND($Q447&lt;&gt;"",$R447&lt;&gt;"",$R447&gt;$Q447),"Loaded miles exceed total",IF(AND($G447&lt;&gt;"",$H447&lt;&gt;"",$H447&lt;$G447),"Delivery before pickup","OK"))))))),"Check inputs"))</f>
        <v/>
      </c>
    </row>
    <row r="448">
      <c r="A448" s="28" t="n"/>
      <c r="B448" s="28" t="n"/>
      <c r="C448" s="28" t="n"/>
      <c r="D448" s="28" t="n"/>
      <c r="E448" s="28" t="n"/>
      <c r="F448" s="59" t="n"/>
      <c r="G448" s="60" t="n"/>
      <c r="H448" s="60" t="n"/>
      <c r="I448" s="28" t="n"/>
      <c r="J448" s="28" t="n"/>
      <c r="K448" s="28" t="n"/>
      <c r="L448" s="28" t="n"/>
      <c r="M448" s="28" t="n"/>
      <c r="N448" s="28" t="n"/>
      <c r="O448" s="31" t="n"/>
      <c r="P448" s="31" t="n"/>
      <c r="Q448" s="24">
        <f>IF(OR($A448="",$O448="",$P448=""),"",IFERROR($P448-$O448,""))</f>
        <v/>
      </c>
      <c r="R448" s="31" t="n"/>
      <c r="S448" s="24">
        <f>IF(OR($A448="",$Q448="",$R448=""),"",IFERROR($Q448-$R448,""))</f>
        <v/>
      </c>
      <c r="T448" s="61" t="n"/>
      <c r="U448" s="62">
        <f>IF($A448="","",IFERROR(SUMIFS('Expenses'!$H$5:$H$504,'Expenses'!$B$5:$B$504,$A448,'Expenses'!$D$5:$D$504,"Diesel Fuel"),0))</f>
        <v/>
      </c>
      <c r="V448" s="57">
        <f>IF($A448="","",IFERROR(SUMIFS('Expenses'!$I$5:$I$504,'Expenses'!$B$5:$B$504,$A448,'Expenses'!$D$5:$D$504,"Diesel Fuel"),0))</f>
        <v/>
      </c>
      <c r="W448" s="57">
        <f>IF($A448="","",IFERROR(SUMIFS('Expenses'!$I$5:$I$504,'Expenses'!$B$5:$B$504,$A448)-$V448,0))</f>
        <v/>
      </c>
      <c r="X448" s="57">
        <f>IF($A448="","",IFERROR($V448+$W448,0))</f>
        <v/>
      </c>
      <c r="Y448" s="57">
        <f>IF($A448="","",IFERROR($T448-$X448,0))</f>
        <v/>
      </c>
      <c r="Z448" s="58">
        <f>IF(OR($A448="",$Q448=""),"",IFERROR($T448/$Q448,""))</f>
        <v/>
      </c>
      <c r="AA448" s="58">
        <f>IF(OR($A448="",$Q448=""),"",IFERROR($X448/$Q448,""))</f>
        <v/>
      </c>
      <c r="AB448" s="26">
        <f>IF(OR($A448="",$Q448="",$U448=""),"",IFERROR($Q448/$U448,""))</f>
        <v/>
      </c>
      <c r="AC448" s="34" t="n"/>
      <c r="AD448" s="35">
        <f>IF($A448="","",IFERROR(IF(COUNTIF($A$5:$A$504,$A448)&gt;1,"Duplicate Trip ID",IF(OR($B448="",$C448="",$D448="",$F448="",$I448="",$J448="",$K448="",$L448=""),"Missing required field",IF(AND(OR($B448="Delivered",$B448="Closed"),OR($G448="",$H448="",$O448="",$P448="",$R448="",$T448="")),"Completed trip missing details",IF(OR($O448&lt;0,$P448&lt;0,$R448&lt;0,$T448&lt;0),"Negative value",IF(AND($O448&lt;&gt;"",$P448&lt;&gt;"",$P448&lt;$O448),"End odometer below start",IF(AND($Q448&lt;&gt;"",$R448&lt;&gt;"",$R448&gt;$Q448),"Loaded miles exceed total",IF(AND($G448&lt;&gt;"",$H448&lt;&gt;"",$H448&lt;$G448),"Delivery before pickup","OK"))))))),"Check inputs"))</f>
        <v/>
      </c>
    </row>
    <row r="449">
      <c r="A449" s="28" t="n"/>
      <c r="B449" s="28" t="n"/>
      <c r="C449" s="28" t="n"/>
      <c r="D449" s="28" t="n"/>
      <c r="E449" s="28" t="n"/>
      <c r="F449" s="59" t="n"/>
      <c r="G449" s="60" t="n"/>
      <c r="H449" s="60" t="n"/>
      <c r="I449" s="28" t="n"/>
      <c r="J449" s="28" t="n"/>
      <c r="K449" s="28" t="n"/>
      <c r="L449" s="28" t="n"/>
      <c r="M449" s="28" t="n"/>
      <c r="N449" s="28" t="n"/>
      <c r="O449" s="31" t="n"/>
      <c r="P449" s="31" t="n"/>
      <c r="Q449" s="24">
        <f>IF(OR($A449="",$O449="",$P449=""),"",IFERROR($P449-$O449,""))</f>
        <v/>
      </c>
      <c r="R449" s="31" t="n"/>
      <c r="S449" s="24">
        <f>IF(OR($A449="",$Q449="",$R449=""),"",IFERROR($Q449-$R449,""))</f>
        <v/>
      </c>
      <c r="T449" s="61" t="n"/>
      <c r="U449" s="62">
        <f>IF($A449="","",IFERROR(SUMIFS('Expenses'!$H$5:$H$504,'Expenses'!$B$5:$B$504,$A449,'Expenses'!$D$5:$D$504,"Diesel Fuel"),0))</f>
        <v/>
      </c>
      <c r="V449" s="57">
        <f>IF($A449="","",IFERROR(SUMIFS('Expenses'!$I$5:$I$504,'Expenses'!$B$5:$B$504,$A449,'Expenses'!$D$5:$D$504,"Diesel Fuel"),0))</f>
        <v/>
      </c>
      <c r="W449" s="57">
        <f>IF($A449="","",IFERROR(SUMIFS('Expenses'!$I$5:$I$504,'Expenses'!$B$5:$B$504,$A449)-$V449,0))</f>
        <v/>
      </c>
      <c r="X449" s="57">
        <f>IF($A449="","",IFERROR($V449+$W449,0))</f>
        <v/>
      </c>
      <c r="Y449" s="57">
        <f>IF($A449="","",IFERROR($T449-$X449,0))</f>
        <v/>
      </c>
      <c r="Z449" s="58">
        <f>IF(OR($A449="",$Q449=""),"",IFERROR($T449/$Q449,""))</f>
        <v/>
      </c>
      <c r="AA449" s="58">
        <f>IF(OR($A449="",$Q449=""),"",IFERROR($X449/$Q449,""))</f>
        <v/>
      </c>
      <c r="AB449" s="26">
        <f>IF(OR($A449="",$Q449="",$U449=""),"",IFERROR($Q449/$U449,""))</f>
        <v/>
      </c>
      <c r="AC449" s="34" t="n"/>
      <c r="AD449" s="35">
        <f>IF($A449="","",IFERROR(IF(COUNTIF($A$5:$A$504,$A449)&gt;1,"Duplicate Trip ID",IF(OR($B449="",$C449="",$D449="",$F449="",$I449="",$J449="",$K449="",$L449=""),"Missing required field",IF(AND(OR($B449="Delivered",$B449="Closed"),OR($G449="",$H449="",$O449="",$P449="",$R449="",$T449="")),"Completed trip missing details",IF(OR($O449&lt;0,$P449&lt;0,$R449&lt;0,$T449&lt;0),"Negative value",IF(AND($O449&lt;&gt;"",$P449&lt;&gt;"",$P449&lt;$O449),"End odometer below start",IF(AND($Q449&lt;&gt;"",$R449&lt;&gt;"",$R449&gt;$Q449),"Loaded miles exceed total",IF(AND($G449&lt;&gt;"",$H449&lt;&gt;"",$H449&lt;$G449),"Delivery before pickup","OK"))))))),"Check inputs"))</f>
        <v/>
      </c>
    </row>
    <row r="450">
      <c r="A450" s="28" t="n"/>
      <c r="B450" s="28" t="n"/>
      <c r="C450" s="28" t="n"/>
      <c r="D450" s="28" t="n"/>
      <c r="E450" s="28" t="n"/>
      <c r="F450" s="59" t="n"/>
      <c r="G450" s="60" t="n"/>
      <c r="H450" s="60" t="n"/>
      <c r="I450" s="28" t="n"/>
      <c r="J450" s="28" t="n"/>
      <c r="K450" s="28" t="n"/>
      <c r="L450" s="28" t="n"/>
      <c r="M450" s="28" t="n"/>
      <c r="N450" s="28" t="n"/>
      <c r="O450" s="31" t="n"/>
      <c r="P450" s="31" t="n"/>
      <c r="Q450" s="24">
        <f>IF(OR($A450="",$O450="",$P450=""),"",IFERROR($P450-$O450,""))</f>
        <v/>
      </c>
      <c r="R450" s="31" t="n"/>
      <c r="S450" s="24">
        <f>IF(OR($A450="",$Q450="",$R450=""),"",IFERROR($Q450-$R450,""))</f>
        <v/>
      </c>
      <c r="T450" s="61" t="n"/>
      <c r="U450" s="62">
        <f>IF($A450="","",IFERROR(SUMIFS('Expenses'!$H$5:$H$504,'Expenses'!$B$5:$B$504,$A450,'Expenses'!$D$5:$D$504,"Diesel Fuel"),0))</f>
        <v/>
      </c>
      <c r="V450" s="57">
        <f>IF($A450="","",IFERROR(SUMIFS('Expenses'!$I$5:$I$504,'Expenses'!$B$5:$B$504,$A450,'Expenses'!$D$5:$D$504,"Diesel Fuel"),0))</f>
        <v/>
      </c>
      <c r="W450" s="57">
        <f>IF($A450="","",IFERROR(SUMIFS('Expenses'!$I$5:$I$504,'Expenses'!$B$5:$B$504,$A450)-$V450,0))</f>
        <v/>
      </c>
      <c r="X450" s="57">
        <f>IF($A450="","",IFERROR($V450+$W450,0))</f>
        <v/>
      </c>
      <c r="Y450" s="57">
        <f>IF($A450="","",IFERROR($T450-$X450,0))</f>
        <v/>
      </c>
      <c r="Z450" s="58">
        <f>IF(OR($A450="",$Q450=""),"",IFERROR($T450/$Q450,""))</f>
        <v/>
      </c>
      <c r="AA450" s="58">
        <f>IF(OR($A450="",$Q450=""),"",IFERROR($X450/$Q450,""))</f>
        <v/>
      </c>
      <c r="AB450" s="26">
        <f>IF(OR($A450="",$Q450="",$U450=""),"",IFERROR($Q450/$U450,""))</f>
        <v/>
      </c>
      <c r="AC450" s="34" t="n"/>
      <c r="AD450" s="35">
        <f>IF($A450="","",IFERROR(IF(COUNTIF($A$5:$A$504,$A450)&gt;1,"Duplicate Trip ID",IF(OR($B450="",$C450="",$D450="",$F450="",$I450="",$J450="",$K450="",$L450=""),"Missing required field",IF(AND(OR($B450="Delivered",$B450="Closed"),OR($G450="",$H450="",$O450="",$P450="",$R450="",$T450="")),"Completed trip missing details",IF(OR($O450&lt;0,$P450&lt;0,$R450&lt;0,$T450&lt;0),"Negative value",IF(AND($O450&lt;&gt;"",$P450&lt;&gt;"",$P450&lt;$O450),"End odometer below start",IF(AND($Q450&lt;&gt;"",$R450&lt;&gt;"",$R450&gt;$Q450),"Loaded miles exceed total",IF(AND($G450&lt;&gt;"",$H450&lt;&gt;"",$H450&lt;$G450),"Delivery before pickup","OK"))))))),"Check inputs"))</f>
        <v/>
      </c>
    </row>
    <row r="451">
      <c r="A451" s="28" t="n"/>
      <c r="B451" s="28" t="n"/>
      <c r="C451" s="28" t="n"/>
      <c r="D451" s="28" t="n"/>
      <c r="E451" s="28" t="n"/>
      <c r="F451" s="59" t="n"/>
      <c r="G451" s="60" t="n"/>
      <c r="H451" s="60" t="n"/>
      <c r="I451" s="28" t="n"/>
      <c r="J451" s="28" t="n"/>
      <c r="K451" s="28" t="n"/>
      <c r="L451" s="28" t="n"/>
      <c r="M451" s="28" t="n"/>
      <c r="N451" s="28" t="n"/>
      <c r="O451" s="31" t="n"/>
      <c r="P451" s="31" t="n"/>
      <c r="Q451" s="24">
        <f>IF(OR($A451="",$O451="",$P451=""),"",IFERROR($P451-$O451,""))</f>
        <v/>
      </c>
      <c r="R451" s="31" t="n"/>
      <c r="S451" s="24">
        <f>IF(OR($A451="",$Q451="",$R451=""),"",IFERROR($Q451-$R451,""))</f>
        <v/>
      </c>
      <c r="T451" s="61" t="n"/>
      <c r="U451" s="62">
        <f>IF($A451="","",IFERROR(SUMIFS('Expenses'!$H$5:$H$504,'Expenses'!$B$5:$B$504,$A451,'Expenses'!$D$5:$D$504,"Diesel Fuel"),0))</f>
        <v/>
      </c>
      <c r="V451" s="57">
        <f>IF($A451="","",IFERROR(SUMIFS('Expenses'!$I$5:$I$504,'Expenses'!$B$5:$B$504,$A451,'Expenses'!$D$5:$D$504,"Diesel Fuel"),0))</f>
        <v/>
      </c>
      <c r="W451" s="57">
        <f>IF($A451="","",IFERROR(SUMIFS('Expenses'!$I$5:$I$504,'Expenses'!$B$5:$B$504,$A451)-$V451,0))</f>
        <v/>
      </c>
      <c r="X451" s="57">
        <f>IF($A451="","",IFERROR($V451+$W451,0))</f>
        <v/>
      </c>
      <c r="Y451" s="57">
        <f>IF($A451="","",IFERROR($T451-$X451,0))</f>
        <v/>
      </c>
      <c r="Z451" s="58">
        <f>IF(OR($A451="",$Q451=""),"",IFERROR($T451/$Q451,""))</f>
        <v/>
      </c>
      <c r="AA451" s="58">
        <f>IF(OR($A451="",$Q451=""),"",IFERROR($X451/$Q451,""))</f>
        <v/>
      </c>
      <c r="AB451" s="26">
        <f>IF(OR($A451="",$Q451="",$U451=""),"",IFERROR($Q451/$U451,""))</f>
        <v/>
      </c>
      <c r="AC451" s="34" t="n"/>
      <c r="AD451" s="35">
        <f>IF($A451="","",IFERROR(IF(COUNTIF($A$5:$A$504,$A451)&gt;1,"Duplicate Trip ID",IF(OR($B451="",$C451="",$D451="",$F451="",$I451="",$J451="",$K451="",$L451=""),"Missing required field",IF(AND(OR($B451="Delivered",$B451="Closed"),OR($G451="",$H451="",$O451="",$P451="",$R451="",$T451="")),"Completed trip missing details",IF(OR($O451&lt;0,$P451&lt;0,$R451&lt;0,$T451&lt;0),"Negative value",IF(AND($O451&lt;&gt;"",$P451&lt;&gt;"",$P451&lt;$O451),"End odometer below start",IF(AND($Q451&lt;&gt;"",$R451&lt;&gt;"",$R451&gt;$Q451),"Loaded miles exceed total",IF(AND($G451&lt;&gt;"",$H451&lt;&gt;"",$H451&lt;$G451),"Delivery before pickup","OK"))))))),"Check inputs"))</f>
        <v/>
      </c>
    </row>
    <row r="452">
      <c r="A452" s="28" t="n"/>
      <c r="B452" s="28" t="n"/>
      <c r="C452" s="28" t="n"/>
      <c r="D452" s="28" t="n"/>
      <c r="E452" s="28" t="n"/>
      <c r="F452" s="59" t="n"/>
      <c r="G452" s="60" t="n"/>
      <c r="H452" s="60" t="n"/>
      <c r="I452" s="28" t="n"/>
      <c r="J452" s="28" t="n"/>
      <c r="K452" s="28" t="n"/>
      <c r="L452" s="28" t="n"/>
      <c r="M452" s="28" t="n"/>
      <c r="N452" s="28" t="n"/>
      <c r="O452" s="31" t="n"/>
      <c r="P452" s="31" t="n"/>
      <c r="Q452" s="24">
        <f>IF(OR($A452="",$O452="",$P452=""),"",IFERROR($P452-$O452,""))</f>
        <v/>
      </c>
      <c r="R452" s="31" t="n"/>
      <c r="S452" s="24">
        <f>IF(OR($A452="",$Q452="",$R452=""),"",IFERROR($Q452-$R452,""))</f>
        <v/>
      </c>
      <c r="T452" s="61" t="n"/>
      <c r="U452" s="62">
        <f>IF($A452="","",IFERROR(SUMIFS('Expenses'!$H$5:$H$504,'Expenses'!$B$5:$B$504,$A452,'Expenses'!$D$5:$D$504,"Diesel Fuel"),0))</f>
        <v/>
      </c>
      <c r="V452" s="57">
        <f>IF($A452="","",IFERROR(SUMIFS('Expenses'!$I$5:$I$504,'Expenses'!$B$5:$B$504,$A452,'Expenses'!$D$5:$D$504,"Diesel Fuel"),0))</f>
        <v/>
      </c>
      <c r="W452" s="57">
        <f>IF($A452="","",IFERROR(SUMIFS('Expenses'!$I$5:$I$504,'Expenses'!$B$5:$B$504,$A452)-$V452,0))</f>
        <v/>
      </c>
      <c r="X452" s="57">
        <f>IF($A452="","",IFERROR($V452+$W452,0))</f>
        <v/>
      </c>
      <c r="Y452" s="57">
        <f>IF($A452="","",IFERROR($T452-$X452,0))</f>
        <v/>
      </c>
      <c r="Z452" s="58">
        <f>IF(OR($A452="",$Q452=""),"",IFERROR($T452/$Q452,""))</f>
        <v/>
      </c>
      <c r="AA452" s="58">
        <f>IF(OR($A452="",$Q452=""),"",IFERROR($X452/$Q452,""))</f>
        <v/>
      </c>
      <c r="AB452" s="26">
        <f>IF(OR($A452="",$Q452="",$U452=""),"",IFERROR($Q452/$U452,""))</f>
        <v/>
      </c>
      <c r="AC452" s="34" t="n"/>
      <c r="AD452" s="35">
        <f>IF($A452="","",IFERROR(IF(COUNTIF($A$5:$A$504,$A452)&gt;1,"Duplicate Trip ID",IF(OR($B452="",$C452="",$D452="",$F452="",$I452="",$J452="",$K452="",$L452=""),"Missing required field",IF(AND(OR($B452="Delivered",$B452="Closed"),OR($G452="",$H452="",$O452="",$P452="",$R452="",$T452="")),"Completed trip missing details",IF(OR($O452&lt;0,$P452&lt;0,$R452&lt;0,$T452&lt;0),"Negative value",IF(AND($O452&lt;&gt;"",$P452&lt;&gt;"",$P452&lt;$O452),"End odometer below start",IF(AND($Q452&lt;&gt;"",$R452&lt;&gt;"",$R452&gt;$Q452),"Loaded miles exceed total",IF(AND($G452&lt;&gt;"",$H452&lt;&gt;"",$H452&lt;$G452),"Delivery before pickup","OK"))))))),"Check inputs"))</f>
        <v/>
      </c>
    </row>
    <row r="453">
      <c r="A453" s="28" t="n"/>
      <c r="B453" s="28" t="n"/>
      <c r="C453" s="28" t="n"/>
      <c r="D453" s="28" t="n"/>
      <c r="E453" s="28" t="n"/>
      <c r="F453" s="59" t="n"/>
      <c r="G453" s="60" t="n"/>
      <c r="H453" s="60" t="n"/>
      <c r="I453" s="28" t="n"/>
      <c r="J453" s="28" t="n"/>
      <c r="K453" s="28" t="n"/>
      <c r="L453" s="28" t="n"/>
      <c r="M453" s="28" t="n"/>
      <c r="N453" s="28" t="n"/>
      <c r="O453" s="31" t="n"/>
      <c r="P453" s="31" t="n"/>
      <c r="Q453" s="24">
        <f>IF(OR($A453="",$O453="",$P453=""),"",IFERROR($P453-$O453,""))</f>
        <v/>
      </c>
      <c r="R453" s="31" t="n"/>
      <c r="S453" s="24">
        <f>IF(OR($A453="",$Q453="",$R453=""),"",IFERROR($Q453-$R453,""))</f>
        <v/>
      </c>
      <c r="T453" s="61" t="n"/>
      <c r="U453" s="62">
        <f>IF($A453="","",IFERROR(SUMIFS('Expenses'!$H$5:$H$504,'Expenses'!$B$5:$B$504,$A453,'Expenses'!$D$5:$D$504,"Diesel Fuel"),0))</f>
        <v/>
      </c>
      <c r="V453" s="57">
        <f>IF($A453="","",IFERROR(SUMIFS('Expenses'!$I$5:$I$504,'Expenses'!$B$5:$B$504,$A453,'Expenses'!$D$5:$D$504,"Diesel Fuel"),0))</f>
        <v/>
      </c>
      <c r="W453" s="57">
        <f>IF($A453="","",IFERROR(SUMIFS('Expenses'!$I$5:$I$504,'Expenses'!$B$5:$B$504,$A453)-$V453,0))</f>
        <v/>
      </c>
      <c r="X453" s="57">
        <f>IF($A453="","",IFERROR($V453+$W453,0))</f>
        <v/>
      </c>
      <c r="Y453" s="57">
        <f>IF($A453="","",IFERROR($T453-$X453,0))</f>
        <v/>
      </c>
      <c r="Z453" s="58">
        <f>IF(OR($A453="",$Q453=""),"",IFERROR($T453/$Q453,""))</f>
        <v/>
      </c>
      <c r="AA453" s="58">
        <f>IF(OR($A453="",$Q453=""),"",IFERROR($X453/$Q453,""))</f>
        <v/>
      </c>
      <c r="AB453" s="26">
        <f>IF(OR($A453="",$Q453="",$U453=""),"",IFERROR($Q453/$U453,""))</f>
        <v/>
      </c>
      <c r="AC453" s="34" t="n"/>
      <c r="AD453" s="35">
        <f>IF($A453="","",IFERROR(IF(COUNTIF($A$5:$A$504,$A453)&gt;1,"Duplicate Trip ID",IF(OR($B453="",$C453="",$D453="",$F453="",$I453="",$J453="",$K453="",$L453=""),"Missing required field",IF(AND(OR($B453="Delivered",$B453="Closed"),OR($G453="",$H453="",$O453="",$P453="",$R453="",$T453="")),"Completed trip missing details",IF(OR($O453&lt;0,$P453&lt;0,$R453&lt;0,$T453&lt;0),"Negative value",IF(AND($O453&lt;&gt;"",$P453&lt;&gt;"",$P453&lt;$O453),"End odometer below start",IF(AND($Q453&lt;&gt;"",$R453&lt;&gt;"",$R453&gt;$Q453),"Loaded miles exceed total",IF(AND($G453&lt;&gt;"",$H453&lt;&gt;"",$H453&lt;$G453),"Delivery before pickup","OK"))))))),"Check inputs"))</f>
        <v/>
      </c>
    </row>
    <row r="454">
      <c r="A454" s="28" t="n"/>
      <c r="B454" s="28" t="n"/>
      <c r="C454" s="28" t="n"/>
      <c r="D454" s="28" t="n"/>
      <c r="E454" s="28" t="n"/>
      <c r="F454" s="59" t="n"/>
      <c r="G454" s="60" t="n"/>
      <c r="H454" s="60" t="n"/>
      <c r="I454" s="28" t="n"/>
      <c r="J454" s="28" t="n"/>
      <c r="K454" s="28" t="n"/>
      <c r="L454" s="28" t="n"/>
      <c r="M454" s="28" t="n"/>
      <c r="N454" s="28" t="n"/>
      <c r="O454" s="31" t="n"/>
      <c r="P454" s="31" t="n"/>
      <c r="Q454" s="24">
        <f>IF(OR($A454="",$O454="",$P454=""),"",IFERROR($P454-$O454,""))</f>
        <v/>
      </c>
      <c r="R454" s="31" t="n"/>
      <c r="S454" s="24">
        <f>IF(OR($A454="",$Q454="",$R454=""),"",IFERROR($Q454-$R454,""))</f>
        <v/>
      </c>
      <c r="T454" s="61" t="n"/>
      <c r="U454" s="62">
        <f>IF($A454="","",IFERROR(SUMIFS('Expenses'!$H$5:$H$504,'Expenses'!$B$5:$B$504,$A454,'Expenses'!$D$5:$D$504,"Diesel Fuel"),0))</f>
        <v/>
      </c>
      <c r="V454" s="57">
        <f>IF($A454="","",IFERROR(SUMIFS('Expenses'!$I$5:$I$504,'Expenses'!$B$5:$B$504,$A454,'Expenses'!$D$5:$D$504,"Diesel Fuel"),0))</f>
        <v/>
      </c>
      <c r="W454" s="57">
        <f>IF($A454="","",IFERROR(SUMIFS('Expenses'!$I$5:$I$504,'Expenses'!$B$5:$B$504,$A454)-$V454,0))</f>
        <v/>
      </c>
      <c r="X454" s="57">
        <f>IF($A454="","",IFERROR($V454+$W454,0))</f>
        <v/>
      </c>
      <c r="Y454" s="57">
        <f>IF($A454="","",IFERROR($T454-$X454,0))</f>
        <v/>
      </c>
      <c r="Z454" s="58">
        <f>IF(OR($A454="",$Q454=""),"",IFERROR($T454/$Q454,""))</f>
        <v/>
      </c>
      <c r="AA454" s="58">
        <f>IF(OR($A454="",$Q454=""),"",IFERROR($X454/$Q454,""))</f>
        <v/>
      </c>
      <c r="AB454" s="26">
        <f>IF(OR($A454="",$Q454="",$U454=""),"",IFERROR($Q454/$U454,""))</f>
        <v/>
      </c>
      <c r="AC454" s="34" t="n"/>
      <c r="AD454" s="35">
        <f>IF($A454="","",IFERROR(IF(COUNTIF($A$5:$A$504,$A454)&gt;1,"Duplicate Trip ID",IF(OR($B454="",$C454="",$D454="",$F454="",$I454="",$J454="",$K454="",$L454=""),"Missing required field",IF(AND(OR($B454="Delivered",$B454="Closed"),OR($G454="",$H454="",$O454="",$P454="",$R454="",$T454="")),"Completed trip missing details",IF(OR($O454&lt;0,$P454&lt;0,$R454&lt;0,$T454&lt;0),"Negative value",IF(AND($O454&lt;&gt;"",$P454&lt;&gt;"",$P454&lt;$O454),"End odometer below start",IF(AND($Q454&lt;&gt;"",$R454&lt;&gt;"",$R454&gt;$Q454),"Loaded miles exceed total",IF(AND($G454&lt;&gt;"",$H454&lt;&gt;"",$H454&lt;$G454),"Delivery before pickup","OK"))))))),"Check inputs"))</f>
        <v/>
      </c>
    </row>
    <row r="455">
      <c r="A455" s="28" t="n"/>
      <c r="B455" s="28" t="n"/>
      <c r="C455" s="28" t="n"/>
      <c r="D455" s="28" t="n"/>
      <c r="E455" s="28" t="n"/>
      <c r="F455" s="59" t="n"/>
      <c r="G455" s="60" t="n"/>
      <c r="H455" s="60" t="n"/>
      <c r="I455" s="28" t="n"/>
      <c r="J455" s="28" t="n"/>
      <c r="K455" s="28" t="n"/>
      <c r="L455" s="28" t="n"/>
      <c r="M455" s="28" t="n"/>
      <c r="N455" s="28" t="n"/>
      <c r="O455" s="31" t="n"/>
      <c r="P455" s="31" t="n"/>
      <c r="Q455" s="24">
        <f>IF(OR($A455="",$O455="",$P455=""),"",IFERROR($P455-$O455,""))</f>
        <v/>
      </c>
      <c r="R455" s="31" t="n"/>
      <c r="S455" s="24">
        <f>IF(OR($A455="",$Q455="",$R455=""),"",IFERROR($Q455-$R455,""))</f>
        <v/>
      </c>
      <c r="T455" s="61" t="n"/>
      <c r="U455" s="62">
        <f>IF($A455="","",IFERROR(SUMIFS('Expenses'!$H$5:$H$504,'Expenses'!$B$5:$B$504,$A455,'Expenses'!$D$5:$D$504,"Diesel Fuel"),0))</f>
        <v/>
      </c>
      <c r="V455" s="57">
        <f>IF($A455="","",IFERROR(SUMIFS('Expenses'!$I$5:$I$504,'Expenses'!$B$5:$B$504,$A455,'Expenses'!$D$5:$D$504,"Diesel Fuel"),0))</f>
        <v/>
      </c>
      <c r="W455" s="57">
        <f>IF($A455="","",IFERROR(SUMIFS('Expenses'!$I$5:$I$504,'Expenses'!$B$5:$B$504,$A455)-$V455,0))</f>
        <v/>
      </c>
      <c r="X455" s="57">
        <f>IF($A455="","",IFERROR($V455+$W455,0))</f>
        <v/>
      </c>
      <c r="Y455" s="57">
        <f>IF($A455="","",IFERROR($T455-$X455,0))</f>
        <v/>
      </c>
      <c r="Z455" s="58">
        <f>IF(OR($A455="",$Q455=""),"",IFERROR($T455/$Q455,""))</f>
        <v/>
      </c>
      <c r="AA455" s="58">
        <f>IF(OR($A455="",$Q455=""),"",IFERROR($X455/$Q455,""))</f>
        <v/>
      </c>
      <c r="AB455" s="26">
        <f>IF(OR($A455="",$Q455="",$U455=""),"",IFERROR($Q455/$U455,""))</f>
        <v/>
      </c>
      <c r="AC455" s="34" t="n"/>
      <c r="AD455" s="35">
        <f>IF($A455="","",IFERROR(IF(COUNTIF($A$5:$A$504,$A455)&gt;1,"Duplicate Trip ID",IF(OR($B455="",$C455="",$D455="",$F455="",$I455="",$J455="",$K455="",$L455=""),"Missing required field",IF(AND(OR($B455="Delivered",$B455="Closed"),OR($G455="",$H455="",$O455="",$P455="",$R455="",$T455="")),"Completed trip missing details",IF(OR($O455&lt;0,$P455&lt;0,$R455&lt;0,$T455&lt;0),"Negative value",IF(AND($O455&lt;&gt;"",$P455&lt;&gt;"",$P455&lt;$O455),"End odometer below start",IF(AND($Q455&lt;&gt;"",$R455&lt;&gt;"",$R455&gt;$Q455),"Loaded miles exceed total",IF(AND($G455&lt;&gt;"",$H455&lt;&gt;"",$H455&lt;$G455),"Delivery before pickup","OK"))))))),"Check inputs"))</f>
        <v/>
      </c>
    </row>
    <row r="456">
      <c r="A456" s="28" t="n"/>
      <c r="B456" s="28" t="n"/>
      <c r="C456" s="28" t="n"/>
      <c r="D456" s="28" t="n"/>
      <c r="E456" s="28" t="n"/>
      <c r="F456" s="59" t="n"/>
      <c r="G456" s="60" t="n"/>
      <c r="H456" s="60" t="n"/>
      <c r="I456" s="28" t="n"/>
      <c r="J456" s="28" t="n"/>
      <c r="K456" s="28" t="n"/>
      <c r="L456" s="28" t="n"/>
      <c r="M456" s="28" t="n"/>
      <c r="N456" s="28" t="n"/>
      <c r="O456" s="31" t="n"/>
      <c r="P456" s="31" t="n"/>
      <c r="Q456" s="24">
        <f>IF(OR($A456="",$O456="",$P456=""),"",IFERROR($P456-$O456,""))</f>
        <v/>
      </c>
      <c r="R456" s="31" t="n"/>
      <c r="S456" s="24">
        <f>IF(OR($A456="",$Q456="",$R456=""),"",IFERROR($Q456-$R456,""))</f>
        <v/>
      </c>
      <c r="T456" s="61" t="n"/>
      <c r="U456" s="62">
        <f>IF($A456="","",IFERROR(SUMIFS('Expenses'!$H$5:$H$504,'Expenses'!$B$5:$B$504,$A456,'Expenses'!$D$5:$D$504,"Diesel Fuel"),0))</f>
        <v/>
      </c>
      <c r="V456" s="57">
        <f>IF($A456="","",IFERROR(SUMIFS('Expenses'!$I$5:$I$504,'Expenses'!$B$5:$B$504,$A456,'Expenses'!$D$5:$D$504,"Diesel Fuel"),0))</f>
        <v/>
      </c>
      <c r="W456" s="57">
        <f>IF($A456="","",IFERROR(SUMIFS('Expenses'!$I$5:$I$504,'Expenses'!$B$5:$B$504,$A456)-$V456,0))</f>
        <v/>
      </c>
      <c r="X456" s="57">
        <f>IF($A456="","",IFERROR($V456+$W456,0))</f>
        <v/>
      </c>
      <c r="Y456" s="57">
        <f>IF($A456="","",IFERROR($T456-$X456,0))</f>
        <v/>
      </c>
      <c r="Z456" s="58">
        <f>IF(OR($A456="",$Q456=""),"",IFERROR($T456/$Q456,""))</f>
        <v/>
      </c>
      <c r="AA456" s="58">
        <f>IF(OR($A456="",$Q456=""),"",IFERROR($X456/$Q456,""))</f>
        <v/>
      </c>
      <c r="AB456" s="26">
        <f>IF(OR($A456="",$Q456="",$U456=""),"",IFERROR($Q456/$U456,""))</f>
        <v/>
      </c>
      <c r="AC456" s="34" t="n"/>
      <c r="AD456" s="35">
        <f>IF($A456="","",IFERROR(IF(COUNTIF($A$5:$A$504,$A456)&gt;1,"Duplicate Trip ID",IF(OR($B456="",$C456="",$D456="",$F456="",$I456="",$J456="",$K456="",$L456=""),"Missing required field",IF(AND(OR($B456="Delivered",$B456="Closed"),OR($G456="",$H456="",$O456="",$P456="",$R456="",$T456="")),"Completed trip missing details",IF(OR($O456&lt;0,$P456&lt;0,$R456&lt;0,$T456&lt;0),"Negative value",IF(AND($O456&lt;&gt;"",$P456&lt;&gt;"",$P456&lt;$O456),"End odometer below start",IF(AND($Q456&lt;&gt;"",$R456&lt;&gt;"",$R456&gt;$Q456),"Loaded miles exceed total",IF(AND($G456&lt;&gt;"",$H456&lt;&gt;"",$H456&lt;$G456),"Delivery before pickup","OK"))))))),"Check inputs"))</f>
        <v/>
      </c>
    </row>
    <row r="457">
      <c r="A457" s="28" t="n"/>
      <c r="B457" s="28" t="n"/>
      <c r="C457" s="28" t="n"/>
      <c r="D457" s="28" t="n"/>
      <c r="E457" s="28" t="n"/>
      <c r="F457" s="59" t="n"/>
      <c r="G457" s="60" t="n"/>
      <c r="H457" s="60" t="n"/>
      <c r="I457" s="28" t="n"/>
      <c r="J457" s="28" t="n"/>
      <c r="K457" s="28" t="n"/>
      <c r="L457" s="28" t="n"/>
      <c r="M457" s="28" t="n"/>
      <c r="N457" s="28" t="n"/>
      <c r="O457" s="31" t="n"/>
      <c r="P457" s="31" t="n"/>
      <c r="Q457" s="24">
        <f>IF(OR($A457="",$O457="",$P457=""),"",IFERROR($P457-$O457,""))</f>
        <v/>
      </c>
      <c r="R457" s="31" t="n"/>
      <c r="S457" s="24">
        <f>IF(OR($A457="",$Q457="",$R457=""),"",IFERROR($Q457-$R457,""))</f>
        <v/>
      </c>
      <c r="T457" s="61" t="n"/>
      <c r="U457" s="62">
        <f>IF($A457="","",IFERROR(SUMIFS('Expenses'!$H$5:$H$504,'Expenses'!$B$5:$B$504,$A457,'Expenses'!$D$5:$D$504,"Diesel Fuel"),0))</f>
        <v/>
      </c>
      <c r="V457" s="57">
        <f>IF($A457="","",IFERROR(SUMIFS('Expenses'!$I$5:$I$504,'Expenses'!$B$5:$B$504,$A457,'Expenses'!$D$5:$D$504,"Diesel Fuel"),0))</f>
        <v/>
      </c>
      <c r="W457" s="57">
        <f>IF($A457="","",IFERROR(SUMIFS('Expenses'!$I$5:$I$504,'Expenses'!$B$5:$B$504,$A457)-$V457,0))</f>
        <v/>
      </c>
      <c r="X457" s="57">
        <f>IF($A457="","",IFERROR($V457+$W457,0))</f>
        <v/>
      </c>
      <c r="Y457" s="57">
        <f>IF($A457="","",IFERROR($T457-$X457,0))</f>
        <v/>
      </c>
      <c r="Z457" s="58">
        <f>IF(OR($A457="",$Q457=""),"",IFERROR($T457/$Q457,""))</f>
        <v/>
      </c>
      <c r="AA457" s="58">
        <f>IF(OR($A457="",$Q457=""),"",IFERROR($X457/$Q457,""))</f>
        <v/>
      </c>
      <c r="AB457" s="26">
        <f>IF(OR($A457="",$Q457="",$U457=""),"",IFERROR($Q457/$U457,""))</f>
        <v/>
      </c>
      <c r="AC457" s="34" t="n"/>
      <c r="AD457" s="35">
        <f>IF($A457="","",IFERROR(IF(COUNTIF($A$5:$A$504,$A457)&gt;1,"Duplicate Trip ID",IF(OR($B457="",$C457="",$D457="",$F457="",$I457="",$J457="",$K457="",$L457=""),"Missing required field",IF(AND(OR($B457="Delivered",$B457="Closed"),OR($G457="",$H457="",$O457="",$P457="",$R457="",$T457="")),"Completed trip missing details",IF(OR($O457&lt;0,$P457&lt;0,$R457&lt;0,$T457&lt;0),"Negative value",IF(AND($O457&lt;&gt;"",$P457&lt;&gt;"",$P457&lt;$O457),"End odometer below start",IF(AND($Q457&lt;&gt;"",$R457&lt;&gt;"",$R457&gt;$Q457),"Loaded miles exceed total",IF(AND($G457&lt;&gt;"",$H457&lt;&gt;"",$H457&lt;$G457),"Delivery before pickup","OK"))))))),"Check inputs"))</f>
        <v/>
      </c>
    </row>
    <row r="458">
      <c r="A458" s="28" t="n"/>
      <c r="B458" s="28" t="n"/>
      <c r="C458" s="28" t="n"/>
      <c r="D458" s="28" t="n"/>
      <c r="E458" s="28" t="n"/>
      <c r="F458" s="59" t="n"/>
      <c r="G458" s="60" t="n"/>
      <c r="H458" s="60" t="n"/>
      <c r="I458" s="28" t="n"/>
      <c r="J458" s="28" t="n"/>
      <c r="K458" s="28" t="n"/>
      <c r="L458" s="28" t="n"/>
      <c r="M458" s="28" t="n"/>
      <c r="N458" s="28" t="n"/>
      <c r="O458" s="31" t="n"/>
      <c r="P458" s="31" t="n"/>
      <c r="Q458" s="24">
        <f>IF(OR($A458="",$O458="",$P458=""),"",IFERROR($P458-$O458,""))</f>
        <v/>
      </c>
      <c r="R458" s="31" t="n"/>
      <c r="S458" s="24">
        <f>IF(OR($A458="",$Q458="",$R458=""),"",IFERROR($Q458-$R458,""))</f>
        <v/>
      </c>
      <c r="T458" s="61" t="n"/>
      <c r="U458" s="62">
        <f>IF($A458="","",IFERROR(SUMIFS('Expenses'!$H$5:$H$504,'Expenses'!$B$5:$B$504,$A458,'Expenses'!$D$5:$D$504,"Diesel Fuel"),0))</f>
        <v/>
      </c>
      <c r="V458" s="57">
        <f>IF($A458="","",IFERROR(SUMIFS('Expenses'!$I$5:$I$504,'Expenses'!$B$5:$B$504,$A458,'Expenses'!$D$5:$D$504,"Diesel Fuel"),0))</f>
        <v/>
      </c>
      <c r="W458" s="57">
        <f>IF($A458="","",IFERROR(SUMIFS('Expenses'!$I$5:$I$504,'Expenses'!$B$5:$B$504,$A458)-$V458,0))</f>
        <v/>
      </c>
      <c r="X458" s="57">
        <f>IF($A458="","",IFERROR($V458+$W458,0))</f>
        <v/>
      </c>
      <c r="Y458" s="57">
        <f>IF($A458="","",IFERROR($T458-$X458,0))</f>
        <v/>
      </c>
      <c r="Z458" s="58">
        <f>IF(OR($A458="",$Q458=""),"",IFERROR($T458/$Q458,""))</f>
        <v/>
      </c>
      <c r="AA458" s="58">
        <f>IF(OR($A458="",$Q458=""),"",IFERROR($X458/$Q458,""))</f>
        <v/>
      </c>
      <c r="AB458" s="26">
        <f>IF(OR($A458="",$Q458="",$U458=""),"",IFERROR($Q458/$U458,""))</f>
        <v/>
      </c>
      <c r="AC458" s="34" t="n"/>
      <c r="AD458" s="35">
        <f>IF($A458="","",IFERROR(IF(COUNTIF($A$5:$A$504,$A458)&gt;1,"Duplicate Trip ID",IF(OR($B458="",$C458="",$D458="",$F458="",$I458="",$J458="",$K458="",$L458=""),"Missing required field",IF(AND(OR($B458="Delivered",$B458="Closed"),OR($G458="",$H458="",$O458="",$P458="",$R458="",$T458="")),"Completed trip missing details",IF(OR($O458&lt;0,$P458&lt;0,$R458&lt;0,$T458&lt;0),"Negative value",IF(AND($O458&lt;&gt;"",$P458&lt;&gt;"",$P458&lt;$O458),"End odometer below start",IF(AND($Q458&lt;&gt;"",$R458&lt;&gt;"",$R458&gt;$Q458),"Loaded miles exceed total",IF(AND($G458&lt;&gt;"",$H458&lt;&gt;"",$H458&lt;$G458),"Delivery before pickup","OK"))))))),"Check inputs"))</f>
        <v/>
      </c>
    </row>
    <row r="459">
      <c r="A459" s="28" t="n"/>
      <c r="B459" s="28" t="n"/>
      <c r="C459" s="28" t="n"/>
      <c r="D459" s="28" t="n"/>
      <c r="E459" s="28" t="n"/>
      <c r="F459" s="59" t="n"/>
      <c r="G459" s="60" t="n"/>
      <c r="H459" s="60" t="n"/>
      <c r="I459" s="28" t="n"/>
      <c r="J459" s="28" t="n"/>
      <c r="K459" s="28" t="n"/>
      <c r="L459" s="28" t="n"/>
      <c r="M459" s="28" t="n"/>
      <c r="N459" s="28" t="n"/>
      <c r="O459" s="31" t="n"/>
      <c r="P459" s="31" t="n"/>
      <c r="Q459" s="24">
        <f>IF(OR($A459="",$O459="",$P459=""),"",IFERROR($P459-$O459,""))</f>
        <v/>
      </c>
      <c r="R459" s="31" t="n"/>
      <c r="S459" s="24">
        <f>IF(OR($A459="",$Q459="",$R459=""),"",IFERROR($Q459-$R459,""))</f>
        <v/>
      </c>
      <c r="T459" s="61" t="n"/>
      <c r="U459" s="62">
        <f>IF($A459="","",IFERROR(SUMIFS('Expenses'!$H$5:$H$504,'Expenses'!$B$5:$B$504,$A459,'Expenses'!$D$5:$D$504,"Diesel Fuel"),0))</f>
        <v/>
      </c>
      <c r="V459" s="57">
        <f>IF($A459="","",IFERROR(SUMIFS('Expenses'!$I$5:$I$504,'Expenses'!$B$5:$B$504,$A459,'Expenses'!$D$5:$D$504,"Diesel Fuel"),0))</f>
        <v/>
      </c>
      <c r="W459" s="57">
        <f>IF($A459="","",IFERROR(SUMIFS('Expenses'!$I$5:$I$504,'Expenses'!$B$5:$B$504,$A459)-$V459,0))</f>
        <v/>
      </c>
      <c r="X459" s="57">
        <f>IF($A459="","",IFERROR($V459+$W459,0))</f>
        <v/>
      </c>
      <c r="Y459" s="57">
        <f>IF($A459="","",IFERROR($T459-$X459,0))</f>
        <v/>
      </c>
      <c r="Z459" s="58">
        <f>IF(OR($A459="",$Q459=""),"",IFERROR($T459/$Q459,""))</f>
        <v/>
      </c>
      <c r="AA459" s="58">
        <f>IF(OR($A459="",$Q459=""),"",IFERROR($X459/$Q459,""))</f>
        <v/>
      </c>
      <c r="AB459" s="26">
        <f>IF(OR($A459="",$Q459="",$U459=""),"",IFERROR($Q459/$U459,""))</f>
        <v/>
      </c>
      <c r="AC459" s="34" t="n"/>
      <c r="AD459" s="35">
        <f>IF($A459="","",IFERROR(IF(COUNTIF($A$5:$A$504,$A459)&gt;1,"Duplicate Trip ID",IF(OR($B459="",$C459="",$D459="",$F459="",$I459="",$J459="",$K459="",$L459=""),"Missing required field",IF(AND(OR($B459="Delivered",$B459="Closed"),OR($G459="",$H459="",$O459="",$P459="",$R459="",$T459="")),"Completed trip missing details",IF(OR($O459&lt;0,$P459&lt;0,$R459&lt;0,$T459&lt;0),"Negative value",IF(AND($O459&lt;&gt;"",$P459&lt;&gt;"",$P459&lt;$O459),"End odometer below start",IF(AND($Q459&lt;&gt;"",$R459&lt;&gt;"",$R459&gt;$Q459),"Loaded miles exceed total",IF(AND($G459&lt;&gt;"",$H459&lt;&gt;"",$H459&lt;$G459),"Delivery before pickup","OK"))))))),"Check inputs"))</f>
        <v/>
      </c>
    </row>
    <row r="460">
      <c r="A460" s="28" t="n"/>
      <c r="B460" s="28" t="n"/>
      <c r="C460" s="28" t="n"/>
      <c r="D460" s="28" t="n"/>
      <c r="E460" s="28" t="n"/>
      <c r="F460" s="59" t="n"/>
      <c r="G460" s="60" t="n"/>
      <c r="H460" s="60" t="n"/>
      <c r="I460" s="28" t="n"/>
      <c r="J460" s="28" t="n"/>
      <c r="K460" s="28" t="n"/>
      <c r="L460" s="28" t="n"/>
      <c r="M460" s="28" t="n"/>
      <c r="N460" s="28" t="n"/>
      <c r="O460" s="31" t="n"/>
      <c r="P460" s="31" t="n"/>
      <c r="Q460" s="24">
        <f>IF(OR($A460="",$O460="",$P460=""),"",IFERROR($P460-$O460,""))</f>
        <v/>
      </c>
      <c r="R460" s="31" t="n"/>
      <c r="S460" s="24">
        <f>IF(OR($A460="",$Q460="",$R460=""),"",IFERROR($Q460-$R460,""))</f>
        <v/>
      </c>
      <c r="T460" s="61" t="n"/>
      <c r="U460" s="62">
        <f>IF($A460="","",IFERROR(SUMIFS('Expenses'!$H$5:$H$504,'Expenses'!$B$5:$B$504,$A460,'Expenses'!$D$5:$D$504,"Diesel Fuel"),0))</f>
        <v/>
      </c>
      <c r="V460" s="57">
        <f>IF($A460="","",IFERROR(SUMIFS('Expenses'!$I$5:$I$504,'Expenses'!$B$5:$B$504,$A460,'Expenses'!$D$5:$D$504,"Diesel Fuel"),0))</f>
        <v/>
      </c>
      <c r="W460" s="57">
        <f>IF($A460="","",IFERROR(SUMIFS('Expenses'!$I$5:$I$504,'Expenses'!$B$5:$B$504,$A460)-$V460,0))</f>
        <v/>
      </c>
      <c r="X460" s="57">
        <f>IF($A460="","",IFERROR($V460+$W460,0))</f>
        <v/>
      </c>
      <c r="Y460" s="57">
        <f>IF($A460="","",IFERROR($T460-$X460,0))</f>
        <v/>
      </c>
      <c r="Z460" s="58">
        <f>IF(OR($A460="",$Q460=""),"",IFERROR($T460/$Q460,""))</f>
        <v/>
      </c>
      <c r="AA460" s="58">
        <f>IF(OR($A460="",$Q460=""),"",IFERROR($X460/$Q460,""))</f>
        <v/>
      </c>
      <c r="AB460" s="26">
        <f>IF(OR($A460="",$Q460="",$U460=""),"",IFERROR($Q460/$U460,""))</f>
        <v/>
      </c>
      <c r="AC460" s="34" t="n"/>
      <c r="AD460" s="35">
        <f>IF($A460="","",IFERROR(IF(COUNTIF($A$5:$A$504,$A460)&gt;1,"Duplicate Trip ID",IF(OR($B460="",$C460="",$D460="",$F460="",$I460="",$J460="",$K460="",$L460=""),"Missing required field",IF(AND(OR($B460="Delivered",$B460="Closed"),OR($G460="",$H460="",$O460="",$P460="",$R460="",$T460="")),"Completed trip missing details",IF(OR($O460&lt;0,$P460&lt;0,$R460&lt;0,$T460&lt;0),"Negative value",IF(AND($O460&lt;&gt;"",$P460&lt;&gt;"",$P460&lt;$O460),"End odometer below start",IF(AND($Q460&lt;&gt;"",$R460&lt;&gt;"",$R460&gt;$Q460),"Loaded miles exceed total",IF(AND($G460&lt;&gt;"",$H460&lt;&gt;"",$H460&lt;$G460),"Delivery before pickup","OK"))))))),"Check inputs"))</f>
        <v/>
      </c>
    </row>
    <row r="461">
      <c r="A461" s="28" t="n"/>
      <c r="B461" s="28" t="n"/>
      <c r="C461" s="28" t="n"/>
      <c r="D461" s="28" t="n"/>
      <c r="E461" s="28" t="n"/>
      <c r="F461" s="59" t="n"/>
      <c r="G461" s="60" t="n"/>
      <c r="H461" s="60" t="n"/>
      <c r="I461" s="28" t="n"/>
      <c r="J461" s="28" t="n"/>
      <c r="K461" s="28" t="n"/>
      <c r="L461" s="28" t="n"/>
      <c r="M461" s="28" t="n"/>
      <c r="N461" s="28" t="n"/>
      <c r="O461" s="31" t="n"/>
      <c r="P461" s="31" t="n"/>
      <c r="Q461" s="24">
        <f>IF(OR($A461="",$O461="",$P461=""),"",IFERROR($P461-$O461,""))</f>
        <v/>
      </c>
      <c r="R461" s="31" t="n"/>
      <c r="S461" s="24">
        <f>IF(OR($A461="",$Q461="",$R461=""),"",IFERROR($Q461-$R461,""))</f>
        <v/>
      </c>
      <c r="T461" s="61" t="n"/>
      <c r="U461" s="62">
        <f>IF($A461="","",IFERROR(SUMIFS('Expenses'!$H$5:$H$504,'Expenses'!$B$5:$B$504,$A461,'Expenses'!$D$5:$D$504,"Diesel Fuel"),0))</f>
        <v/>
      </c>
      <c r="V461" s="57">
        <f>IF($A461="","",IFERROR(SUMIFS('Expenses'!$I$5:$I$504,'Expenses'!$B$5:$B$504,$A461,'Expenses'!$D$5:$D$504,"Diesel Fuel"),0))</f>
        <v/>
      </c>
      <c r="W461" s="57">
        <f>IF($A461="","",IFERROR(SUMIFS('Expenses'!$I$5:$I$504,'Expenses'!$B$5:$B$504,$A461)-$V461,0))</f>
        <v/>
      </c>
      <c r="X461" s="57">
        <f>IF($A461="","",IFERROR($V461+$W461,0))</f>
        <v/>
      </c>
      <c r="Y461" s="57">
        <f>IF($A461="","",IFERROR($T461-$X461,0))</f>
        <v/>
      </c>
      <c r="Z461" s="58">
        <f>IF(OR($A461="",$Q461=""),"",IFERROR($T461/$Q461,""))</f>
        <v/>
      </c>
      <c r="AA461" s="58">
        <f>IF(OR($A461="",$Q461=""),"",IFERROR($X461/$Q461,""))</f>
        <v/>
      </c>
      <c r="AB461" s="26">
        <f>IF(OR($A461="",$Q461="",$U461=""),"",IFERROR($Q461/$U461,""))</f>
        <v/>
      </c>
      <c r="AC461" s="34" t="n"/>
      <c r="AD461" s="35">
        <f>IF($A461="","",IFERROR(IF(COUNTIF($A$5:$A$504,$A461)&gt;1,"Duplicate Trip ID",IF(OR($B461="",$C461="",$D461="",$F461="",$I461="",$J461="",$K461="",$L461=""),"Missing required field",IF(AND(OR($B461="Delivered",$B461="Closed"),OR($G461="",$H461="",$O461="",$P461="",$R461="",$T461="")),"Completed trip missing details",IF(OR($O461&lt;0,$P461&lt;0,$R461&lt;0,$T461&lt;0),"Negative value",IF(AND($O461&lt;&gt;"",$P461&lt;&gt;"",$P461&lt;$O461),"End odometer below start",IF(AND($Q461&lt;&gt;"",$R461&lt;&gt;"",$R461&gt;$Q461),"Loaded miles exceed total",IF(AND($G461&lt;&gt;"",$H461&lt;&gt;"",$H461&lt;$G461),"Delivery before pickup","OK"))))))),"Check inputs"))</f>
        <v/>
      </c>
    </row>
    <row r="462">
      <c r="A462" s="28" t="n"/>
      <c r="B462" s="28" t="n"/>
      <c r="C462" s="28" t="n"/>
      <c r="D462" s="28" t="n"/>
      <c r="E462" s="28" t="n"/>
      <c r="F462" s="59" t="n"/>
      <c r="G462" s="60" t="n"/>
      <c r="H462" s="60" t="n"/>
      <c r="I462" s="28" t="n"/>
      <c r="J462" s="28" t="n"/>
      <c r="K462" s="28" t="n"/>
      <c r="L462" s="28" t="n"/>
      <c r="M462" s="28" t="n"/>
      <c r="N462" s="28" t="n"/>
      <c r="O462" s="31" t="n"/>
      <c r="P462" s="31" t="n"/>
      <c r="Q462" s="24">
        <f>IF(OR($A462="",$O462="",$P462=""),"",IFERROR($P462-$O462,""))</f>
        <v/>
      </c>
      <c r="R462" s="31" t="n"/>
      <c r="S462" s="24">
        <f>IF(OR($A462="",$Q462="",$R462=""),"",IFERROR($Q462-$R462,""))</f>
        <v/>
      </c>
      <c r="T462" s="61" t="n"/>
      <c r="U462" s="62">
        <f>IF($A462="","",IFERROR(SUMIFS('Expenses'!$H$5:$H$504,'Expenses'!$B$5:$B$504,$A462,'Expenses'!$D$5:$D$504,"Diesel Fuel"),0))</f>
        <v/>
      </c>
      <c r="V462" s="57">
        <f>IF($A462="","",IFERROR(SUMIFS('Expenses'!$I$5:$I$504,'Expenses'!$B$5:$B$504,$A462,'Expenses'!$D$5:$D$504,"Diesel Fuel"),0))</f>
        <v/>
      </c>
      <c r="W462" s="57">
        <f>IF($A462="","",IFERROR(SUMIFS('Expenses'!$I$5:$I$504,'Expenses'!$B$5:$B$504,$A462)-$V462,0))</f>
        <v/>
      </c>
      <c r="X462" s="57">
        <f>IF($A462="","",IFERROR($V462+$W462,0))</f>
        <v/>
      </c>
      <c r="Y462" s="57">
        <f>IF($A462="","",IFERROR($T462-$X462,0))</f>
        <v/>
      </c>
      <c r="Z462" s="58">
        <f>IF(OR($A462="",$Q462=""),"",IFERROR($T462/$Q462,""))</f>
        <v/>
      </c>
      <c r="AA462" s="58">
        <f>IF(OR($A462="",$Q462=""),"",IFERROR($X462/$Q462,""))</f>
        <v/>
      </c>
      <c r="AB462" s="26">
        <f>IF(OR($A462="",$Q462="",$U462=""),"",IFERROR($Q462/$U462,""))</f>
        <v/>
      </c>
      <c r="AC462" s="34" t="n"/>
      <c r="AD462" s="35">
        <f>IF($A462="","",IFERROR(IF(COUNTIF($A$5:$A$504,$A462)&gt;1,"Duplicate Trip ID",IF(OR($B462="",$C462="",$D462="",$F462="",$I462="",$J462="",$K462="",$L462=""),"Missing required field",IF(AND(OR($B462="Delivered",$B462="Closed"),OR($G462="",$H462="",$O462="",$P462="",$R462="",$T462="")),"Completed trip missing details",IF(OR($O462&lt;0,$P462&lt;0,$R462&lt;0,$T462&lt;0),"Negative value",IF(AND($O462&lt;&gt;"",$P462&lt;&gt;"",$P462&lt;$O462),"End odometer below start",IF(AND($Q462&lt;&gt;"",$R462&lt;&gt;"",$R462&gt;$Q462),"Loaded miles exceed total",IF(AND($G462&lt;&gt;"",$H462&lt;&gt;"",$H462&lt;$G462),"Delivery before pickup","OK"))))))),"Check inputs"))</f>
        <v/>
      </c>
    </row>
    <row r="463">
      <c r="A463" s="28" t="n"/>
      <c r="B463" s="28" t="n"/>
      <c r="C463" s="28" t="n"/>
      <c r="D463" s="28" t="n"/>
      <c r="E463" s="28" t="n"/>
      <c r="F463" s="59" t="n"/>
      <c r="G463" s="60" t="n"/>
      <c r="H463" s="60" t="n"/>
      <c r="I463" s="28" t="n"/>
      <c r="J463" s="28" t="n"/>
      <c r="K463" s="28" t="n"/>
      <c r="L463" s="28" t="n"/>
      <c r="M463" s="28" t="n"/>
      <c r="N463" s="28" t="n"/>
      <c r="O463" s="31" t="n"/>
      <c r="P463" s="31" t="n"/>
      <c r="Q463" s="24">
        <f>IF(OR($A463="",$O463="",$P463=""),"",IFERROR($P463-$O463,""))</f>
        <v/>
      </c>
      <c r="R463" s="31" t="n"/>
      <c r="S463" s="24">
        <f>IF(OR($A463="",$Q463="",$R463=""),"",IFERROR($Q463-$R463,""))</f>
        <v/>
      </c>
      <c r="T463" s="61" t="n"/>
      <c r="U463" s="62">
        <f>IF($A463="","",IFERROR(SUMIFS('Expenses'!$H$5:$H$504,'Expenses'!$B$5:$B$504,$A463,'Expenses'!$D$5:$D$504,"Diesel Fuel"),0))</f>
        <v/>
      </c>
      <c r="V463" s="57">
        <f>IF($A463="","",IFERROR(SUMIFS('Expenses'!$I$5:$I$504,'Expenses'!$B$5:$B$504,$A463,'Expenses'!$D$5:$D$504,"Diesel Fuel"),0))</f>
        <v/>
      </c>
      <c r="W463" s="57">
        <f>IF($A463="","",IFERROR(SUMIFS('Expenses'!$I$5:$I$504,'Expenses'!$B$5:$B$504,$A463)-$V463,0))</f>
        <v/>
      </c>
      <c r="X463" s="57">
        <f>IF($A463="","",IFERROR($V463+$W463,0))</f>
        <v/>
      </c>
      <c r="Y463" s="57">
        <f>IF($A463="","",IFERROR($T463-$X463,0))</f>
        <v/>
      </c>
      <c r="Z463" s="58">
        <f>IF(OR($A463="",$Q463=""),"",IFERROR($T463/$Q463,""))</f>
        <v/>
      </c>
      <c r="AA463" s="58">
        <f>IF(OR($A463="",$Q463=""),"",IFERROR($X463/$Q463,""))</f>
        <v/>
      </c>
      <c r="AB463" s="26">
        <f>IF(OR($A463="",$Q463="",$U463=""),"",IFERROR($Q463/$U463,""))</f>
        <v/>
      </c>
      <c r="AC463" s="34" t="n"/>
      <c r="AD463" s="35">
        <f>IF($A463="","",IFERROR(IF(COUNTIF($A$5:$A$504,$A463)&gt;1,"Duplicate Trip ID",IF(OR($B463="",$C463="",$D463="",$F463="",$I463="",$J463="",$K463="",$L463=""),"Missing required field",IF(AND(OR($B463="Delivered",$B463="Closed"),OR($G463="",$H463="",$O463="",$P463="",$R463="",$T463="")),"Completed trip missing details",IF(OR($O463&lt;0,$P463&lt;0,$R463&lt;0,$T463&lt;0),"Negative value",IF(AND($O463&lt;&gt;"",$P463&lt;&gt;"",$P463&lt;$O463),"End odometer below start",IF(AND($Q463&lt;&gt;"",$R463&lt;&gt;"",$R463&gt;$Q463),"Loaded miles exceed total",IF(AND($G463&lt;&gt;"",$H463&lt;&gt;"",$H463&lt;$G463),"Delivery before pickup","OK"))))))),"Check inputs"))</f>
        <v/>
      </c>
    </row>
    <row r="464">
      <c r="A464" s="28" t="n"/>
      <c r="B464" s="28" t="n"/>
      <c r="C464" s="28" t="n"/>
      <c r="D464" s="28" t="n"/>
      <c r="E464" s="28" t="n"/>
      <c r="F464" s="59" t="n"/>
      <c r="G464" s="60" t="n"/>
      <c r="H464" s="60" t="n"/>
      <c r="I464" s="28" t="n"/>
      <c r="J464" s="28" t="n"/>
      <c r="K464" s="28" t="n"/>
      <c r="L464" s="28" t="n"/>
      <c r="M464" s="28" t="n"/>
      <c r="N464" s="28" t="n"/>
      <c r="O464" s="31" t="n"/>
      <c r="P464" s="31" t="n"/>
      <c r="Q464" s="24">
        <f>IF(OR($A464="",$O464="",$P464=""),"",IFERROR($P464-$O464,""))</f>
        <v/>
      </c>
      <c r="R464" s="31" t="n"/>
      <c r="S464" s="24">
        <f>IF(OR($A464="",$Q464="",$R464=""),"",IFERROR($Q464-$R464,""))</f>
        <v/>
      </c>
      <c r="T464" s="61" t="n"/>
      <c r="U464" s="62">
        <f>IF($A464="","",IFERROR(SUMIFS('Expenses'!$H$5:$H$504,'Expenses'!$B$5:$B$504,$A464,'Expenses'!$D$5:$D$504,"Diesel Fuel"),0))</f>
        <v/>
      </c>
      <c r="V464" s="57">
        <f>IF($A464="","",IFERROR(SUMIFS('Expenses'!$I$5:$I$504,'Expenses'!$B$5:$B$504,$A464,'Expenses'!$D$5:$D$504,"Diesel Fuel"),0))</f>
        <v/>
      </c>
      <c r="W464" s="57">
        <f>IF($A464="","",IFERROR(SUMIFS('Expenses'!$I$5:$I$504,'Expenses'!$B$5:$B$504,$A464)-$V464,0))</f>
        <v/>
      </c>
      <c r="X464" s="57">
        <f>IF($A464="","",IFERROR($V464+$W464,0))</f>
        <v/>
      </c>
      <c r="Y464" s="57">
        <f>IF($A464="","",IFERROR($T464-$X464,0))</f>
        <v/>
      </c>
      <c r="Z464" s="58">
        <f>IF(OR($A464="",$Q464=""),"",IFERROR($T464/$Q464,""))</f>
        <v/>
      </c>
      <c r="AA464" s="58">
        <f>IF(OR($A464="",$Q464=""),"",IFERROR($X464/$Q464,""))</f>
        <v/>
      </c>
      <c r="AB464" s="26">
        <f>IF(OR($A464="",$Q464="",$U464=""),"",IFERROR($Q464/$U464,""))</f>
        <v/>
      </c>
      <c r="AC464" s="34" t="n"/>
      <c r="AD464" s="35">
        <f>IF($A464="","",IFERROR(IF(COUNTIF($A$5:$A$504,$A464)&gt;1,"Duplicate Trip ID",IF(OR($B464="",$C464="",$D464="",$F464="",$I464="",$J464="",$K464="",$L464=""),"Missing required field",IF(AND(OR($B464="Delivered",$B464="Closed"),OR($G464="",$H464="",$O464="",$P464="",$R464="",$T464="")),"Completed trip missing details",IF(OR($O464&lt;0,$P464&lt;0,$R464&lt;0,$T464&lt;0),"Negative value",IF(AND($O464&lt;&gt;"",$P464&lt;&gt;"",$P464&lt;$O464),"End odometer below start",IF(AND($Q464&lt;&gt;"",$R464&lt;&gt;"",$R464&gt;$Q464),"Loaded miles exceed total",IF(AND($G464&lt;&gt;"",$H464&lt;&gt;"",$H464&lt;$G464),"Delivery before pickup","OK"))))))),"Check inputs"))</f>
        <v/>
      </c>
    </row>
    <row r="465">
      <c r="A465" s="28" t="n"/>
      <c r="B465" s="28" t="n"/>
      <c r="C465" s="28" t="n"/>
      <c r="D465" s="28" t="n"/>
      <c r="E465" s="28" t="n"/>
      <c r="F465" s="59" t="n"/>
      <c r="G465" s="60" t="n"/>
      <c r="H465" s="60" t="n"/>
      <c r="I465" s="28" t="n"/>
      <c r="J465" s="28" t="n"/>
      <c r="K465" s="28" t="n"/>
      <c r="L465" s="28" t="n"/>
      <c r="M465" s="28" t="n"/>
      <c r="N465" s="28" t="n"/>
      <c r="O465" s="31" t="n"/>
      <c r="P465" s="31" t="n"/>
      <c r="Q465" s="24">
        <f>IF(OR($A465="",$O465="",$P465=""),"",IFERROR($P465-$O465,""))</f>
        <v/>
      </c>
      <c r="R465" s="31" t="n"/>
      <c r="S465" s="24">
        <f>IF(OR($A465="",$Q465="",$R465=""),"",IFERROR($Q465-$R465,""))</f>
        <v/>
      </c>
      <c r="T465" s="61" t="n"/>
      <c r="U465" s="62">
        <f>IF($A465="","",IFERROR(SUMIFS('Expenses'!$H$5:$H$504,'Expenses'!$B$5:$B$504,$A465,'Expenses'!$D$5:$D$504,"Diesel Fuel"),0))</f>
        <v/>
      </c>
      <c r="V465" s="57">
        <f>IF($A465="","",IFERROR(SUMIFS('Expenses'!$I$5:$I$504,'Expenses'!$B$5:$B$504,$A465,'Expenses'!$D$5:$D$504,"Diesel Fuel"),0))</f>
        <v/>
      </c>
      <c r="W465" s="57">
        <f>IF($A465="","",IFERROR(SUMIFS('Expenses'!$I$5:$I$504,'Expenses'!$B$5:$B$504,$A465)-$V465,0))</f>
        <v/>
      </c>
      <c r="X465" s="57">
        <f>IF($A465="","",IFERROR($V465+$W465,0))</f>
        <v/>
      </c>
      <c r="Y465" s="57">
        <f>IF($A465="","",IFERROR($T465-$X465,0))</f>
        <v/>
      </c>
      <c r="Z465" s="58">
        <f>IF(OR($A465="",$Q465=""),"",IFERROR($T465/$Q465,""))</f>
        <v/>
      </c>
      <c r="AA465" s="58">
        <f>IF(OR($A465="",$Q465=""),"",IFERROR($X465/$Q465,""))</f>
        <v/>
      </c>
      <c r="AB465" s="26">
        <f>IF(OR($A465="",$Q465="",$U465=""),"",IFERROR($Q465/$U465,""))</f>
        <v/>
      </c>
      <c r="AC465" s="34" t="n"/>
      <c r="AD465" s="35">
        <f>IF($A465="","",IFERROR(IF(COUNTIF($A$5:$A$504,$A465)&gt;1,"Duplicate Trip ID",IF(OR($B465="",$C465="",$D465="",$F465="",$I465="",$J465="",$K465="",$L465=""),"Missing required field",IF(AND(OR($B465="Delivered",$B465="Closed"),OR($G465="",$H465="",$O465="",$P465="",$R465="",$T465="")),"Completed trip missing details",IF(OR($O465&lt;0,$P465&lt;0,$R465&lt;0,$T465&lt;0),"Negative value",IF(AND($O465&lt;&gt;"",$P465&lt;&gt;"",$P465&lt;$O465),"End odometer below start",IF(AND($Q465&lt;&gt;"",$R465&lt;&gt;"",$R465&gt;$Q465),"Loaded miles exceed total",IF(AND($G465&lt;&gt;"",$H465&lt;&gt;"",$H465&lt;$G465),"Delivery before pickup","OK"))))))),"Check inputs"))</f>
        <v/>
      </c>
    </row>
    <row r="466">
      <c r="A466" s="28" t="n"/>
      <c r="B466" s="28" t="n"/>
      <c r="C466" s="28" t="n"/>
      <c r="D466" s="28" t="n"/>
      <c r="E466" s="28" t="n"/>
      <c r="F466" s="59" t="n"/>
      <c r="G466" s="60" t="n"/>
      <c r="H466" s="60" t="n"/>
      <c r="I466" s="28" t="n"/>
      <c r="J466" s="28" t="n"/>
      <c r="K466" s="28" t="n"/>
      <c r="L466" s="28" t="n"/>
      <c r="M466" s="28" t="n"/>
      <c r="N466" s="28" t="n"/>
      <c r="O466" s="31" t="n"/>
      <c r="P466" s="31" t="n"/>
      <c r="Q466" s="24">
        <f>IF(OR($A466="",$O466="",$P466=""),"",IFERROR($P466-$O466,""))</f>
        <v/>
      </c>
      <c r="R466" s="31" t="n"/>
      <c r="S466" s="24">
        <f>IF(OR($A466="",$Q466="",$R466=""),"",IFERROR($Q466-$R466,""))</f>
        <v/>
      </c>
      <c r="T466" s="61" t="n"/>
      <c r="U466" s="62">
        <f>IF($A466="","",IFERROR(SUMIFS('Expenses'!$H$5:$H$504,'Expenses'!$B$5:$B$504,$A466,'Expenses'!$D$5:$D$504,"Diesel Fuel"),0))</f>
        <v/>
      </c>
      <c r="V466" s="57">
        <f>IF($A466="","",IFERROR(SUMIFS('Expenses'!$I$5:$I$504,'Expenses'!$B$5:$B$504,$A466,'Expenses'!$D$5:$D$504,"Diesel Fuel"),0))</f>
        <v/>
      </c>
      <c r="W466" s="57">
        <f>IF($A466="","",IFERROR(SUMIFS('Expenses'!$I$5:$I$504,'Expenses'!$B$5:$B$504,$A466)-$V466,0))</f>
        <v/>
      </c>
      <c r="X466" s="57">
        <f>IF($A466="","",IFERROR($V466+$W466,0))</f>
        <v/>
      </c>
      <c r="Y466" s="57">
        <f>IF($A466="","",IFERROR($T466-$X466,0))</f>
        <v/>
      </c>
      <c r="Z466" s="58">
        <f>IF(OR($A466="",$Q466=""),"",IFERROR($T466/$Q466,""))</f>
        <v/>
      </c>
      <c r="AA466" s="58">
        <f>IF(OR($A466="",$Q466=""),"",IFERROR($X466/$Q466,""))</f>
        <v/>
      </c>
      <c r="AB466" s="26">
        <f>IF(OR($A466="",$Q466="",$U466=""),"",IFERROR($Q466/$U466,""))</f>
        <v/>
      </c>
      <c r="AC466" s="34" t="n"/>
      <c r="AD466" s="35">
        <f>IF($A466="","",IFERROR(IF(COUNTIF($A$5:$A$504,$A466)&gt;1,"Duplicate Trip ID",IF(OR($B466="",$C466="",$D466="",$F466="",$I466="",$J466="",$K466="",$L466=""),"Missing required field",IF(AND(OR($B466="Delivered",$B466="Closed"),OR($G466="",$H466="",$O466="",$P466="",$R466="",$T466="")),"Completed trip missing details",IF(OR($O466&lt;0,$P466&lt;0,$R466&lt;0,$T466&lt;0),"Negative value",IF(AND($O466&lt;&gt;"",$P466&lt;&gt;"",$P466&lt;$O466),"End odometer below start",IF(AND($Q466&lt;&gt;"",$R466&lt;&gt;"",$R466&gt;$Q466),"Loaded miles exceed total",IF(AND($G466&lt;&gt;"",$H466&lt;&gt;"",$H466&lt;$G466),"Delivery before pickup","OK"))))))),"Check inputs"))</f>
        <v/>
      </c>
    </row>
    <row r="467">
      <c r="A467" s="28" t="n"/>
      <c r="B467" s="28" t="n"/>
      <c r="C467" s="28" t="n"/>
      <c r="D467" s="28" t="n"/>
      <c r="E467" s="28" t="n"/>
      <c r="F467" s="59" t="n"/>
      <c r="G467" s="60" t="n"/>
      <c r="H467" s="60" t="n"/>
      <c r="I467" s="28" t="n"/>
      <c r="J467" s="28" t="n"/>
      <c r="K467" s="28" t="n"/>
      <c r="L467" s="28" t="n"/>
      <c r="M467" s="28" t="n"/>
      <c r="N467" s="28" t="n"/>
      <c r="O467" s="31" t="n"/>
      <c r="P467" s="31" t="n"/>
      <c r="Q467" s="24">
        <f>IF(OR($A467="",$O467="",$P467=""),"",IFERROR($P467-$O467,""))</f>
        <v/>
      </c>
      <c r="R467" s="31" t="n"/>
      <c r="S467" s="24">
        <f>IF(OR($A467="",$Q467="",$R467=""),"",IFERROR($Q467-$R467,""))</f>
        <v/>
      </c>
      <c r="T467" s="61" t="n"/>
      <c r="U467" s="62">
        <f>IF($A467="","",IFERROR(SUMIFS('Expenses'!$H$5:$H$504,'Expenses'!$B$5:$B$504,$A467,'Expenses'!$D$5:$D$504,"Diesel Fuel"),0))</f>
        <v/>
      </c>
      <c r="V467" s="57">
        <f>IF($A467="","",IFERROR(SUMIFS('Expenses'!$I$5:$I$504,'Expenses'!$B$5:$B$504,$A467,'Expenses'!$D$5:$D$504,"Diesel Fuel"),0))</f>
        <v/>
      </c>
      <c r="W467" s="57">
        <f>IF($A467="","",IFERROR(SUMIFS('Expenses'!$I$5:$I$504,'Expenses'!$B$5:$B$504,$A467)-$V467,0))</f>
        <v/>
      </c>
      <c r="X467" s="57">
        <f>IF($A467="","",IFERROR($V467+$W467,0))</f>
        <v/>
      </c>
      <c r="Y467" s="57">
        <f>IF($A467="","",IFERROR($T467-$X467,0))</f>
        <v/>
      </c>
      <c r="Z467" s="58">
        <f>IF(OR($A467="",$Q467=""),"",IFERROR($T467/$Q467,""))</f>
        <v/>
      </c>
      <c r="AA467" s="58">
        <f>IF(OR($A467="",$Q467=""),"",IFERROR($X467/$Q467,""))</f>
        <v/>
      </c>
      <c r="AB467" s="26">
        <f>IF(OR($A467="",$Q467="",$U467=""),"",IFERROR($Q467/$U467,""))</f>
        <v/>
      </c>
      <c r="AC467" s="34" t="n"/>
      <c r="AD467" s="35">
        <f>IF($A467="","",IFERROR(IF(COUNTIF($A$5:$A$504,$A467)&gt;1,"Duplicate Trip ID",IF(OR($B467="",$C467="",$D467="",$F467="",$I467="",$J467="",$K467="",$L467=""),"Missing required field",IF(AND(OR($B467="Delivered",$B467="Closed"),OR($G467="",$H467="",$O467="",$P467="",$R467="",$T467="")),"Completed trip missing details",IF(OR($O467&lt;0,$P467&lt;0,$R467&lt;0,$T467&lt;0),"Negative value",IF(AND($O467&lt;&gt;"",$P467&lt;&gt;"",$P467&lt;$O467),"End odometer below start",IF(AND($Q467&lt;&gt;"",$R467&lt;&gt;"",$R467&gt;$Q467),"Loaded miles exceed total",IF(AND($G467&lt;&gt;"",$H467&lt;&gt;"",$H467&lt;$G467),"Delivery before pickup","OK"))))))),"Check inputs"))</f>
        <v/>
      </c>
    </row>
    <row r="468">
      <c r="A468" s="28" t="n"/>
      <c r="B468" s="28" t="n"/>
      <c r="C468" s="28" t="n"/>
      <c r="D468" s="28" t="n"/>
      <c r="E468" s="28" t="n"/>
      <c r="F468" s="59" t="n"/>
      <c r="G468" s="60" t="n"/>
      <c r="H468" s="60" t="n"/>
      <c r="I468" s="28" t="n"/>
      <c r="J468" s="28" t="n"/>
      <c r="K468" s="28" t="n"/>
      <c r="L468" s="28" t="n"/>
      <c r="M468" s="28" t="n"/>
      <c r="N468" s="28" t="n"/>
      <c r="O468" s="31" t="n"/>
      <c r="P468" s="31" t="n"/>
      <c r="Q468" s="24">
        <f>IF(OR($A468="",$O468="",$P468=""),"",IFERROR($P468-$O468,""))</f>
        <v/>
      </c>
      <c r="R468" s="31" t="n"/>
      <c r="S468" s="24">
        <f>IF(OR($A468="",$Q468="",$R468=""),"",IFERROR($Q468-$R468,""))</f>
        <v/>
      </c>
      <c r="T468" s="61" t="n"/>
      <c r="U468" s="62">
        <f>IF($A468="","",IFERROR(SUMIFS('Expenses'!$H$5:$H$504,'Expenses'!$B$5:$B$504,$A468,'Expenses'!$D$5:$D$504,"Diesel Fuel"),0))</f>
        <v/>
      </c>
      <c r="V468" s="57">
        <f>IF($A468="","",IFERROR(SUMIFS('Expenses'!$I$5:$I$504,'Expenses'!$B$5:$B$504,$A468,'Expenses'!$D$5:$D$504,"Diesel Fuel"),0))</f>
        <v/>
      </c>
      <c r="W468" s="57">
        <f>IF($A468="","",IFERROR(SUMIFS('Expenses'!$I$5:$I$504,'Expenses'!$B$5:$B$504,$A468)-$V468,0))</f>
        <v/>
      </c>
      <c r="X468" s="57">
        <f>IF($A468="","",IFERROR($V468+$W468,0))</f>
        <v/>
      </c>
      <c r="Y468" s="57">
        <f>IF($A468="","",IFERROR($T468-$X468,0))</f>
        <v/>
      </c>
      <c r="Z468" s="58">
        <f>IF(OR($A468="",$Q468=""),"",IFERROR($T468/$Q468,""))</f>
        <v/>
      </c>
      <c r="AA468" s="58">
        <f>IF(OR($A468="",$Q468=""),"",IFERROR($X468/$Q468,""))</f>
        <v/>
      </c>
      <c r="AB468" s="26">
        <f>IF(OR($A468="",$Q468="",$U468=""),"",IFERROR($Q468/$U468,""))</f>
        <v/>
      </c>
      <c r="AC468" s="34" t="n"/>
      <c r="AD468" s="35">
        <f>IF($A468="","",IFERROR(IF(COUNTIF($A$5:$A$504,$A468)&gt;1,"Duplicate Trip ID",IF(OR($B468="",$C468="",$D468="",$F468="",$I468="",$J468="",$K468="",$L468=""),"Missing required field",IF(AND(OR($B468="Delivered",$B468="Closed"),OR($G468="",$H468="",$O468="",$P468="",$R468="",$T468="")),"Completed trip missing details",IF(OR($O468&lt;0,$P468&lt;0,$R468&lt;0,$T468&lt;0),"Negative value",IF(AND($O468&lt;&gt;"",$P468&lt;&gt;"",$P468&lt;$O468),"End odometer below start",IF(AND($Q468&lt;&gt;"",$R468&lt;&gt;"",$R468&gt;$Q468),"Loaded miles exceed total",IF(AND($G468&lt;&gt;"",$H468&lt;&gt;"",$H468&lt;$G468),"Delivery before pickup","OK"))))))),"Check inputs"))</f>
        <v/>
      </c>
    </row>
    <row r="469">
      <c r="A469" s="28" t="n"/>
      <c r="B469" s="28" t="n"/>
      <c r="C469" s="28" t="n"/>
      <c r="D469" s="28" t="n"/>
      <c r="E469" s="28" t="n"/>
      <c r="F469" s="59" t="n"/>
      <c r="G469" s="60" t="n"/>
      <c r="H469" s="60" t="n"/>
      <c r="I469" s="28" t="n"/>
      <c r="J469" s="28" t="n"/>
      <c r="K469" s="28" t="n"/>
      <c r="L469" s="28" t="n"/>
      <c r="M469" s="28" t="n"/>
      <c r="N469" s="28" t="n"/>
      <c r="O469" s="31" t="n"/>
      <c r="P469" s="31" t="n"/>
      <c r="Q469" s="24">
        <f>IF(OR($A469="",$O469="",$P469=""),"",IFERROR($P469-$O469,""))</f>
        <v/>
      </c>
      <c r="R469" s="31" t="n"/>
      <c r="S469" s="24">
        <f>IF(OR($A469="",$Q469="",$R469=""),"",IFERROR($Q469-$R469,""))</f>
        <v/>
      </c>
      <c r="T469" s="61" t="n"/>
      <c r="U469" s="62">
        <f>IF($A469="","",IFERROR(SUMIFS('Expenses'!$H$5:$H$504,'Expenses'!$B$5:$B$504,$A469,'Expenses'!$D$5:$D$504,"Diesel Fuel"),0))</f>
        <v/>
      </c>
      <c r="V469" s="57">
        <f>IF($A469="","",IFERROR(SUMIFS('Expenses'!$I$5:$I$504,'Expenses'!$B$5:$B$504,$A469,'Expenses'!$D$5:$D$504,"Diesel Fuel"),0))</f>
        <v/>
      </c>
      <c r="W469" s="57">
        <f>IF($A469="","",IFERROR(SUMIFS('Expenses'!$I$5:$I$504,'Expenses'!$B$5:$B$504,$A469)-$V469,0))</f>
        <v/>
      </c>
      <c r="X469" s="57">
        <f>IF($A469="","",IFERROR($V469+$W469,0))</f>
        <v/>
      </c>
      <c r="Y469" s="57">
        <f>IF($A469="","",IFERROR($T469-$X469,0))</f>
        <v/>
      </c>
      <c r="Z469" s="58">
        <f>IF(OR($A469="",$Q469=""),"",IFERROR($T469/$Q469,""))</f>
        <v/>
      </c>
      <c r="AA469" s="58">
        <f>IF(OR($A469="",$Q469=""),"",IFERROR($X469/$Q469,""))</f>
        <v/>
      </c>
      <c r="AB469" s="26">
        <f>IF(OR($A469="",$Q469="",$U469=""),"",IFERROR($Q469/$U469,""))</f>
        <v/>
      </c>
      <c r="AC469" s="34" t="n"/>
      <c r="AD469" s="35">
        <f>IF($A469="","",IFERROR(IF(COUNTIF($A$5:$A$504,$A469)&gt;1,"Duplicate Trip ID",IF(OR($B469="",$C469="",$D469="",$F469="",$I469="",$J469="",$K469="",$L469=""),"Missing required field",IF(AND(OR($B469="Delivered",$B469="Closed"),OR($G469="",$H469="",$O469="",$P469="",$R469="",$T469="")),"Completed trip missing details",IF(OR($O469&lt;0,$P469&lt;0,$R469&lt;0,$T469&lt;0),"Negative value",IF(AND($O469&lt;&gt;"",$P469&lt;&gt;"",$P469&lt;$O469),"End odometer below start",IF(AND($Q469&lt;&gt;"",$R469&lt;&gt;"",$R469&gt;$Q469),"Loaded miles exceed total",IF(AND($G469&lt;&gt;"",$H469&lt;&gt;"",$H469&lt;$G469),"Delivery before pickup","OK"))))))),"Check inputs"))</f>
        <v/>
      </c>
    </row>
    <row r="470">
      <c r="A470" s="28" t="n"/>
      <c r="B470" s="28" t="n"/>
      <c r="C470" s="28" t="n"/>
      <c r="D470" s="28" t="n"/>
      <c r="E470" s="28" t="n"/>
      <c r="F470" s="59" t="n"/>
      <c r="G470" s="60" t="n"/>
      <c r="H470" s="60" t="n"/>
      <c r="I470" s="28" t="n"/>
      <c r="J470" s="28" t="n"/>
      <c r="K470" s="28" t="n"/>
      <c r="L470" s="28" t="n"/>
      <c r="M470" s="28" t="n"/>
      <c r="N470" s="28" t="n"/>
      <c r="O470" s="31" t="n"/>
      <c r="P470" s="31" t="n"/>
      <c r="Q470" s="24">
        <f>IF(OR($A470="",$O470="",$P470=""),"",IFERROR($P470-$O470,""))</f>
        <v/>
      </c>
      <c r="R470" s="31" t="n"/>
      <c r="S470" s="24">
        <f>IF(OR($A470="",$Q470="",$R470=""),"",IFERROR($Q470-$R470,""))</f>
        <v/>
      </c>
      <c r="T470" s="61" t="n"/>
      <c r="U470" s="62">
        <f>IF($A470="","",IFERROR(SUMIFS('Expenses'!$H$5:$H$504,'Expenses'!$B$5:$B$504,$A470,'Expenses'!$D$5:$D$504,"Diesel Fuel"),0))</f>
        <v/>
      </c>
      <c r="V470" s="57">
        <f>IF($A470="","",IFERROR(SUMIFS('Expenses'!$I$5:$I$504,'Expenses'!$B$5:$B$504,$A470,'Expenses'!$D$5:$D$504,"Diesel Fuel"),0))</f>
        <v/>
      </c>
      <c r="W470" s="57">
        <f>IF($A470="","",IFERROR(SUMIFS('Expenses'!$I$5:$I$504,'Expenses'!$B$5:$B$504,$A470)-$V470,0))</f>
        <v/>
      </c>
      <c r="X470" s="57">
        <f>IF($A470="","",IFERROR($V470+$W470,0))</f>
        <v/>
      </c>
      <c r="Y470" s="57">
        <f>IF($A470="","",IFERROR($T470-$X470,0))</f>
        <v/>
      </c>
      <c r="Z470" s="58">
        <f>IF(OR($A470="",$Q470=""),"",IFERROR($T470/$Q470,""))</f>
        <v/>
      </c>
      <c r="AA470" s="58">
        <f>IF(OR($A470="",$Q470=""),"",IFERROR($X470/$Q470,""))</f>
        <v/>
      </c>
      <c r="AB470" s="26">
        <f>IF(OR($A470="",$Q470="",$U470=""),"",IFERROR($Q470/$U470,""))</f>
        <v/>
      </c>
      <c r="AC470" s="34" t="n"/>
      <c r="AD470" s="35">
        <f>IF($A470="","",IFERROR(IF(COUNTIF($A$5:$A$504,$A470)&gt;1,"Duplicate Trip ID",IF(OR($B470="",$C470="",$D470="",$F470="",$I470="",$J470="",$K470="",$L470=""),"Missing required field",IF(AND(OR($B470="Delivered",$B470="Closed"),OR($G470="",$H470="",$O470="",$P470="",$R470="",$T470="")),"Completed trip missing details",IF(OR($O470&lt;0,$P470&lt;0,$R470&lt;0,$T470&lt;0),"Negative value",IF(AND($O470&lt;&gt;"",$P470&lt;&gt;"",$P470&lt;$O470),"End odometer below start",IF(AND($Q470&lt;&gt;"",$R470&lt;&gt;"",$R470&gt;$Q470),"Loaded miles exceed total",IF(AND($G470&lt;&gt;"",$H470&lt;&gt;"",$H470&lt;$G470),"Delivery before pickup","OK"))))))),"Check inputs"))</f>
        <v/>
      </c>
    </row>
    <row r="471">
      <c r="A471" s="28" t="n"/>
      <c r="B471" s="28" t="n"/>
      <c r="C471" s="28" t="n"/>
      <c r="D471" s="28" t="n"/>
      <c r="E471" s="28" t="n"/>
      <c r="F471" s="59" t="n"/>
      <c r="G471" s="60" t="n"/>
      <c r="H471" s="60" t="n"/>
      <c r="I471" s="28" t="n"/>
      <c r="J471" s="28" t="n"/>
      <c r="K471" s="28" t="n"/>
      <c r="L471" s="28" t="n"/>
      <c r="M471" s="28" t="n"/>
      <c r="N471" s="28" t="n"/>
      <c r="O471" s="31" t="n"/>
      <c r="P471" s="31" t="n"/>
      <c r="Q471" s="24">
        <f>IF(OR($A471="",$O471="",$P471=""),"",IFERROR($P471-$O471,""))</f>
        <v/>
      </c>
      <c r="R471" s="31" t="n"/>
      <c r="S471" s="24">
        <f>IF(OR($A471="",$Q471="",$R471=""),"",IFERROR($Q471-$R471,""))</f>
        <v/>
      </c>
      <c r="T471" s="61" t="n"/>
      <c r="U471" s="62">
        <f>IF($A471="","",IFERROR(SUMIFS('Expenses'!$H$5:$H$504,'Expenses'!$B$5:$B$504,$A471,'Expenses'!$D$5:$D$504,"Diesel Fuel"),0))</f>
        <v/>
      </c>
      <c r="V471" s="57">
        <f>IF($A471="","",IFERROR(SUMIFS('Expenses'!$I$5:$I$504,'Expenses'!$B$5:$B$504,$A471,'Expenses'!$D$5:$D$504,"Diesel Fuel"),0))</f>
        <v/>
      </c>
      <c r="W471" s="57">
        <f>IF($A471="","",IFERROR(SUMIFS('Expenses'!$I$5:$I$504,'Expenses'!$B$5:$B$504,$A471)-$V471,0))</f>
        <v/>
      </c>
      <c r="X471" s="57">
        <f>IF($A471="","",IFERROR($V471+$W471,0))</f>
        <v/>
      </c>
      <c r="Y471" s="57">
        <f>IF($A471="","",IFERROR($T471-$X471,0))</f>
        <v/>
      </c>
      <c r="Z471" s="58">
        <f>IF(OR($A471="",$Q471=""),"",IFERROR($T471/$Q471,""))</f>
        <v/>
      </c>
      <c r="AA471" s="58">
        <f>IF(OR($A471="",$Q471=""),"",IFERROR($X471/$Q471,""))</f>
        <v/>
      </c>
      <c r="AB471" s="26">
        <f>IF(OR($A471="",$Q471="",$U471=""),"",IFERROR($Q471/$U471,""))</f>
        <v/>
      </c>
      <c r="AC471" s="34" t="n"/>
      <c r="AD471" s="35">
        <f>IF($A471="","",IFERROR(IF(COUNTIF($A$5:$A$504,$A471)&gt;1,"Duplicate Trip ID",IF(OR($B471="",$C471="",$D471="",$F471="",$I471="",$J471="",$K471="",$L471=""),"Missing required field",IF(AND(OR($B471="Delivered",$B471="Closed"),OR($G471="",$H471="",$O471="",$P471="",$R471="",$T471="")),"Completed trip missing details",IF(OR($O471&lt;0,$P471&lt;0,$R471&lt;0,$T471&lt;0),"Negative value",IF(AND($O471&lt;&gt;"",$P471&lt;&gt;"",$P471&lt;$O471),"End odometer below start",IF(AND($Q471&lt;&gt;"",$R471&lt;&gt;"",$R471&gt;$Q471),"Loaded miles exceed total",IF(AND($G471&lt;&gt;"",$H471&lt;&gt;"",$H471&lt;$G471),"Delivery before pickup","OK"))))))),"Check inputs"))</f>
        <v/>
      </c>
    </row>
    <row r="472">
      <c r="A472" s="28" t="n"/>
      <c r="B472" s="28" t="n"/>
      <c r="C472" s="28" t="n"/>
      <c r="D472" s="28" t="n"/>
      <c r="E472" s="28" t="n"/>
      <c r="F472" s="59" t="n"/>
      <c r="G472" s="60" t="n"/>
      <c r="H472" s="60" t="n"/>
      <c r="I472" s="28" t="n"/>
      <c r="J472" s="28" t="n"/>
      <c r="K472" s="28" t="n"/>
      <c r="L472" s="28" t="n"/>
      <c r="M472" s="28" t="n"/>
      <c r="N472" s="28" t="n"/>
      <c r="O472" s="31" t="n"/>
      <c r="P472" s="31" t="n"/>
      <c r="Q472" s="24">
        <f>IF(OR($A472="",$O472="",$P472=""),"",IFERROR($P472-$O472,""))</f>
        <v/>
      </c>
      <c r="R472" s="31" t="n"/>
      <c r="S472" s="24">
        <f>IF(OR($A472="",$Q472="",$R472=""),"",IFERROR($Q472-$R472,""))</f>
        <v/>
      </c>
      <c r="T472" s="61" t="n"/>
      <c r="U472" s="62">
        <f>IF($A472="","",IFERROR(SUMIFS('Expenses'!$H$5:$H$504,'Expenses'!$B$5:$B$504,$A472,'Expenses'!$D$5:$D$504,"Diesel Fuel"),0))</f>
        <v/>
      </c>
      <c r="V472" s="57">
        <f>IF($A472="","",IFERROR(SUMIFS('Expenses'!$I$5:$I$504,'Expenses'!$B$5:$B$504,$A472,'Expenses'!$D$5:$D$504,"Diesel Fuel"),0))</f>
        <v/>
      </c>
      <c r="W472" s="57">
        <f>IF($A472="","",IFERROR(SUMIFS('Expenses'!$I$5:$I$504,'Expenses'!$B$5:$B$504,$A472)-$V472,0))</f>
        <v/>
      </c>
      <c r="X472" s="57">
        <f>IF($A472="","",IFERROR($V472+$W472,0))</f>
        <v/>
      </c>
      <c r="Y472" s="57">
        <f>IF($A472="","",IFERROR($T472-$X472,0))</f>
        <v/>
      </c>
      <c r="Z472" s="58">
        <f>IF(OR($A472="",$Q472=""),"",IFERROR($T472/$Q472,""))</f>
        <v/>
      </c>
      <c r="AA472" s="58">
        <f>IF(OR($A472="",$Q472=""),"",IFERROR($X472/$Q472,""))</f>
        <v/>
      </c>
      <c r="AB472" s="26">
        <f>IF(OR($A472="",$Q472="",$U472=""),"",IFERROR($Q472/$U472,""))</f>
        <v/>
      </c>
      <c r="AC472" s="34" t="n"/>
      <c r="AD472" s="35">
        <f>IF($A472="","",IFERROR(IF(COUNTIF($A$5:$A$504,$A472)&gt;1,"Duplicate Trip ID",IF(OR($B472="",$C472="",$D472="",$F472="",$I472="",$J472="",$K472="",$L472=""),"Missing required field",IF(AND(OR($B472="Delivered",$B472="Closed"),OR($G472="",$H472="",$O472="",$P472="",$R472="",$T472="")),"Completed trip missing details",IF(OR($O472&lt;0,$P472&lt;0,$R472&lt;0,$T472&lt;0),"Negative value",IF(AND($O472&lt;&gt;"",$P472&lt;&gt;"",$P472&lt;$O472),"End odometer below start",IF(AND($Q472&lt;&gt;"",$R472&lt;&gt;"",$R472&gt;$Q472),"Loaded miles exceed total",IF(AND($G472&lt;&gt;"",$H472&lt;&gt;"",$H472&lt;$G472),"Delivery before pickup","OK"))))))),"Check inputs"))</f>
        <v/>
      </c>
    </row>
    <row r="473">
      <c r="A473" s="28" t="n"/>
      <c r="B473" s="28" t="n"/>
      <c r="C473" s="28" t="n"/>
      <c r="D473" s="28" t="n"/>
      <c r="E473" s="28" t="n"/>
      <c r="F473" s="59" t="n"/>
      <c r="G473" s="60" t="n"/>
      <c r="H473" s="60" t="n"/>
      <c r="I473" s="28" t="n"/>
      <c r="J473" s="28" t="n"/>
      <c r="K473" s="28" t="n"/>
      <c r="L473" s="28" t="n"/>
      <c r="M473" s="28" t="n"/>
      <c r="N473" s="28" t="n"/>
      <c r="O473" s="31" t="n"/>
      <c r="P473" s="31" t="n"/>
      <c r="Q473" s="24">
        <f>IF(OR($A473="",$O473="",$P473=""),"",IFERROR($P473-$O473,""))</f>
        <v/>
      </c>
      <c r="R473" s="31" t="n"/>
      <c r="S473" s="24">
        <f>IF(OR($A473="",$Q473="",$R473=""),"",IFERROR($Q473-$R473,""))</f>
        <v/>
      </c>
      <c r="T473" s="61" t="n"/>
      <c r="U473" s="62">
        <f>IF($A473="","",IFERROR(SUMIFS('Expenses'!$H$5:$H$504,'Expenses'!$B$5:$B$504,$A473,'Expenses'!$D$5:$D$504,"Diesel Fuel"),0))</f>
        <v/>
      </c>
      <c r="V473" s="57">
        <f>IF($A473="","",IFERROR(SUMIFS('Expenses'!$I$5:$I$504,'Expenses'!$B$5:$B$504,$A473,'Expenses'!$D$5:$D$504,"Diesel Fuel"),0))</f>
        <v/>
      </c>
      <c r="W473" s="57">
        <f>IF($A473="","",IFERROR(SUMIFS('Expenses'!$I$5:$I$504,'Expenses'!$B$5:$B$504,$A473)-$V473,0))</f>
        <v/>
      </c>
      <c r="X473" s="57">
        <f>IF($A473="","",IFERROR($V473+$W473,0))</f>
        <v/>
      </c>
      <c r="Y473" s="57">
        <f>IF($A473="","",IFERROR($T473-$X473,0))</f>
        <v/>
      </c>
      <c r="Z473" s="58">
        <f>IF(OR($A473="",$Q473=""),"",IFERROR($T473/$Q473,""))</f>
        <v/>
      </c>
      <c r="AA473" s="58">
        <f>IF(OR($A473="",$Q473=""),"",IFERROR($X473/$Q473,""))</f>
        <v/>
      </c>
      <c r="AB473" s="26">
        <f>IF(OR($A473="",$Q473="",$U473=""),"",IFERROR($Q473/$U473,""))</f>
        <v/>
      </c>
      <c r="AC473" s="34" t="n"/>
      <c r="AD473" s="35">
        <f>IF($A473="","",IFERROR(IF(COUNTIF($A$5:$A$504,$A473)&gt;1,"Duplicate Trip ID",IF(OR($B473="",$C473="",$D473="",$F473="",$I473="",$J473="",$K473="",$L473=""),"Missing required field",IF(AND(OR($B473="Delivered",$B473="Closed"),OR($G473="",$H473="",$O473="",$P473="",$R473="",$T473="")),"Completed trip missing details",IF(OR($O473&lt;0,$P473&lt;0,$R473&lt;0,$T473&lt;0),"Negative value",IF(AND($O473&lt;&gt;"",$P473&lt;&gt;"",$P473&lt;$O473),"End odometer below start",IF(AND($Q473&lt;&gt;"",$R473&lt;&gt;"",$R473&gt;$Q473),"Loaded miles exceed total",IF(AND($G473&lt;&gt;"",$H473&lt;&gt;"",$H473&lt;$G473),"Delivery before pickup","OK"))))))),"Check inputs"))</f>
        <v/>
      </c>
    </row>
    <row r="474">
      <c r="A474" s="28" t="n"/>
      <c r="B474" s="28" t="n"/>
      <c r="C474" s="28" t="n"/>
      <c r="D474" s="28" t="n"/>
      <c r="E474" s="28" t="n"/>
      <c r="F474" s="59" t="n"/>
      <c r="G474" s="60" t="n"/>
      <c r="H474" s="60" t="n"/>
      <c r="I474" s="28" t="n"/>
      <c r="J474" s="28" t="n"/>
      <c r="K474" s="28" t="n"/>
      <c r="L474" s="28" t="n"/>
      <c r="M474" s="28" t="n"/>
      <c r="N474" s="28" t="n"/>
      <c r="O474" s="31" t="n"/>
      <c r="P474" s="31" t="n"/>
      <c r="Q474" s="24">
        <f>IF(OR($A474="",$O474="",$P474=""),"",IFERROR($P474-$O474,""))</f>
        <v/>
      </c>
      <c r="R474" s="31" t="n"/>
      <c r="S474" s="24">
        <f>IF(OR($A474="",$Q474="",$R474=""),"",IFERROR($Q474-$R474,""))</f>
        <v/>
      </c>
      <c r="T474" s="61" t="n"/>
      <c r="U474" s="62">
        <f>IF($A474="","",IFERROR(SUMIFS('Expenses'!$H$5:$H$504,'Expenses'!$B$5:$B$504,$A474,'Expenses'!$D$5:$D$504,"Diesel Fuel"),0))</f>
        <v/>
      </c>
      <c r="V474" s="57">
        <f>IF($A474="","",IFERROR(SUMIFS('Expenses'!$I$5:$I$504,'Expenses'!$B$5:$B$504,$A474,'Expenses'!$D$5:$D$504,"Diesel Fuel"),0))</f>
        <v/>
      </c>
      <c r="W474" s="57">
        <f>IF($A474="","",IFERROR(SUMIFS('Expenses'!$I$5:$I$504,'Expenses'!$B$5:$B$504,$A474)-$V474,0))</f>
        <v/>
      </c>
      <c r="X474" s="57">
        <f>IF($A474="","",IFERROR($V474+$W474,0))</f>
        <v/>
      </c>
      <c r="Y474" s="57">
        <f>IF($A474="","",IFERROR($T474-$X474,0))</f>
        <v/>
      </c>
      <c r="Z474" s="58">
        <f>IF(OR($A474="",$Q474=""),"",IFERROR($T474/$Q474,""))</f>
        <v/>
      </c>
      <c r="AA474" s="58">
        <f>IF(OR($A474="",$Q474=""),"",IFERROR($X474/$Q474,""))</f>
        <v/>
      </c>
      <c r="AB474" s="26">
        <f>IF(OR($A474="",$Q474="",$U474=""),"",IFERROR($Q474/$U474,""))</f>
        <v/>
      </c>
      <c r="AC474" s="34" t="n"/>
      <c r="AD474" s="35">
        <f>IF($A474="","",IFERROR(IF(COUNTIF($A$5:$A$504,$A474)&gt;1,"Duplicate Trip ID",IF(OR($B474="",$C474="",$D474="",$F474="",$I474="",$J474="",$K474="",$L474=""),"Missing required field",IF(AND(OR($B474="Delivered",$B474="Closed"),OR($G474="",$H474="",$O474="",$P474="",$R474="",$T474="")),"Completed trip missing details",IF(OR($O474&lt;0,$P474&lt;0,$R474&lt;0,$T474&lt;0),"Negative value",IF(AND($O474&lt;&gt;"",$P474&lt;&gt;"",$P474&lt;$O474),"End odometer below start",IF(AND($Q474&lt;&gt;"",$R474&lt;&gt;"",$R474&gt;$Q474),"Loaded miles exceed total",IF(AND($G474&lt;&gt;"",$H474&lt;&gt;"",$H474&lt;$G474),"Delivery before pickup","OK"))))))),"Check inputs"))</f>
        <v/>
      </c>
    </row>
    <row r="475">
      <c r="A475" s="28" t="n"/>
      <c r="B475" s="28" t="n"/>
      <c r="C475" s="28" t="n"/>
      <c r="D475" s="28" t="n"/>
      <c r="E475" s="28" t="n"/>
      <c r="F475" s="59" t="n"/>
      <c r="G475" s="60" t="n"/>
      <c r="H475" s="60" t="n"/>
      <c r="I475" s="28" t="n"/>
      <c r="J475" s="28" t="n"/>
      <c r="K475" s="28" t="n"/>
      <c r="L475" s="28" t="n"/>
      <c r="M475" s="28" t="n"/>
      <c r="N475" s="28" t="n"/>
      <c r="O475" s="31" t="n"/>
      <c r="P475" s="31" t="n"/>
      <c r="Q475" s="24">
        <f>IF(OR($A475="",$O475="",$P475=""),"",IFERROR($P475-$O475,""))</f>
        <v/>
      </c>
      <c r="R475" s="31" t="n"/>
      <c r="S475" s="24">
        <f>IF(OR($A475="",$Q475="",$R475=""),"",IFERROR($Q475-$R475,""))</f>
        <v/>
      </c>
      <c r="T475" s="61" t="n"/>
      <c r="U475" s="62">
        <f>IF($A475="","",IFERROR(SUMIFS('Expenses'!$H$5:$H$504,'Expenses'!$B$5:$B$504,$A475,'Expenses'!$D$5:$D$504,"Diesel Fuel"),0))</f>
        <v/>
      </c>
      <c r="V475" s="57">
        <f>IF($A475="","",IFERROR(SUMIFS('Expenses'!$I$5:$I$504,'Expenses'!$B$5:$B$504,$A475,'Expenses'!$D$5:$D$504,"Diesel Fuel"),0))</f>
        <v/>
      </c>
      <c r="W475" s="57">
        <f>IF($A475="","",IFERROR(SUMIFS('Expenses'!$I$5:$I$504,'Expenses'!$B$5:$B$504,$A475)-$V475,0))</f>
        <v/>
      </c>
      <c r="X475" s="57">
        <f>IF($A475="","",IFERROR($V475+$W475,0))</f>
        <v/>
      </c>
      <c r="Y475" s="57">
        <f>IF($A475="","",IFERROR($T475-$X475,0))</f>
        <v/>
      </c>
      <c r="Z475" s="58">
        <f>IF(OR($A475="",$Q475=""),"",IFERROR($T475/$Q475,""))</f>
        <v/>
      </c>
      <c r="AA475" s="58">
        <f>IF(OR($A475="",$Q475=""),"",IFERROR($X475/$Q475,""))</f>
        <v/>
      </c>
      <c r="AB475" s="26">
        <f>IF(OR($A475="",$Q475="",$U475=""),"",IFERROR($Q475/$U475,""))</f>
        <v/>
      </c>
      <c r="AC475" s="34" t="n"/>
      <c r="AD475" s="35">
        <f>IF($A475="","",IFERROR(IF(COUNTIF($A$5:$A$504,$A475)&gt;1,"Duplicate Trip ID",IF(OR($B475="",$C475="",$D475="",$F475="",$I475="",$J475="",$K475="",$L475=""),"Missing required field",IF(AND(OR($B475="Delivered",$B475="Closed"),OR($G475="",$H475="",$O475="",$P475="",$R475="",$T475="")),"Completed trip missing details",IF(OR($O475&lt;0,$P475&lt;0,$R475&lt;0,$T475&lt;0),"Negative value",IF(AND($O475&lt;&gt;"",$P475&lt;&gt;"",$P475&lt;$O475),"End odometer below start",IF(AND($Q475&lt;&gt;"",$R475&lt;&gt;"",$R475&gt;$Q475),"Loaded miles exceed total",IF(AND($G475&lt;&gt;"",$H475&lt;&gt;"",$H475&lt;$G475),"Delivery before pickup","OK"))))))),"Check inputs"))</f>
        <v/>
      </c>
    </row>
    <row r="476">
      <c r="A476" s="28" t="n"/>
      <c r="B476" s="28" t="n"/>
      <c r="C476" s="28" t="n"/>
      <c r="D476" s="28" t="n"/>
      <c r="E476" s="28" t="n"/>
      <c r="F476" s="59" t="n"/>
      <c r="G476" s="60" t="n"/>
      <c r="H476" s="60" t="n"/>
      <c r="I476" s="28" t="n"/>
      <c r="J476" s="28" t="n"/>
      <c r="K476" s="28" t="n"/>
      <c r="L476" s="28" t="n"/>
      <c r="M476" s="28" t="n"/>
      <c r="N476" s="28" t="n"/>
      <c r="O476" s="31" t="n"/>
      <c r="P476" s="31" t="n"/>
      <c r="Q476" s="24">
        <f>IF(OR($A476="",$O476="",$P476=""),"",IFERROR($P476-$O476,""))</f>
        <v/>
      </c>
      <c r="R476" s="31" t="n"/>
      <c r="S476" s="24">
        <f>IF(OR($A476="",$Q476="",$R476=""),"",IFERROR($Q476-$R476,""))</f>
        <v/>
      </c>
      <c r="T476" s="61" t="n"/>
      <c r="U476" s="62">
        <f>IF($A476="","",IFERROR(SUMIFS('Expenses'!$H$5:$H$504,'Expenses'!$B$5:$B$504,$A476,'Expenses'!$D$5:$D$504,"Diesel Fuel"),0))</f>
        <v/>
      </c>
      <c r="V476" s="57">
        <f>IF($A476="","",IFERROR(SUMIFS('Expenses'!$I$5:$I$504,'Expenses'!$B$5:$B$504,$A476,'Expenses'!$D$5:$D$504,"Diesel Fuel"),0))</f>
        <v/>
      </c>
      <c r="W476" s="57">
        <f>IF($A476="","",IFERROR(SUMIFS('Expenses'!$I$5:$I$504,'Expenses'!$B$5:$B$504,$A476)-$V476,0))</f>
        <v/>
      </c>
      <c r="X476" s="57">
        <f>IF($A476="","",IFERROR($V476+$W476,0))</f>
        <v/>
      </c>
      <c r="Y476" s="57">
        <f>IF($A476="","",IFERROR($T476-$X476,0))</f>
        <v/>
      </c>
      <c r="Z476" s="58">
        <f>IF(OR($A476="",$Q476=""),"",IFERROR($T476/$Q476,""))</f>
        <v/>
      </c>
      <c r="AA476" s="58">
        <f>IF(OR($A476="",$Q476=""),"",IFERROR($X476/$Q476,""))</f>
        <v/>
      </c>
      <c r="AB476" s="26">
        <f>IF(OR($A476="",$Q476="",$U476=""),"",IFERROR($Q476/$U476,""))</f>
        <v/>
      </c>
      <c r="AC476" s="34" t="n"/>
      <c r="AD476" s="35">
        <f>IF($A476="","",IFERROR(IF(COUNTIF($A$5:$A$504,$A476)&gt;1,"Duplicate Trip ID",IF(OR($B476="",$C476="",$D476="",$F476="",$I476="",$J476="",$K476="",$L476=""),"Missing required field",IF(AND(OR($B476="Delivered",$B476="Closed"),OR($G476="",$H476="",$O476="",$P476="",$R476="",$T476="")),"Completed trip missing details",IF(OR($O476&lt;0,$P476&lt;0,$R476&lt;0,$T476&lt;0),"Negative value",IF(AND($O476&lt;&gt;"",$P476&lt;&gt;"",$P476&lt;$O476),"End odometer below start",IF(AND($Q476&lt;&gt;"",$R476&lt;&gt;"",$R476&gt;$Q476),"Loaded miles exceed total",IF(AND($G476&lt;&gt;"",$H476&lt;&gt;"",$H476&lt;$G476),"Delivery before pickup","OK"))))))),"Check inputs"))</f>
        <v/>
      </c>
    </row>
    <row r="477">
      <c r="A477" s="28" t="n"/>
      <c r="B477" s="28" t="n"/>
      <c r="C477" s="28" t="n"/>
      <c r="D477" s="28" t="n"/>
      <c r="E477" s="28" t="n"/>
      <c r="F477" s="59" t="n"/>
      <c r="G477" s="60" t="n"/>
      <c r="H477" s="60" t="n"/>
      <c r="I477" s="28" t="n"/>
      <c r="J477" s="28" t="n"/>
      <c r="K477" s="28" t="n"/>
      <c r="L477" s="28" t="n"/>
      <c r="M477" s="28" t="n"/>
      <c r="N477" s="28" t="n"/>
      <c r="O477" s="31" t="n"/>
      <c r="P477" s="31" t="n"/>
      <c r="Q477" s="24">
        <f>IF(OR($A477="",$O477="",$P477=""),"",IFERROR($P477-$O477,""))</f>
        <v/>
      </c>
      <c r="R477" s="31" t="n"/>
      <c r="S477" s="24">
        <f>IF(OR($A477="",$Q477="",$R477=""),"",IFERROR($Q477-$R477,""))</f>
        <v/>
      </c>
      <c r="T477" s="61" t="n"/>
      <c r="U477" s="62">
        <f>IF($A477="","",IFERROR(SUMIFS('Expenses'!$H$5:$H$504,'Expenses'!$B$5:$B$504,$A477,'Expenses'!$D$5:$D$504,"Diesel Fuel"),0))</f>
        <v/>
      </c>
      <c r="V477" s="57">
        <f>IF($A477="","",IFERROR(SUMIFS('Expenses'!$I$5:$I$504,'Expenses'!$B$5:$B$504,$A477,'Expenses'!$D$5:$D$504,"Diesel Fuel"),0))</f>
        <v/>
      </c>
      <c r="W477" s="57">
        <f>IF($A477="","",IFERROR(SUMIFS('Expenses'!$I$5:$I$504,'Expenses'!$B$5:$B$504,$A477)-$V477,0))</f>
        <v/>
      </c>
      <c r="X477" s="57">
        <f>IF($A477="","",IFERROR($V477+$W477,0))</f>
        <v/>
      </c>
      <c r="Y477" s="57">
        <f>IF($A477="","",IFERROR($T477-$X477,0))</f>
        <v/>
      </c>
      <c r="Z477" s="58">
        <f>IF(OR($A477="",$Q477=""),"",IFERROR($T477/$Q477,""))</f>
        <v/>
      </c>
      <c r="AA477" s="58">
        <f>IF(OR($A477="",$Q477=""),"",IFERROR($X477/$Q477,""))</f>
        <v/>
      </c>
      <c r="AB477" s="26">
        <f>IF(OR($A477="",$Q477="",$U477=""),"",IFERROR($Q477/$U477,""))</f>
        <v/>
      </c>
      <c r="AC477" s="34" t="n"/>
      <c r="AD477" s="35">
        <f>IF($A477="","",IFERROR(IF(COUNTIF($A$5:$A$504,$A477)&gt;1,"Duplicate Trip ID",IF(OR($B477="",$C477="",$D477="",$F477="",$I477="",$J477="",$K477="",$L477=""),"Missing required field",IF(AND(OR($B477="Delivered",$B477="Closed"),OR($G477="",$H477="",$O477="",$P477="",$R477="",$T477="")),"Completed trip missing details",IF(OR($O477&lt;0,$P477&lt;0,$R477&lt;0,$T477&lt;0),"Negative value",IF(AND($O477&lt;&gt;"",$P477&lt;&gt;"",$P477&lt;$O477),"End odometer below start",IF(AND($Q477&lt;&gt;"",$R477&lt;&gt;"",$R477&gt;$Q477),"Loaded miles exceed total",IF(AND($G477&lt;&gt;"",$H477&lt;&gt;"",$H477&lt;$G477),"Delivery before pickup","OK"))))))),"Check inputs"))</f>
        <v/>
      </c>
    </row>
    <row r="478">
      <c r="A478" s="28" t="n"/>
      <c r="B478" s="28" t="n"/>
      <c r="C478" s="28" t="n"/>
      <c r="D478" s="28" t="n"/>
      <c r="E478" s="28" t="n"/>
      <c r="F478" s="59" t="n"/>
      <c r="G478" s="60" t="n"/>
      <c r="H478" s="60" t="n"/>
      <c r="I478" s="28" t="n"/>
      <c r="J478" s="28" t="n"/>
      <c r="K478" s="28" t="n"/>
      <c r="L478" s="28" t="n"/>
      <c r="M478" s="28" t="n"/>
      <c r="N478" s="28" t="n"/>
      <c r="O478" s="31" t="n"/>
      <c r="P478" s="31" t="n"/>
      <c r="Q478" s="24">
        <f>IF(OR($A478="",$O478="",$P478=""),"",IFERROR($P478-$O478,""))</f>
        <v/>
      </c>
      <c r="R478" s="31" t="n"/>
      <c r="S478" s="24">
        <f>IF(OR($A478="",$Q478="",$R478=""),"",IFERROR($Q478-$R478,""))</f>
        <v/>
      </c>
      <c r="T478" s="61" t="n"/>
      <c r="U478" s="62">
        <f>IF($A478="","",IFERROR(SUMIFS('Expenses'!$H$5:$H$504,'Expenses'!$B$5:$B$504,$A478,'Expenses'!$D$5:$D$504,"Diesel Fuel"),0))</f>
        <v/>
      </c>
      <c r="V478" s="57">
        <f>IF($A478="","",IFERROR(SUMIFS('Expenses'!$I$5:$I$504,'Expenses'!$B$5:$B$504,$A478,'Expenses'!$D$5:$D$504,"Diesel Fuel"),0))</f>
        <v/>
      </c>
      <c r="W478" s="57">
        <f>IF($A478="","",IFERROR(SUMIFS('Expenses'!$I$5:$I$504,'Expenses'!$B$5:$B$504,$A478)-$V478,0))</f>
        <v/>
      </c>
      <c r="X478" s="57">
        <f>IF($A478="","",IFERROR($V478+$W478,0))</f>
        <v/>
      </c>
      <c r="Y478" s="57">
        <f>IF($A478="","",IFERROR($T478-$X478,0))</f>
        <v/>
      </c>
      <c r="Z478" s="58">
        <f>IF(OR($A478="",$Q478=""),"",IFERROR($T478/$Q478,""))</f>
        <v/>
      </c>
      <c r="AA478" s="58">
        <f>IF(OR($A478="",$Q478=""),"",IFERROR($X478/$Q478,""))</f>
        <v/>
      </c>
      <c r="AB478" s="26">
        <f>IF(OR($A478="",$Q478="",$U478=""),"",IFERROR($Q478/$U478,""))</f>
        <v/>
      </c>
      <c r="AC478" s="34" t="n"/>
      <c r="AD478" s="35">
        <f>IF($A478="","",IFERROR(IF(COUNTIF($A$5:$A$504,$A478)&gt;1,"Duplicate Trip ID",IF(OR($B478="",$C478="",$D478="",$F478="",$I478="",$J478="",$K478="",$L478=""),"Missing required field",IF(AND(OR($B478="Delivered",$B478="Closed"),OR($G478="",$H478="",$O478="",$P478="",$R478="",$T478="")),"Completed trip missing details",IF(OR($O478&lt;0,$P478&lt;0,$R478&lt;0,$T478&lt;0),"Negative value",IF(AND($O478&lt;&gt;"",$P478&lt;&gt;"",$P478&lt;$O478),"End odometer below start",IF(AND($Q478&lt;&gt;"",$R478&lt;&gt;"",$R478&gt;$Q478),"Loaded miles exceed total",IF(AND($G478&lt;&gt;"",$H478&lt;&gt;"",$H478&lt;$G478),"Delivery before pickup","OK"))))))),"Check inputs"))</f>
        <v/>
      </c>
    </row>
    <row r="479">
      <c r="A479" s="28" t="n"/>
      <c r="B479" s="28" t="n"/>
      <c r="C479" s="28" t="n"/>
      <c r="D479" s="28" t="n"/>
      <c r="E479" s="28" t="n"/>
      <c r="F479" s="59" t="n"/>
      <c r="G479" s="60" t="n"/>
      <c r="H479" s="60" t="n"/>
      <c r="I479" s="28" t="n"/>
      <c r="J479" s="28" t="n"/>
      <c r="K479" s="28" t="n"/>
      <c r="L479" s="28" t="n"/>
      <c r="M479" s="28" t="n"/>
      <c r="N479" s="28" t="n"/>
      <c r="O479" s="31" t="n"/>
      <c r="P479" s="31" t="n"/>
      <c r="Q479" s="24">
        <f>IF(OR($A479="",$O479="",$P479=""),"",IFERROR($P479-$O479,""))</f>
        <v/>
      </c>
      <c r="R479" s="31" t="n"/>
      <c r="S479" s="24">
        <f>IF(OR($A479="",$Q479="",$R479=""),"",IFERROR($Q479-$R479,""))</f>
        <v/>
      </c>
      <c r="T479" s="61" t="n"/>
      <c r="U479" s="62">
        <f>IF($A479="","",IFERROR(SUMIFS('Expenses'!$H$5:$H$504,'Expenses'!$B$5:$B$504,$A479,'Expenses'!$D$5:$D$504,"Diesel Fuel"),0))</f>
        <v/>
      </c>
      <c r="V479" s="57">
        <f>IF($A479="","",IFERROR(SUMIFS('Expenses'!$I$5:$I$504,'Expenses'!$B$5:$B$504,$A479,'Expenses'!$D$5:$D$504,"Diesel Fuel"),0))</f>
        <v/>
      </c>
      <c r="W479" s="57">
        <f>IF($A479="","",IFERROR(SUMIFS('Expenses'!$I$5:$I$504,'Expenses'!$B$5:$B$504,$A479)-$V479,0))</f>
        <v/>
      </c>
      <c r="X479" s="57">
        <f>IF($A479="","",IFERROR($V479+$W479,0))</f>
        <v/>
      </c>
      <c r="Y479" s="57">
        <f>IF($A479="","",IFERROR($T479-$X479,0))</f>
        <v/>
      </c>
      <c r="Z479" s="58">
        <f>IF(OR($A479="",$Q479=""),"",IFERROR($T479/$Q479,""))</f>
        <v/>
      </c>
      <c r="AA479" s="58">
        <f>IF(OR($A479="",$Q479=""),"",IFERROR($X479/$Q479,""))</f>
        <v/>
      </c>
      <c r="AB479" s="26">
        <f>IF(OR($A479="",$Q479="",$U479=""),"",IFERROR($Q479/$U479,""))</f>
        <v/>
      </c>
      <c r="AC479" s="34" t="n"/>
      <c r="AD479" s="35">
        <f>IF($A479="","",IFERROR(IF(COUNTIF($A$5:$A$504,$A479)&gt;1,"Duplicate Trip ID",IF(OR($B479="",$C479="",$D479="",$F479="",$I479="",$J479="",$K479="",$L479=""),"Missing required field",IF(AND(OR($B479="Delivered",$B479="Closed"),OR($G479="",$H479="",$O479="",$P479="",$R479="",$T479="")),"Completed trip missing details",IF(OR($O479&lt;0,$P479&lt;0,$R479&lt;0,$T479&lt;0),"Negative value",IF(AND($O479&lt;&gt;"",$P479&lt;&gt;"",$P479&lt;$O479),"End odometer below start",IF(AND($Q479&lt;&gt;"",$R479&lt;&gt;"",$R479&gt;$Q479),"Loaded miles exceed total",IF(AND($G479&lt;&gt;"",$H479&lt;&gt;"",$H479&lt;$G479),"Delivery before pickup","OK"))))))),"Check inputs"))</f>
        <v/>
      </c>
    </row>
    <row r="480">
      <c r="A480" s="28" t="n"/>
      <c r="B480" s="28" t="n"/>
      <c r="C480" s="28" t="n"/>
      <c r="D480" s="28" t="n"/>
      <c r="E480" s="28" t="n"/>
      <c r="F480" s="59" t="n"/>
      <c r="G480" s="60" t="n"/>
      <c r="H480" s="60" t="n"/>
      <c r="I480" s="28" t="n"/>
      <c r="J480" s="28" t="n"/>
      <c r="K480" s="28" t="n"/>
      <c r="L480" s="28" t="n"/>
      <c r="M480" s="28" t="n"/>
      <c r="N480" s="28" t="n"/>
      <c r="O480" s="31" t="n"/>
      <c r="P480" s="31" t="n"/>
      <c r="Q480" s="24">
        <f>IF(OR($A480="",$O480="",$P480=""),"",IFERROR($P480-$O480,""))</f>
        <v/>
      </c>
      <c r="R480" s="31" t="n"/>
      <c r="S480" s="24">
        <f>IF(OR($A480="",$Q480="",$R480=""),"",IFERROR($Q480-$R480,""))</f>
        <v/>
      </c>
      <c r="T480" s="61" t="n"/>
      <c r="U480" s="62">
        <f>IF($A480="","",IFERROR(SUMIFS('Expenses'!$H$5:$H$504,'Expenses'!$B$5:$B$504,$A480,'Expenses'!$D$5:$D$504,"Diesel Fuel"),0))</f>
        <v/>
      </c>
      <c r="V480" s="57">
        <f>IF($A480="","",IFERROR(SUMIFS('Expenses'!$I$5:$I$504,'Expenses'!$B$5:$B$504,$A480,'Expenses'!$D$5:$D$504,"Diesel Fuel"),0))</f>
        <v/>
      </c>
      <c r="W480" s="57">
        <f>IF($A480="","",IFERROR(SUMIFS('Expenses'!$I$5:$I$504,'Expenses'!$B$5:$B$504,$A480)-$V480,0))</f>
        <v/>
      </c>
      <c r="X480" s="57">
        <f>IF($A480="","",IFERROR($V480+$W480,0))</f>
        <v/>
      </c>
      <c r="Y480" s="57">
        <f>IF($A480="","",IFERROR($T480-$X480,0))</f>
        <v/>
      </c>
      <c r="Z480" s="58">
        <f>IF(OR($A480="",$Q480=""),"",IFERROR($T480/$Q480,""))</f>
        <v/>
      </c>
      <c r="AA480" s="58">
        <f>IF(OR($A480="",$Q480=""),"",IFERROR($X480/$Q480,""))</f>
        <v/>
      </c>
      <c r="AB480" s="26">
        <f>IF(OR($A480="",$Q480="",$U480=""),"",IFERROR($Q480/$U480,""))</f>
        <v/>
      </c>
      <c r="AC480" s="34" t="n"/>
      <c r="AD480" s="35">
        <f>IF($A480="","",IFERROR(IF(COUNTIF($A$5:$A$504,$A480)&gt;1,"Duplicate Trip ID",IF(OR($B480="",$C480="",$D480="",$F480="",$I480="",$J480="",$K480="",$L480=""),"Missing required field",IF(AND(OR($B480="Delivered",$B480="Closed"),OR($G480="",$H480="",$O480="",$P480="",$R480="",$T480="")),"Completed trip missing details",IF(OR($O480&lt;0,$P480&lt;0,$R480&lt;0,$T480&lt;0),"Negative value",IF(AND($O480&lt;&gt;"",$P480&lt;&gt;"",$P480&lt;$O480),"End odometer below start",IF(AND($Q480&lt;&gt;"",$R480&lt;&gt;"",$R480&gt;$Q480),"Loaded miles exceed total",IF(AND($G480&lt;&gt;"",$H480&lt;&gt;"",$H480&lt;$G480),"Delivery before pickup","OK"))))))),"Check inputs"))</f>
        <v/>
      </c>
    </row>
    <row r="481">
      <c r="A481" s="28" t="n"/>
      <c r="B481" s="28" t="n"/>
      <c r="C481" s="28" t="n"/>
      <c r="D481" s="28" t="n"/>
      <c r="E481" s="28" t="n"/>
      <c r="F481" s="59" t="n"/>
      <c r="G481" s="60" t="n"/>
      <c r="H481" s="60" t="n"/>
      <c r="I481" s="28" t="n"/>
      <c r="J481" s="28" t="n"/>
      <c r="K481" s="28" t="n"/>
      <c r="L481" s="28" t="n"/>
      <c r="M481" s="28" t="n"/>
      <c r="N481" s="28" t="n"/>
      <c r="O481" s="31" t="n"/>
      <c r="P481" s="31" t="n"/>
      <c r="Q481" s="24">
        <f>IF(OR($A481="",$O481="",$P481=""),"",IFERROR($P481-$O481,""))</f>
        <v/>
      </c>
      <c r="R481" s="31" t="n"/>
      <c r="S481" s="24">
        <f>IF(OR($A481="",$Q481="",$R481=""),"",IFERROR($Q481-$R481,""))</f>
        <v/>
      </c>
      <c r="T481" s="61" t="n"/>
      <c r="U481" s="62">
        <f>IF($A481="","",IFERROR(SUMIFS('Expenses'!$H$5:$H$504,'Expenses'!$B$5:$B$504,$A481,'Expenses'!$D$5:$D$504,"Diesel Fuel"),0))</f>
        <v/>
      </c>
      <c r="V481" s="57">
        <f>IF($A481="","",IFERROR(SUMIFS('Expenses'!$I$5:$I$504,'Expenses'!$B$5:$B$504,$A481,'Expenses'!$D$5:$D$504,"Diesel Fuel"),0))</f>
        <v/>
      </c>
      <c r="W481" s="57">
        <f>IF($A481="","",IFERROR(SUMIFS('Expenses'!$I$5:$I$504,'Expenses'!$B$5:$B$504,$A481)-$V481,0))</f>
        <v/>
      </c>
      <c r="X481" s="57">
        <f>IF($A481="","",IFERROR($V481+$W481,0))</f>
        <v/>
      </c>
      <c r="Y481" s="57">
        <f>IF($A481="","",IFERROR($T481-$X481,0))</f>
        <v/>
      </c>
      <c r="Z481" s="58">
        <f>IF(OR($A481="",$Q481=""),"",IFERROR($T481/$Q481,""))</f>
        <v/>
      </c>
      <c r="AA481" s="58">
        <f>IF(OR($A481="",$Q481=""),"",IFERROR($X481/$Q481,""))</f>
        <v/>
      </c>
      <c r="AB481" s="26">
        <f>IF(OR($A481="",$Q481="",$U481=""),"",IFERROR($Q481/$U481,""))</f>
        <v/>
      </c>
      <c r="AC481" s="34" t="n"/>
      <c r="AD481" s="35">
        <f>IF($A481="","",IFERROR(IF(COUNTIF($A$5:$A$504,$A481)&gt;1,"Duplicate Trip ID",IF(OR($B481="",$C481="",$D481="",$F481="",$I481="",$J481="",$K481="",$L481=""),"Missing required field",IF(AND(OR($B481="Delivered",$B481="Closed"),OR($G481="",$H481="",$O481="",$P481="",$R481="",$T481="")),"Completed trip missing details",IF(OR($O481&lt;0,$P481&lt;0,$R481&lt;0,$T481&lt;0),"Negative value",IF(AND($O481&lt;&gt;"",$P481&lt;&gt;"",$P481&lt;$O481),"End odometer below start",IF(AND($Q481&lt;&gt;"",$R481&lt;&gt;"",$R481&gt;$Q481),"Loaded miles exceed total",IF(AND($G481&lt;&gt;"",$H481&lt;&gt;"",$H481&lt;$G481),"Delivery before pickup","OK"))))))),"Check inputs"))</f>
        <v/>
      </c>
    </row>
    <row r="482">
      <c r="A482" s="28" t="n"/>
      <c r="B482" s="28" t="n"/>
      <c r="C482" s="28" t="n"/>
      <c r="D482" s="28" t="n"/>
      <c r="E482" s="28" t="n"/>
      <c r="F482" s="59" t="n"/>
      <c r="G482" s="60" t="n"/>
      <c r="H482" s="60" t="n"/>
      <c r="I482" s="28" t="n"/>
      <c r="J482" s="28" t="n"/>
      <c r="K482" s="28" t="n"/>
      <c r="L482" s="28" t="n"/>
      <c r="M482" s="28" t="n"/>
      <c r="N482" s="28" t="n"/>
      <c r="O482" s="31" t="n"/>
      <c r="P482" s="31" t="n"/>
      <c r="Q482" s="24">
        <f>IF(OR($A482="",$O482="",$P482=""),"",IFERROR($P482-$O482,""))</f>
        <v/>
      </c>
      <c r="R482" s="31" t="n"/>
      <c r="S482" s="24">
        <f>IF(OR($A482="",$Q482="",$R482=""),"",IFERROR($Q482-$R482,""))</f>
        <v/>
      </c>
      <c r="T482" s="61" t="n"/>
      <c r="U482" s="62">
        <f>IF($A482="","",IFERROR(SUMIFS('Expenses'!$H$5:$H$504,'Expenses'!$B$5:$B$504,$A482,'Expenses'!$D$5:$D$504,"Diesel Fuel"),0))</f>
        <v/>
      </c>
      <c r="V482" s="57">
        <f>IF($A482="","",IFERROR(SUMIFS('Expenses'!$I$5:$I$504,'Expenses'!$B$5:$B$504,$A482,'Expenses'!$D$5:$D$504,"Diesel Fuel"),0))</f>
        <v/>
      </c>
      <c r="W482" s="57">
        <f>IF($A482="","",IFERROR(SUMIFS('Expenses'!$I$5:$I$504,'Expenses'!$B$5:$B$504,$A482)-$V482,0))</f>
        <v/>
      </c>
      <c r="X482" s="57">
        <f>IF($A482="","",IFERROR($V482+$W482,0))</f>
        <v/>
      </c>
      <c r="Y482" s="57">
        <f>IF($A482="","",IFERROR($T482-$X482,0))</f>
        <v/>
      </c>
      <c r="Z482" s="58">
        <f>IF(OR($A482="",$Q482=""),"",IFERROR($T482/$Q482,""))</f>
        <v/>
      </c>
      <c r="AA482" s="58">
        <f>IF(OR($A482="",$Q482=""),"",IFERROR($X482/$Q482,""))</f>
        <v/>
      </c>
      <c r="AB482" s="26">
        <f>IF(OR($A482="",$Q482="",$U482=""),"",IFERROR($Q482/$U482,""))</f>
        <v/>
      </c>
      <c r="AC482" s="34" t="n"/>
      <c r="AD482" s="35">
        <f>IF($A482="","",IFERROR(IF(COUNTIF($A$5:$A$504,$A482)&gt;1,"Duplicate Trip ID",IF(OR($B482="",$C482="",$D482="",$F482="",$I482="",$J482="",$K482="",$L482=""),"Missing required field",IF(AND(OR($B482="Delivered",$B482="Closed"),OR($G482="",$H482="",$O482="",$P482="",$R482="",$T482="")),"Completed trip missing details",IF(OR($O482&lt;0,$P482&lt;0,$R482&lt;0,$T482&lt;0),"Negative value",IF(AND($O482&lt;&gt;"",$P482&lt;&gt;"",$P482&lt;$O482),"End odometer below start",IF(AND($Q482&lt;&gt;"",$R482&lt;&gt;"",$R482&gt;$Q482),"Loaded miles exceed total",IF(AND($G482&lt;&gt;"",$H482&lt;&gt;"",$H482&lt;$G482),"Delivery before pickup","OK"))))))),"Check inputs"))</f>
        <v/>
      </c>
    </row>
    <row r="483">
      <c r="A483" s="28" t="n"/>
      <c r="B483" s="28" t="n"/>
      <c r="C483" s="28" t="n"/>
      <c r="D483" s="28" t="n"/>
      <c r="E483" s="28" t="n"/>
      <c r="F483" s="59" t="n"/>
      <c r="G483" s="60" t="n"/>
      <c r="H483" s="60" t="n"/>
      <c r="I483" s="28" t="n"/>
      <c r="J483" s="28" t="n"/>
      <c r="K483" s="28" t="n"/>
      <c r="L483" s="28" t="n"/>
      <c r="M483" s="28" t="n"/>
      <c r="N483" s="28" t="n"/>
      <c r="O483" s="31" t="n"/>
      <c r="P483" s="31" t="n"/>
      <c r="Q483" s="24">
        <f>IF(OR($A483="",$O483="",$P483=""),"",IFERROR($P483-$O483,""))</f>
        <v/>
      </c>
      <c r="R483" s="31" t="n"/>
      <c r="S483" s="24">
        <f>IF(OR($A483="",$Q483="",$R483=""),"",IFERROR($Q483-$R483,""))</f>
        <v/>
      </c>
      <c r="T483" s="61" t="n"/>
      <c r="U483" s="62">
        <f>IF($A483="","",IFERROR(SUMIFS('Expenses'!$H$5:$H$504,'Expenses'!$B$5:$B$504,$A483,'Expenses'!$D$5:$D$504,"Diesel Fuel"),0))</f>
        <v/>
      </c>
      <c r="V483" s="57">
        <f>IF($A483="","",IFERROR(SUMIFS('Expenses'!$I$5:$I$504,'Expenses'!$B$5:$B$504,$A483,'Expenses'!$D$5:$D$504,"Diesel Fuel"),0))</f>
        <v/>
      </c>
      <c r="W483" s="57">
        <f>IF($A483="","",IFERROR(SUMIFS('Expenses'!$I$5:$I$504,'Expenses'!$B$5:$B$504,$A483)-$V483,0))</f>
        <v/>
      </c>
      <c r="X483" s="57">
        <f>IF($A483="","",IFERROR($V483+$W483,0))</f>
        <v/>
      </c>
      <c r="Y483" s="57">
        <f>IF($A483="","",IFERROR($T483-$X483,0))</f>
        <v/>
      </c>
      <c r="Z483" s="58">
        <f>IF(OR($A483="",$Q483=""),"",IFERROR($T483/$Q483,""))</f>
        <v/>
      </c>
      <c r="AA483" s="58">
        <f>IF(OR($A483="",$Q483=""),"",IFERROR($X483/$Q483,""))</f>
        <v/>
      </c>
      <c r="AB483" s="26">
        <f>IF(OR($A483="",$Q483="",$U483=""),"",IFERROR($Q483/$U483,""))</f>
        <v/>
      </c>
      <c r="AC483" s="34" t="n"/>
      <c r="AD483" s="35">
        <f>IF($A483="","",IFERROR(IF(COUNTIF($A$5:$A$504,$A483)&gt;1,"Duplicate Trip ID",IF(OR($B483="",$C483="",$D483="",$F483="",$I483="",$J483="",$K483="",$L483=""),"Missing required field",IF(AND(OR($B483="Delivered",$B483="Closed"),OR($G483="",$H483="",$O483="",$P483="",$R483="",$T483="")),"Completed trip missing details",IF(OR($O483&lt;0,$P483&lt;0,$R483&lt;0,$T483&lt;0),"Negative value",IF(AND($O483&lt;&gt;"",$P483&lt;&gt;"",$P483&lt;$O483),"End odometer below start",IF(AND($Q483&lt;&gt;"",$R483&lt;&gt;"",$R483&gt;$Q483),"Loaded miles exceed total",IF(AND($G483&lt;&gt;"",$H483&lt;&gt;"",$H483&lt;$G483),"Delivery before pickup","OK"))))))),"Check inputs"))</f>
        <v/>
      </c>
    </row>
    <row r="484">
      <c r="A484" s="28" t="n"/>
      <c r="B484" s="28" t="n"/>
      <c r="C484" s="28" t="n"/>
      <c r="D484" s="28" t="n"/>
      <c r="E484" s="28" t="n"/>
      <c r="F484" s="59" t="n"/>
      <c r="G484" s="60" t="n"/>
      <c r="H484" s="60" t="n"/>
      <c r="I484" s="28" t="n"/>
      <c r="J484" s="28" t="n"/>
      <c r="K484" s="28" t="n"/>
      <c r="L484" s="28" t="n"/>
      <c r="M484" s="28" t="n"/>
      <c r="N484" s="28" t="n"/>
      <c r="O484" s="31" t="n"/>
      <c r="P484" s="31" t="n"/>
      <c r="Q484" s="24">
        <f>IF(OR($A484="",$O484="",$P484=""),"",IFERROR($P484-$O484,""))</f>
        <v/>
      </c>
      <c r="R484" s="31" t="n"/>
      <c r="S484" s="24">
        <f>IF(OR($A484="",$Q484="",$R484=""),"",IFERROR($Q484-$R484,""))</f>
        <v/>
      </c>
      <c r="T484" s="61" t="n"/>
      <c r="U484" s="62">
        <f>IF($A484="","",IFERROR(SUMIFS('Expenses'!$H$5:$H$504,'Expenses'!$B$5:$B$504,$A484,'Expenses'!$D$5:$D$504,"Diesel Fuel"),0))</f>
        <v/>
      </c>
      <c r="V484" s="57">
        <f>IF($A484="","",IFERROR(SUMIFS('Expenses'!$I$5:$I$504,'Expenses'!$B$5:$B$504,$A484,'Expenses'!$D$5:$D$504,"Diesel Fuel"),0))</f>
        <v/>
      </c>
      <c r="W484" s="57">
        <f>IF($A484="","",IFERROR(SUMIFS('Expenses'!$I$5:$I$504,'Expenses'!$B$5:$B$504,$A484)-$V484,0))</f>
        <v/>
      </c>
      <c r="X484" s="57">
        <f>IF($A484="","",IFERROR($V484+$W484,0))</f>
        <v/>
      </c>
      <c r="Y484" s="57">
        <f>IF($A484="","",IFERROR($T484-$X484,0))</f>
        <v/>
      </c>
      <c r="Z484" s="58">
        <f>IF(OR($A484="",$Q484=""),"",IFERROR($T484/$Q484,""))</f>
        <v/>
      </c>
      <c r="AA484" s="58">
        <f>IF(OR($A484="",$Q484=""),"",IFERROR($X484/$Q484,""))</f>
        <v/>
      </c>
      <c r="AB484" s="26">
        <f>IF(OR($A484="",$Q484="",$U484=""),"",IFERROR($Q484/$U484,""))</f>
        <v/>
      </c>
      <c r="AC484" s="34" t="n"/>
      <c r="AD484" s="35">
        <f>IF($A484="","",IFERROR(IF(COUNTIF($A$5:$A$504,$A484)&gt;1,"Duplicate Trip ID",IF(OR($B484="",$C484="",$D484="",$F484="",$I484="",$J484="",$K484="",$L484=""),"Missing required field",IF(AND(OR($B484="Delivered",$B484="Closed"),OR($G484="",$H484="",$O484="",$P484="",$R484="",$T484="")),"Completed trip missing details",IF(OR($O484&lt;0,$P484&lt;0,$R484&lt;0,$T484&lt;0),"Negative value",IF(AND($O484&lt;&gt;"",$P484&lt;&gt;"",$P484&lt;$O484),"End odometer below start",IF(AND($Q484&lt;&gt;"",$R484&lt;&gt;"",$R484&gt;$Q484),"Loaded miles exceed total",IF(AND($G484&lt;&gt;"",$H484&lt;&gt;"",$H484&lt;$G484),"Delivery before pickup","OK"))))))),"Check inputs"))</f>
        <v/>
      </c>
    </row>
    <row r="485">
      <c r="A485" s="28" t="n"/>
      <c r="B485" s="28" t="n"/>
      <c r="C485" s="28" t="n"/>
      <c r="D485" s="28" t="n"/>
      <c r="E485" s="28" t="n"/>
      <c r="F485" s="59" t="n"/>
      <c r="G485" s="60" t="n"/>
      <c r="H485" s="60" t="n"/>
      <c r="I485" s="28" t="n"/>
      <c r="J485" s="28" t="n"/>
      <c r="K485" s="28" t="n"/>
      <c r="L485" s="28" t="n"/>
      <c r="M485" s="28" t="n"/>
      <c r="N485" s="28" t="n"/>
      <c r="O485" s="31" t="n"/>
      <c r="P485" s="31" t="n"/>
      <c r="Q485" s="24">
        <f>IF(OR($A485="",$O485="",$P485=""),"",IFERROR($P485-$O485,""))</f>
        <v/>
      </c>
      <c r="R485" s="31" t="n"/>
      <c r="S485" s="24">
        <f>IF(OR($A485="",$Q485="",$R485=""),"",IFERROR($Q485-$R485,""))</f>
        <v/>
      </c>
      <c r="T485" s="61" t="n"/>
      <c r="U485" s="62">
        <f>IF($A485="","",IFERROR(SUMIFS('Expenses'!$H$5:$H$504,'Expenses'!$B$5:$B$504,$A485,'Expenses'!$D$5:$D$504,"Diesel Fuel"),0))</f>
        <v/>
      </c>
      <c r="V485" s="57">
        <f>IF($A485="","",IFERROR(SUMIFS('Expenses'!$I$5:$I$504,'Expenses'!$B$5:$B$504,$A485,'Expenses'!$D$5:$D$504,"Diesel Fuel"),0))</f>
        <v/>
      </c>
      <c r="W485" s="57">
        <f>IF($A485="","",IFERROR(SUMIFS('Expenses'!$I$5:$I$504,'Expenses'!$B$5:$B$504,$A485)-$V485,0))</f>
        <v/>
      </c>
      <c r="X485" s="57">
        <f>IF($A485="","",IFERROR($V485+$W485,0))</f>
        <v/>
      </c>
      <c r="Y485" s="57">
        <f>IF($A485="","",IFERROR($T485-$X485,0))</f>
        <v/>
      </c>
      <c r="Z485" s="58">
        <f>IF(OR($A485="",$Q485=""),"",IFERROR($T485/$Q485,""))</f>
        <v/>
      </c>
      <c r="AA485" s="58">
        <f>IF(OR($A485="",$Q485=""),"",IFERROR($X485/$Q485,""))</f>
        <v/>
      </c>
      <c r="AB485" s="26">
        <f>IF(OR($A485="",$Q485="",$U485=""),"",IFERROR($Q485/$U485,""))</f>
        <v/>
      </c>
      <c r="AC485" s="34" t="n"/>
      <c r="AD485" s="35">
        <f>IF($A485="","",IFERROR(IF(COUNTIF($A$5:$A$504,$A485)&gt;1,"Duplicate Trip ID",IF(OR($B485="",$C485="",$D485="",$F485="",$I485="",$J485="",$K485="",$L485=""),"Missing required field",IF(AND(OR($B485="Delivered",$B485="Closed"),OR($G485="",$H485="",$O485="",$P485="",$R485="",$T485="")),"Completed trip missing details",IF(OR($O485&lt;0,$P485&lt;0,$R485&lt;0,$T485&lt;0),"Negative value",IF(AND($O485&lt;&gt;"",$P485&lt;&gt;"",$P485&lt;$O485),"End odometer below start",IF(AND($Q485&lt;&gt;"",$R485&lt;&gt;"",$R485&gt;$Q485),"Loaded miles exceed total",IF(AND($G485&lt;&gt;"",$H485&lt;&gt;"",$H485&lt;$G485),"Delivery before pickup","OK"))))))),"Check inputs"))</f>
        <v/>
      </c>
    </row>
    <row r="486">
      <c r="A486" s="28" t="n"/>
      <c r="B486" s="28" t="n"/>
      <c r="C486" s="28" t="n"/>
      <c r="D486" s="28" t="n"/>
      <c r="E486" s="28" t="n"/>
      <c r="F486" s="59" t="n"/>
      <c r="G486" s="60" t="n"/>
      <c r="H486" s="60" t="n"/>
      <c r="I486" s="28" t="n"/>
      <c r="J486" s="28" t="n"/>
      <c r="K486" s="28" t="n"/>
      <c r="L486" s="28" t="n"/>
      <c r="M486" s="28" t="n"/>
      <c r="N486" s="28" t="n"/>
      <c r="O486" s="31" t="n"/>
      <c r="P486" s="31" t="n"/>
      <c r="Q486" s="24">
        <f>IF(OR($A486="",$O486="",$P486=""),"",IFERROR($P486-$O486,""))</f>
        <v/>
      </c>
      <c r="R486" s="31" t="n"/>
      <c r="S486" s="24">
        <f>IF(OR($A486="",$Q486="",$R486=""),"",IFERROR($Q486-$R486,""))</f>
        <v/>
      </c>
      <c r="T486" s="61" t="n"/>
      <c r="U486" s="62">
        <f>IF($A486="","",IFERROR(SUMIFS('Expenses'!$H$5:$H$504,'Expenses'!$B$5:$B$504,$A486,'Expenses'!$D$5:$D$504,"Diesel Fuel"),0))</f>
        <v/>
      </c>
      <c r="V486" s="57">
        <f>IF($A486="","",IFERROR(SUMIFS('Expenses'!$I$5:$I$504,'Expenses'!$B$5:$B$504,$A486,'Expenses'!$D$5:$D$504,"Diesel Fuel"),0))</f>
        <v/>
      </c>
      <c r="W486" s="57">
        <f>IF($A486="","",IFERROR(SUMIFS('Expenses'!$I$5:$I$504,'Expenses'!$B$5:$B$504,$A486)-$V486,0))</f>
        <v/>
      </c>
      <c r="X486" s="57">
        <f>IF($A486="","",IFERROR($V486+$W486,0))</f>
        <v/>
      </c>
      <c r="Y486" s="57">
        <f>IF($A486="","",IFERROR($T486-$X486,0))</f>
        <v/>
      </c>
      <c r="Z486" s="58">
        <f>IF(OR($A486="",$Q486=""),"",IFERROR($T486/$Q486,""))</f>
        <v/>
      </c>
      <c r="AA486" s="58">
        <f>IF(OR($A486="",$Q486=""),"",IFERROR($X486/$Q486,""))</f>
        <v/>
      </c>
      <c r="AB486" s="26">
        <f>IF(OR($A486="",$Q486="",$U486=""),"",IFERROR($Q486/$U486,""))</f>
        <v/>
      </c>
      <c r="AC486" s="34" t="n"/>
      <c r="AD486" s="35">
        <f>IF($A486="","",IFERROR(IF(COUNTIF($A$5:$A$504,$A486)&gt;1,"Duplicate Trip ID",IF(OR($B486="",$C486="",$D486="",$F486="",$I486="",$J486="",$K486="",$L486=""),"Missing required field",IF(AND(OR($B486="Delivered",$B486="Closed"),OR($G486="",$H486="",$O486="",$P486="",$R486="",$T486="")),"Completed trip missing details",IF(OR($O486&lt;0,$P486&lt;0,$R486&lt;0,$T486&lt;0),"Negative value",IF(AND($O486&lt;&gt;"",$P486&lt;&gt;"",$P486&lt;$O486),"End odometer below start",IF(AND($Q486&lt;&gt;"",$R486&lt;&gt;"",$R486&gt;$Q486),"Loaded miles exceed total",IF(AND($G486&lt;&gt;"",$H486&lt;&gt;"",$H486&lt;$G486),"Delivery before pickup","OK"))))))),"Check inputs"))</f>
        <v/>
      </c>
    </row>
    <row r="487">
      <c r="A487" s="28" t="n"/>
      <c r="B487" s="28" t="n"/>
      <c r="C487" s="28" t="n"/>
      <c r="D487" s="28" t="n"/>
      <c r="E487" s="28" t="n"/>
      <c r="F487" s="59" t="n"/>
      <c r="G487" s="60" t="n"/>
      <c r="H487" s="60" t="n"/>
      <c r="I487" s="28" t="n"/>
      <c r="J487" s="28" t="n"/>
      <c r="K487" s="28" t="n"/>
      <c r="L487" s="28" t="n"/>
      <c r="M487" s="28" t="n"/>
      <c r="N487" s="28" t="n"/>
      <c r="O487" s="31" t="n"/>
      <c r="P487" s="31" t="n"/>
      <c r="Q487" s="24">
        <f>IF(OR($A487="",$O487="",$P487=""),"",IFERROR($P487-$O487,""))</f>
        <v/>
      </c>
      <c r="R487" s="31" t="n"/>
      <c r="S487" s="24">
        <f>IF(OR($A487="",$Q487="",$R487=""),"",IFERROR($Q487-$R487,""))</f>
        <v/>
      </c>
      <c r="T487" s="61" t="n"/>
      <c r="U487" s="62">
        <f>IF($A487="","",IFERROR(SUMIFS('Expenses'!$H$5:$H$504,'Expenses'!$B$5:$B$504,$A487,'Expenses'!$D$5:$D$504,"Diesel Fuel"),0))</f>
        <v/>
      </c>
      <c r="V487" s="57">
        <f>IF($A487="","",IFERROR(SUMIFS('Expenses'!$I$5:$I$504,'Expenses'!$B$5:$B$504,$A487,'Expenses'!$D$5:$D$504,"Diesel Fuel"),0))</f>
        <v/>
      </c>
      <c r="W487" s="57">
        <f>IF($A487="","",IFERROR(SUMIFS('Expenses'!$I$5:$I$504,'Expenses'!$B$5:$B$504,$A487)-$V487,0))</f>
        <v/>
      </c>
      <c r="X487" s="57">
        <f>IF($A487="","",IFERROR($V487+$W487,0))</f>
        <v/>
      </c>
      <c r="Y487" s="57">
        <f>IF($A487="","",IFERROR($T487-$X487,0))</f>
        <v/>
      </c>
      <c r="Z487" s="58">
        <f>IF(OR($A487="",$Q487=""),"",IFERROR($T487/$Q487,""))</f>
        <v/>
      </c>
      <c r="AA487" s="58">
        <f>IF(OR($A487="",$Q487=""),"",IFERROR($X487/$Q487,""))</f>
        <v/>
      </c>
      <c r="AB487" s="26">
        <f>IF(OR($A487="",$Q487="",$U487=""),"",IFERROR($Q487/$U487,""))</f>
        <v/>
      </c>
      <c r="AC487" s="34" t="n"/>
      <c r="AD487" s="35">
        <f>IF($A487="","",IFERROR(IF(COUNTIF($A$5:$A$504,$A487)&gt;1,"Duplicate Trip ID",IF(OR($B487="",$C487="",$D487="",$F487="",$I487="",$J487="",$K487="",$L487=""),"Missing required field",IF(AND(OR($B487="Delivered",$B487="Closed"),OR($G487="",$H487="",$O487="",$P487="",$R487="",$T487="")),"Completed trip missing details",IF(OR($O487&lt;0,$P487&lt;0,$R487&lt;0,$T487&lt;0),"Negative value",IF(AND($O487&lt;&gt;"",$P487&lt;&gt;"",$P487&lt;$O487),"End odometer below start",IF(AND($Q487&lt;&gt;"",$R487&lt;&gt;"",$R487&gt;$Q487),"Loaded miles exceed total",IF(AND($G487&lt;&gt;"",$H487&lt;&gt;"",$H487&lt;$G487),"Delivery before pickup","OK"))))))),"Check inputs"))</f>
        <v/>
      </c>
    </row>
    <row r="488">
      <c r="A488" s="28" t="n"/>
      <c r="B488" s="28" t="n"/>
      <c r="C488" s="28" t="n"/>
      <c r="D488" s="28" t="n"/>
      <c r="E488" s="28" t="n"/>
      <c r="F488" s="59" t="n"/>
      <c r="G488" s="60" t="n"/>
      <c r="H488" s="60" t="n"/>
      <c r="I488" s="28" t="n"/>
      <c r="J488" s="28" t="n"/>
      <c r="K488" s="28" t="n"/>
      <c r="L488" s="28" t="n"/>
      <c r="M488" s="28" t="n"/>
      <c r="N488" s="28" t="n"/>
      <c r="O488" s="31" t="n"/>
      <c r="P488" s="31" t="n"/>
      <c r="Q488" s="24">
        <f>IF(OR($A488="",$O488="",$P488=""),"",IFERROR($P488-$O488,""))</f>
        <v/>
      </c>
      <c r="R488" s="31" t="n"/>
      <c r="S488" s="24">
        <f>IF(OR($A488="",$Q488="",$R488=""),"",IFERROR($Q488-$R488,""))</f>
        <v/>
      </c>
      <c r="T488" s="61" t="n"/>
      <c r="U488" s="62">
        <f>IF($A488="","",IFERROR(SUMIFS('Expenses'!$H$5:$H$504,'Expenses'!$B$5:$B$504,$A488,'Expenses'!$D$5:$D$504,"Diesel Fuel"),0))</f>
        <v/>
      </c>
      <c r="V488" s="57">
        <f>IF($A488="","",IFERROR(SUMIFS('Expenses'!$I$5:$I$504,'Expenses'!$B$5:$B$504,$A488,'Expenses'!$D$5:$D$504,"Diesel Fuel"),0))</f>
        <v/>
      </c>
      <c r="W488" s="57">
        <f>IF($A488="","",IFERROR(SUMIFS('Expenses'!$I$5:$I$504,'Expenses'!$B$5:$B$504,$A488)-$V488,0))</f>
        <v/>
      </c>
      <c r="X488" s="57">
        <f>IF($A488="","",IFERROR($V488+$W488,0))</f>
        <v/>
      </c>
      <c r="Y488" s="57">
        <f>IF($A488="","",IFERROR($T488-$X488,0))</f>
        <v/>
      </c>
      <c r="Z488" s="58">
        <f>IF(OR($A488="",$Q488=""),"",IFERROR($T488/$Q488,""))</f>
        <v/>
      </c>
      <c r="AA488" s="58">
        <f>IF(OR($A488="",$Q488=""),"",IFERROR($X488/$Q488,""))</f>
        <v/>
      </c>
      <c r="AB488" s="26">
        <f>IF(OR($A488="",$Q488="",$U488=""),"",IFERROR($Q488/$U488,""))</f>
        <v/>
      </c>
      <c r="AC488" s="34" t="n"/>
      <c r="AD488" s="35">
        <f>IF($A488="","",IFERROR(IF(COUNTIF($A$5:$A$504,$A488)&gt;1,"Duplicate Trip ID",IF(OR($B488="",$C488="",$D488="",$F488="",$I488="",$J488="",$K488="",$L488=""),"Missing required field",IF(AND(OR($B488="Delivered",$B488="Closed"),OR($G488="",$H488="",$O488="",$P488="",$R488="",$T488="")),"Completed trip missing details",IF(OR($O488&lt;0,$P488&lt;0,$R488&lt;0,$T488&lt;0),"Negative value",IF(AND($O488&lt;&gt;"",$P488&lt;&gt;"",$P488&lt;$O488),"End odometer below start",IF(AND($Q488&lt;&gt;"",$R488&lt;&gt;"",$R488&gt;$Q488),"Loaded miles exceed total",IF(AND($G488&lt;&gt;"",$H488&lt;&gt;"",$H488&lt;$G488),"Delivery before pickup","OK"))))))),"Check inputs"))</f>
        <v/>
      </c>
    </row>
    <row r="489">
      <c r="A489" s="28" t="n"/>
      <c r="B489" s="28" t="n"/>
      <c r="C489" s="28" t="n"/>
      <c r="D489" s="28" t="n"/>
      <c r="E489" s="28" t="n"/>
      <c r="F489" s="59" t="n"/>
      <c r="G489" s="60" t="n"/>
      <c r="H489" s="60" t="n"/>
      <c r="I489" s="28" t="n"/>
      <c r="J489" s="28" t="n"/>
      <c r="K489" s="28" t="n"/>
      <c r="L489" s="28" t="n"/>
      <c r="M489" s="28" t="n"/>
      <c r="N489" s="28" t="n"/>
      <c r="O489" s="31" t="n"/>
      <c r="P489" s="31" t="n"/>
      <c r="Q489" s="24">
        <f>IF(OR($A489="",$O489="",$P489=""),"",IFERROR($P489-$O489,""))</f>
        <v/>
      </c>
      <c r="R489" s="31" t="n"/>
      <c r="S489" s="24">
        <f>IF(OR($A489="",$Q489="",$R489=""),"",IFERROR($Q489-$R489,""))</f>
        <v/>
      </c>
      <c r="T489" s="61" t="n"/>
      <c r="U489" s="62">
        <f>IF($A489="","",IFERROR(SUMIFS('Expenses'!$H$5:$H$504,'Expenses'!$B$5:$B$504,$A489,'Expenses'!$D$5:$D$504,"Diesel Fuel"),0))</f>
        <v/>
      </c>
      <c r="V489" s="57">
        <f>IF($A489="","",IFERROR(SUMIFS('Expenses'!$I$5:$I$504,'Expenses'!$B$5:$B$504,$A489,'Expenses'!$D$5:$D$504,"Diesel Fuel"),0))</f>
        <v/>
      </c>
      <c r="W489" s="57">
        <f>IF($A489="","",IFERROR(SUMIFS('Expenses'!$I$5:$I$504,'Expenses'!$B$5:$B$504,$A489)-$V489,0))</f>
        <v/>
      </c>
      <c r="X489" s="57">
        <f>IF($A489="","",IFERROR($V489+$W489,0))</f>
        <v/>
      </c>
      <c r="Y489" s="57">
        <f>IF($A489="","",IFERROR($T489-$X489,0))</f>
        <v/>
      </c>
      <c r="Z489" s="58">
        <f>IF(OR($A489="",$Q489=""),"",IFERROR($T489/$Q489,""))</f>
        <v/>
      </c>
      <c r="AA489" s="58">
        <f>IF(OR($A489="",$Q489=""),"",IFERROR($X489/$Q489,""))</f>
        <v/>
      </c>
      <c r="AB489" s="26">
        <f>IF(OR($A489="",$Q489="",$U489=""),"",IFERROR($Q489/$U489,""))</f>
        <v/>
      </c>
      <c r="AC489" s="34" t="n"/>
      <c r="AD489" s="35">
        <f>IF($A489="","",IFERROR(IF(COUNTIF($A$5:$A$504,$A489)&gt;1,"Duplicate Trip ID",IF(OR($B489="",$C489="",$D489="",$F489="",$I489="",$J489="",$K489="",$L489=""),"Missing required field",IF(AND(OR($B489="Delivered",$B489="Closed"),OR($G489="",$H489="",$O489="",$P489="",$R489="",$T489="")),"Completed trip missing details",IF(OR($O489&lt;0,$P489&lt;0,$R489&lt;0,$T489&lt;0),"Negative value",IF(AND($O489&lt;&gt;"",$P489&lt;&gt;"",$P489&lt;$O489),"End odometer below start",IF(AND($Q489&lt;&gt;"",$R489&lt;&gt;"",$R489&gt;$Q489),"Loaded miles exceed total",IF(AND($G489&lt;&gt;"",$H489&lt;&gt;"",$H489&lt;$G489),"Delivery before pickup","OK"))))))),"Check inputs"))</f>
        <v/>
      </c>
    </row>
    <row r="490">
      <c r="A490" s="28" t="n"/>
      <c r="B490" s="28" t="n"/>
      <c r="C490" s="28" t="n"/>
      <c r="D490" s="28" t="n"/>
      <c r="E490" s="28" t="n"/>
      <c r="F490" s="59" t="n"/>
      <c r="G490" s="60" t="n"/>
      <c r="H490" s="60" t="n"/>
      <c r="I490" s="28" t="n"/>
      <c r="J490" s="28" t="n"/>
      <c r="K490" s="28" t="n"/>
      <c r="L490" s="28" t="n"/>
      <c r="M490" s="28" t="n"/>
      <c r="N490" s="28" t="n"/>
      <c r="O490" s="31" t="n"/>
      <c r="P490" s="31" t="n"/>
      <c r="Q490" s="24">
        <f>IF(OR($A490="",$O490="",$P490=""),"",IFERROR($P490-$O490,""))</f>
        <v/>
      </c>
      <c r="R490" s="31" t="n"/>
      <c r="S490" s="24">
        <f>IF(OR($A490="",$Q490="",$R490=""),"",IFERROR($Q490-$R490,""))</f>
        <v/>
      </c>
      <c r="T490" s="61" t="n"/>
      <c r="U490" s="62">
        <f>IF($A490="","",IFERROR(SUMIFS('Expenses'!$H$5:$H$504,'Expenses'!$B$5:$B$504,$A490,'Expenses'!$D$5:$D$504,"Diesel Fuel"),0))</f>
        <v/>
      </c>
      <c r="V490" s="57">
        <f>IF($A490="","",IFERROR(SUMIFS('Expenses'!$I$5:$I$504,'Expenses'!$B$5:$B$504,$A490,'Expenses'!$D$5:$D$504,"Diesel Fuel"),0))</f>
        <v/>
      </c>
      <c r="W490" s="57">
        <f>IF($A490="","",IFERROR(SUMIFS('Expenses'!$I$5:$I$504,'Expenses'!$B$5:$B$504,$A490)-$V490,0))</f>
        <v/>
      </c>
      <c r="X490" s="57">
        <f>IF($A490="","",IFERROR($V490+$W490,0))</f>
        <v/>
      </c>
      <c r="Y490" s="57">
        <f>IF($A490="","",IFERROR($T490-$X490,0))</f>
        <v/>
      </c>
      <c r="Z490" s="58">
        <f>IF(OR($A490="",$Q490=""),"",IFERROR($T490/$Q490,""))</f>
        <v/>
      </c>
      <c r="AA490" s="58">
        <f>IF(OR($A490="",$Q490=""),"",IFERROR($X490/$Q490,""))</f>
        <v/>
      </c>
      <c r="AB490" s="26">
        <f>IF(OR($A490="",$Q490="",$U490=""),"",IFERROR($Q490/$U490,""))</f>
        <v/>
      </c>
      <c r="AC490" s="34" t="n"/>
      <c r="AD490" s="35">
        <f>IF($A490="","",IFERROR(IF(COUNTIF($A$5:$A$504,$A490)&gt;1,"Duplicate Trip ID",IF(OR($B490="",$C490="",$D490="",$F490="",$I490="",$J490="",$K490="",$L490=""),"Missing required field",IF(AND(OR($B490="Delivered",$B490="Closed"),OR($G490="",$H490="",$O490="",$P490="",$R490="",$T490="")),"Completed trip missing details",IF(OR($O490&lt;0,$P490&lt;0,$R490&lt;0,$T490&lt;0),"Negative value",IF(AND($O490&lt;&gt;"",$P490&lt;&gt;"",$P490&lt;$O490),"End odometer below start",IF(AND($Q490&lt;&gt;"",$R490&lt;&gt;"",$R490&gt;$Q490),"Loaded miles exceed total",IF(AND($G490&lt;&gt;"",$H490&lt;&gt;"",$H490&lt;$G490),"Delivery before pickup","OK"))))))),"Check inputs"))</f>
        <v/>
      </c>
    </row>
    <row r="491">
      <c r="A491" s="28" t="n"/>
      <c r="B491" s="28" t="n"/>
      <c r="C491" s="28" t="n"/>
      <c r="D491" s="28" t="n"/>
      <c r="E491" s="28" t="n"/>
      <c r="F491" s="59" t="n"/>
      <c r="G491" s="60" t="n"/>
      <c r="H491" s="60" t="n"/>
      <c r="I491" s="28" t="n"/>
      <c r="J491" s="28" t="n"/>
      <c r="K491" s="28" t="n"/>
      <c r="L491" s="28" t="n"/>
      <c r="M491" s="28" t="n"/>
      <c r="N491" s="28" t="n"/>
      <c r="O491" s="31" t="n"/>
      <c r="P491" s="31" t="n"/>
      <c r="Q491" s="24">
        <f>IF(OR($A491="",$O491="",$P491=""),"",IFERROR($P491-$O491,""))</f>
        <v/>
      </c>
      <c r="R491" s="31" t="n"/>
      <c r="S491" s="24">
        <f>IF(OR($A491="",$Q491="",$R491=""),"",IFERROR($Q491-$R491,""))</f>
        <v/>
      </c>
      <c r="T491" s="61" t="n"/>
      <c r="U491" s="62">
        <f>IF($A491="","",IFERROR(SUMIFS('Expenses'!$H$5:$H$504,'Expenses'!$B$5:$B$504,$A491,'Expenses'!$D$5:$D$504,"Diesel Fuel"),0))</f>
        <v/>
      </c>
      <c r="V491" s="57">
        <f>IF($A491="","",IFERROR(SUMIFS('Expenses'!$I$5:$I$504,'Expenses'!$B$5:$B$504,$A491,'Expenses'!$D$5:$D$504,"Diesel Fuel"),0))</f>
        <v/>
      </c>
      <c r="W491" s="57">
        <f>IF($A491="","",IFERROR(SUMIFS('Expenses'!$I$5:$I$504,'Expenses'!$B$5:$B$504,$A491)-$V491,0))</f>
        <v/>
      </c>
      <c r="X491" s="57">
        <f>IF($A491="","",IFERROR($V491+$W491,0))</f>
        <v/>
      </c>
      <c r="Y491" s="57">
        <f>IF($A491="","",IFERROR($T491-$X491,0))</f>
        <v/>
      </c>
      <c r="Z491" s="58">
        <f>IF(OR($A491="",$Q491=""),"",IFERROR($T491/$Q491,""))</f>
        <v/>
      </c>
      <c r="AA491" s="58">
        <f>IF(OR($A491="",$Q491=""),"",IFERROR($X491/$Q491,""))</f>
        <v/>
      </c>
      <c r="AB491" s="26">
        <f>IF(OR($A491="",$Q491="",$U491=""),"",IFERROR($Q491/$U491,""))</f>
        <v/>
      </c>
      <c r="AC491" s="34" t="n"/>
      <c r="AD491" s="35">
        <f>IF($A491="","",IFERROR(IF(COUNTIF($A$5:$A$504,$A491)&gt;1,"Duplicate Trip ID",IF(OR($B491="",$C491="",$D491="",$F491="",$I491="",$J491="",$K491="",$L491=""),"Missing required field",IF(AND(OR($B491="Delivered",$B491="Closed"),OR($G491="",$H491="",$O491="",$P491="",$R491="",$T491="")),"Completed trip missing details",IF(OR($O491&lt;0,$P491&lt;0,$R491&lt;0,$T491&lt;0),"Negative value",IF(AND($O491&lt;&gt;"",$P491&lt;&gt;"",$P491&lt;$O491),"End odometer below start",IF(AND($Q491&lt;&gt;"",$R491&lt;&gt;"",$R491&gt;$Q491),"Loaded miles exceed total",IF(AND($G491&lt;&gt;"",$H491&lt;&gt;"",$H491&lt;$G491),"Delivery before pickup","OK"))))))),"Check inputs"))</f>
        <v/>
      </c>
    </row>
    <row r="492">
      <c r="A492" s="28" t="n"/>
      <c r="B492" s="28" t="n"/>
      <c r="C492" s="28" t="n"/>
      <c r="D492" s="28" t="n"/>
      <c r="E492" s="28" t="n"/>
      <c r="F492" s="59" t="n"/>
      <c r="G492" s="60" t="n"/>
      <c r="H492" s="60" t="n"/>
      <c r="I492" s="28" t="n"/>
      <c r="J492" s="28" t="n"/>
      <c r="K492" s="28" t="n"/>
      <c r="L492" s="28" t="n"/>
      <c r="M492" s="28" t="n"/>
      <c r="N492" s="28" t="n"/>
      <c r="O492" s="31" t="n"/>
      <c r="P492" s="31" t="n"/>
      <c r="Q492" s="24">
        <f>IF(OR($A492="",$O492="",$P492=""),"",IFERROR($P492-$O492,""))</f>
        <v/>
      </c>
      <c r="R492" s="31" t="n"/>
      <c r="S492" s="24">
        <f>IF(OR($A492="",$Q492="",$R492=""),"",IFERROR($Q492-$R492,""))</f>
        <v/>
      </c>
      <c r="T492" s="61" t="n"/>
      <c r="U492" s="62">
        <f>IF($A492="","",IFERROR(SUMIFS('Expenses'!$H$5:$H$504,'Expenses'!$B$5:$B$504,$A492,'Expenses'!$D$5:$D$504,"Diesel Fuel"),0))</f>
        <v/>
      </c>
      <c r="V492" s="57">
        <f>IF($A492="","",IFERROR(SUMIFS('Expenses'!$I$5:$I$504,'Expenses'!$B$5:$B$504,$A492,'Expenses'!$D$5:$D$504,"Diesel Fuel"),0))</f>
        <v/>
      </c>
      <c r="W492" s="57">
        <f>IF($A492="","",IFERROR(SUMIFS('Expenses'!$I$5:$I$504,'Expenses'!$B$5:$B$504,$A492)-$V492,0))</f>
        <v/>
      </c>
      <c r="X492" s="57">
        <f>IF($A492="","",IFERROR($V492+$W492,0))</f>
        <v/>
      </c>
      <c r="Y492" s="57">
        <f>IF($A492="","",IFERROR($T492-$X492,0))</f>
        <v/>
      </c>
      <c r="Z492" s="58">
        <f>IF(OR($A492="",$Q492=""),"",IFERROR($T492/$Q492,""))</f>
        <v/>
      </c>
      <c r="AA492" s="58">
        <f>IF(OR($A492="",$Q492=""),"",IFERROR($X492/$Q492,""))</f>
        <v/>
      </c>
      <c r="AB492" s="26">
        <f>IF(OR($A492="",$Q492="",$U492=""),"",IFERROR($Q492/$U492,""))</f>
        <v/>
      </c>
      <c r="AC492" s="34" t="n"/>
      <c r="AD492" s="35">
        <f>IF($A492="","",IFERROR(IF(COUNTIF($A$5:$A$504,$A492)&gt;1,"Duplicate Trip ID",IF(OR($B492="",$C492="",$D492="",$F492="",$I492="",$J492="",$K492="",$L492=""),"Missing required field",IF(AND(OR($B492="Delivered",$B492="Closed"),OR($G492="",$H492="",$O492="",$P492="",$R492="",$T492="")),"Completed trip missing details",IF(OR($O492&lt;0,$P492&lt;0,$R492&lt;0,$T492&lt;0),"Negative value",IF(AND($O492&lt;&gt;"",$P492&lt;&gt;"",$P492&lt;$O492),"End odometer below start",IF(AND($Q492&lt;&gt;"",$R492&lt;&gt;"",$R492&gt;$Q492),"Loaded miles exceed total",IF(AND($G492&lt;&gt;"",$H492&lt;&gt;"",$H492&lt;$G492),"Delivery before pickup","OK"))))))),"Check inputs"))</f>
        <v/>
      </c>
    </row>
    <row r="493">
      <c r="A493" s="28" t="n"/>
      <c r="B493" s="28" t="n"/>
      <c r="C493" s="28" t="n"/>
      <c r="D493" s="28" t="n"/>
      <c r="E493" s="28" t="n"/>
      <c r="F493" s="59" t="n"/>
      <c r="G493" s="60" t="n"/>
      <c r="H493" s="60" t="n"/>
      <c r="I493" s="28" t="n"/>
      <c r="J493" s="28" t="n"/>
      <c r="K493" s="28" t="n"/>
      <c r="L493" s="28" t="n"/>
      <c r="M493" s="28" t="n"/>
      <c r="N493" s="28" t="n"/>
      <c r="O493" s="31" t="n"/>
      <c r="P493" s="31" t="n"/>
      <c r="Q493" s="24">
        <f>IF(OR($A493="",$O493="",$P493=""),"",IFERROR($P493-$O493,""))</f>
        <v/>
      </c>
      <c r="R493" s="31" t="n"/>
      <c r="S493" s="24">
        <f>IF(OR($A493="",$Q493="",$R493=""),"",IFERROR($Q493-$R493,""))</f>
        <v/>
      </c>
      <c r="T493" s="61" t="n"/>
      <c r="U493" s="62">
        <f>IF($A493="","",IFERROR(SUMIFS('Expenses'!$H$5:$H$504,'Expenses'!$B$5:$B$504,$A493,'Expenses'!$D$5:$D$504,"Diesel Fuel"),0))</f>
        <v/>
      </c>
      <c r="V493" s="57">
        <f>IF($A493="","",IFERROR(SUMIFS('Expenses'!$I$5:$I$504,'Expenses'!$B$5:$B$504,$A493,'Expenses'!$D$5:$D$504,"Diesel Fuel"),0))</f>
        <v/>
      </c>
      <c r="W493" s="57">
        <f>IF($A493="","",IFERROR(SUMIFS('Expenses'!$I$5:$I$504,'Expenses'!$B$5:$B$504,$A493)-$V493,0))</f>
        <v/>
      </c>
      <c r="X493" s="57">
        <f>IF($A493="","",IFERROR($V493+$W493,0))</f>
        <v/>
      </c>
      <c r="Y493" s="57">
        <f>IF($A493="","",IFERROR($T493-$X493,0))</f>
        <v/>
      </c>
      <c r="Z493" s="58">
        <f>IF(OR($A493="",$Q493=""),"",IFERROR($T493/$Q493,""))</f>
        <v/>
      </c>
      <c r="AA493" s="58">
        <f>IF(OR($A493="",$Q493=""),"",IFERROR($X493/$Q493,""))</f>
        <v/>
      </c>
      <c r="AB493" s="26">
        <f>IF(OR($A493="",$Q493="",$U493=""),"",IFERROR($Q493/$U493,""))</f>
        <v/>
      </c>
      <c r="AC493" s="34" t="n"/>
      <c r="AD493" s="35">
        <f>IF($A493="","",IFERROR(IF(COUNTIF($A$5:$A$504,$A493)&gt;1,"Duplicate Trip ID",IF(OR($B493="",$C493="",$D493="",$F493="",$I493="",$J493="",$K493="",$L493=""),"Missing required field",IF(AND(OR($B493="Delivered",$B493="Closed"),OR($G493="",$H493="",$O493="",$P493="",$R493="",$T493="")),"Completed trip missing details",IF(OR($O493&lt;0,$P493&lt;0,$R493&lt;0,$T493&lt;0),"Negative value",IF(AND($O493&lt;&gt;"",$P493&lt;&gt;"",$P493&lt;$O493),"End odometer below start",IF(AND($Q493&lt;&gt;"",$R493&lt;&gt;"",$R493&gt;$Q493),"Loaded miles exceed total",IF(AND($G493&lt;&gt;"",$H493&lt;&gt;"",$H493&lt;$G493),"Delivery before pickup","OK"))))))),"Check inputs"))</f>
        <v/>
      </c>
    </row>
    <row r="494">
      <c r="A494" s="28" t="n"/>
      <c r="B494" s="28" t="n"/>
      <c r="C494" s="28" t="n"/>
      <c r="D494" s="28" t="n"/>
      <c r="E494" s="28" t="n"/>
      <c r="F494" s="59" t="n"/>
      <c r="G494" s="60" t="n"/>
      <c r="H494" s="60" t="n"/>
      <c r="I494" s="28" t="n"/>
      <c r="J494" s="28" t="n"/>
      <c r="K494" s="28" t="n"/>
      <c r="L494" s="28" t="n"/>
      <c r="M494" s="28" t="n"/>
      <c r="N494" s="28" t="n"/>
      <c r="O494" s="31" t="n"/>
      <c r="P494" s="31" t="n"/>
      <c r="Q494" s="24">
        <f>IF(OR($A494="",$O494="",$P494=""),"",IFERROR($P494-$O494,""))</f>
        <v/>
      </c>
      <c r="R494" s="31" t="n"/>
      <c r="S494" s="24">
        <f>IF(OR($A494="",$Q494="",$R494=""),"",IFERROR($Q494-$R494,""))</f>
        <v/>
      </c>
      <c r="T494" s="61" t="n"/>
      <c r="U494" s="62">
        <f>IF($A494="","",IFERROR(SUMIFS('Expenses'!$H$5:$H$504,'Expenses'!$B$5:$B$504,$A494,'Expenses'!$D$5:$D$504,"Diesel Fuel"),0))</f>
        <v/>
      </c>
      <c r="V494" s="57">
        <f>IF($A494="","",IFERROR(SUMIFS('Expenses'!$I$5:$I$504,'Expenses'!$B$5:$B$504,$A494,'Expenses'!$D$5:$D$504,"Diesel Fuel"),0))</f>
        <v/>
      </c>
      <c r="W494" s="57">
        <f>IF($A494="","",IFERROR(SUMIFS('Expenses'!$I$5:$I$504,'Expenses'!$B$5:$B$504,$A494)-$V494,0))</f>
        <v/>
      </c>
      <c r="X494" s="57">
        <f>IF($A494="","",IFERROR($V494+$W494,0))</f>
        <v/>
      </c>
      <c r="Y494" s="57">
        <f>IF($A494="","",IFERROR($T494-$X494,0))</f>
        <v/>
      </c>
      <c r="Z494" s="58">
        <f>IF(OR($A494="",$Q494=""),"",IFERROR($T494/$Q494,""))</f>
        <v/>
      </c>
      <c r="AA494" s="58">
        <f>IF(OR($A494="",$Q494=""),"",IFERROR($X494/$Q494,""))</f>
        <v/>
      </c>
      <c r="AB494" s="26">
        <f>IF(OR($A494="",$Q494="",$U494=""),"",IFERROR($Q494/$U494,""))</f>
        <v/>
      </c>
      <c r="AC494" s="34" t="n"/>
      <c r="AD494" s="35">
        <f>IF($A494="","",IFERROR(IF(COUNTIF($A$5:$A$504,$A494)&gt;1,"Duplicate Trip ID",IF(OR($B494="",$C494="",$D494="",$F494="",$I494="",$J494="",$K494="",$L494=""),"Missing required field",IF(AND(OR($B494="Delivered",$B494="Closed"),OR($G494="",$H494="",$O494="",$P494="",$R494="",$T494="")),"Completed trip missing details",IF(OR($O494&lt;0,$P494&lt;0,$R494&lt;0,$T494&lt;0),"Negative value",IF(AND($O494&lt;&gt;"",$P494&lt;&gt;"",$P494&lt;$O494),"End odometer below start",IF(AND($Q494&lt;&gt;"",$R494&lt;&gt;"",$R494&gt;$Q494),"Loaded miles exceed total",IF(AND($G494&lt;&gt;"",$H494&lt;&gt;"",$H494&lt;$G494),"Delivery before pickup","OK"))))))),"Check inputs"))</f>
        <v/>
      </c>
    </row>
    <row r="495">
      <c r="A495" s="28" t="n"/>
      <c r="B495" s="28" t="n"/>
      <c r="C495" s="28" t="n"/>
      <c r="D495" s="28" t="n"/>
      <c r="E495" s="28" t="n"/>
      <c r="F495" s="59" t="n"/>
      <c r="G495" s="60" t="n"/>
      <c r="H495" s="60" t="n"/>
      <c r="I495" s="28" t="n"/>
      <c r="J495" s="28" t="n"/>
      <c r="K495" s="28" t="n"/>
      <c r="L495" s="28" t="n"/>
      <c r="M495" s="28" t="n"/>
      <c r="N495" s="28" t="n"/>
      <c r="O495" s="31" t="n"/>
      <c r="P495" s="31" t="n"/>
      <c r="Q495" s="24">
        <f>IF(OR($A495="",$O495="",$P495=""),"",IFERROR($P495-$O495,""))</f>
        <v/>
      </c>
      <c r="R495" s="31" t="n"/>
      <c r="S495" s="24">
        <f>IF(OR($A495="",$Q495="",$R495=""),"",IFERROR($Q495-$R495,""))</f>
        <v/>
      </c>
      <c r="T495" s="61" t="n"/>
      <c r="U495" s="62">
        <f>IF($A495="","",IFERROR(SUMIFS('Expenses'!$H$5:$H$504,'Expenses'!$B$5:$B$504,$A495,'Expenses'!$D$5:$D$504,"Diesel Fuel"),0))</f>
        <v/>
      </c>
      <c r="V495" s="57">
        <f>IF($A495="","",IFERROR(SUMIFS('Expenses'!$I$5:$I$504,'Expenses'!$B$5:$B$504,$A495,'Expenses'!$D$5:$D$504,"Diesel Fuel"),0))</f>
        <v/>
      </c>
      <c r="W495" s="57">
        <f>IF($A495="","",IFERROR(SUMIFS('Expenses'!$I$5:$I$504,'Expenses'!$B$5:$B$504,$A495)-$V495,0))</f>
        <v/>
      </c>
      <c r="X495" s="57">
        <f>IF($A495="","",IFERROR($V495+$W495,0))</f>
        <v/>
      </c>
      <c r="Y495" s="57">
        <f>IF($A495="","",IFERROR($T495-$X495,0))</f>
        <v/>
      </c>
      <c r="Z495" s="58">
        <f>IF(OR($A495="",$Q495=""),"",IFERROR($T495/$Q495,""))</f>
        <v/>
      </c>
      <c r="AA495" s="58">
        <f>IF(OR($A495="",$Q495=""),"",IFERROR($X495/$Q495,""))</f>
        <v/>
      </c>
      <c r="AB495" s="26">
        <f>IF(OR($A495="",$Q495="",$U495=""),"",IFERROR($Q495/$U495,""))</f>
        <v/>
      </c>
      <c r="AC495" s="34" t="n"/>
      <c r="AD495" s="35">
        <f>IF($A495="","",IFERROR(IF(COUNTIF($A$5:$A$504,$A495)&gt;1,"Duplicate Trip ID",IF(OR($B495="",$C495="",$D495="",$F495="",$I495="",$J495="",$K495="",$L495=""),"Missing required field",IF(AND(OR($B495="Delivered",$B495="Closed"),OR($G495="",$H495="",$O495="",$P495="",$R495="",$T495="")),"Completed trip missing details",IF(OR($O495&lt;0,$P495&lt;0,$R495&lt;0,$T495&lt;0),"Negative value",IF(AND($O495&lt;&gt;"",$P495&lt;&gt;"",$P495&lt;$O495),"End odometer below start",IF(AND($Q495&lt;&gt;"",$R495&lt;&gt;"",$R495&gt;$Q495),"Loaded miles exceed total",IF(AND($G495&lt;&gt;"",$H495&lt;&gt;"",$H495&lt;$G495),"Delivery before pickup","OK"))))))),"Check inputs"))</f>
        <v/>
      </c>
    </row>
    <row r="496">
      <c r="A496" s="28" t="n"/>
      <c r="B496" s="28" t="n"/>
      <c r="C496" s="28" t="n"/>
      <c r="D496" s="28" t="n"/>
      <c r="E496" s="28" t="n"/>
      <c r="F496" s="59" t="n"/>
      <c r="G496" s="60" t="n"/>
      <c r="H496" s="60" t="n"/>
      <c r="I496" s="28" t="n"/>
      <c r="J496" s="28" t="n"/>
      <c r="K496" s="28" t="n"/>
      <c r="L496" s="28" t="n"/>
      <c r="M496" s="28" t="n"/>
      <c r="N496" s="28" t="n"/>
      <c r="O496" s="31" t="n"/>
      <c r="P496" s="31" t="n"/>
      <c r="Q496" s="24">
        <f>IF(OR($A496="",$O496="",$P496=""),"",IFERROR($P496-$O496,""))</f>
        <v/>
      </c>
      <c r="R496" s="31" t="n"/>
      <c r="S496" s="24">
        <f>IF(OR($A496="",$Q496="",$R496=""),"",IFERROR($Q496-$R496,""))</f>
        <v/>
      </c>
      <c r="T496" s="61" t="n"/>
      <c r="U496" s="62">
        <f>IF($A496="","",IFERROR(SUMIFS('Expenses'!$H$5:$H$504,'Expenses'!$B$5:$B$504,$A496,'Expenses'!$D$5:$D$504,"Diesel Fuel"),0))</f>
        <v/>
      </c>
      <c r="V496" s="57">
        <f>IF($A496="","",IFERROR(SUMIFS('Expenses'!$I$5:$I$504,'Expenses'!$B$5:$B$504,$A496,'Expenses'!$D$5:$D$504,"Diesel Fuel"),0))</f>
        <v/>
      </c>
      <c r="W496" s="57">
        <f>IF($A496="","",IFERROR(SUMIFS('Expenses'!$I$5:$I$504,'Expenses'!$B$5:$B$504,$A496)-$V496,0))</f>
        <v/>
      </c>
      <c r="X496" s="57">
        <f>IF($A496="","",IFERROR($V496+$W496,0))</f>
        <v/>
      </c>
      <c r="Y496" s="57">
        <f>IF($A496="","",IFERROR($T496-$X496,0))</f>
        <v/>
      </c>
      <c r="Z496" s="58">
        <f>IF(OR($A496="",$Q496=""),"",IFERROR($T496/$Q496,""))</f>
        <v/>
      </c>
      <c r="AA496" s="58">
        <f>IF(OR($A496="",$Q496=""),"",IFERROR($X496/$Q496,""))</f>
        <v/>
      </c>
      <c r="AB496" s="26">
        <f>IF(OR($A496="",$Q496="",$U496=""),"",IFERROR($Q496/$U496,""))</f>
        <v/>
      </c>
      <c r="AC496" s="34" t="n"/>
      <c r="AD496" s="35">
        <f>IF($A496="","",IFERROR(IF(COUNTIF($A$5:$A$504,$A496)&gt;1,"Duplicate Trip ID",IF(OR($B496="",$C496="",$D496="",$F496="",$I496="",$J496="",$K496="",$L496=""),"Missing required field",IF(AND(OR($B496="Delivered",$B496="Closed"),OR($G496="",$H496="",$O496="",$P496="",$R496="",$T496="")),"Completed trip missing details",IF(OR($O496&lt;0,$P496&lt;0,$R496&lt;0,$T496&lt;0),"Negative value",IF(AND($O496&lt;&gt;"",$P496&lt;&gt;"",$P496&lt;$O496),"End odometer below start",IF(AND($Q496&lt;&gt;"",$R496&lt;&gt;"",$R496&gt;$Q496),"Loaded miles exceed total",IF(AND($G496&lt;&gt;"",$H496&lt;&gt;"",$H496&lt;$G496),"Delivery before pickup","OK"))))))),"Check inputs"))</f>
        <v/>
      </c>
    </row>
    <row r="497">
      <c r="A497" s="28" t="n"/>
      <c r="B497" s="28" t="n"/>
      <c r="C497" s="28" t="n"/>
      <c r="D497" s="28" t="n"/>
      <c r="E497" s="28" t="n"/>
      <c r="F497" s="59" t="n"/>
      <c r="G497" s="60" t="n"/>
      <c r="H497" s="60" t="n"/>
      <c r="I497" s="28" t="n"/>
      <c r="J497" s="28" t="n"/>
      <c r="K497" s="28" t="n"/>
      <c r="L497" s="28" t="n"/>
      <c r="M497" s="28" t="n"/>
      <c r="N497" s="28" t="n"/>
      <c r="O497" s="31" t="n"/>
      <c r="P497" s="31" t="n"/>
      <c r="Q497" s="24">
        <f>IF(OR($A497="",$O497="",$P497=""),"",IFERROR($P497-$O497,""))</f>
        <v/>
      </c>
      <c r="R497" s="31" t="n"/>
      <c r="S497" s="24">
        <f>IF(OR($A497="",$Q497="",$R497=""),"",IFERROR($Q497-$R497,""))</f>
        <v/>
      </c>
      <c r="T497" s="61" t="n"/>
      <c r="U497" s="62">
        <f>IF($A497="","",IFERROR(SUMIFS('Expenses'!$H$5:$H$504,'Expenses'!$B$5:$B$504,$A497,'Expenses'!$D$5:$D$504,"Diesel Fuel"),0))</f>
        <v/>
      </c>
      <c r="V497" s="57">
        <f>IF($A497="","",IFERROR(SUMIFS('Expenses'!$I$5:$I$504,'Expenses'!$B$5:$B$504,$A497,'Expenses'!$D$5:$D$504,"Diesel Fuel"),0))</f>
        <v/>
      </c>
      <c r="W497" s="57">
        <f>IF($A497="","",IFERROR(SUMIFS('Expenses'!$I$5:$I$504,'Expenses'!$B$5:$B$504,$A497)-$V497,0))</f>
        <v/>
      </c>
      <c r="X497" s="57">
        <f>IF($A497="","",IFERROR($V497+$W497,0))</f>
        <v/>
      </c>
      <c r="Y497" s="57">
        <f>IF($A497="","",IFERROR($T497-$X497,0))</f>
        <v/>
      </c>
      <c r="Z497" s="58">
        <f>IF(OR($A497="",$Q497=""),"",IFERROR($T497/$Q497,""))</f>
        <v/>
      </c>
      <c r="AA497" s="58">
        <f>IF(OR($A497="",$Q497=""),"",IFERROR($X497/$Q497,""))</f>
        <v/>
      </c>
      <c r="AB497" s="26">
        <f>IF(OR($A497="",$Q497="",$U497=""),"",IFERROR($Q497/$U497,""))</f>
        <v/>
      </c>
      <c r="AC497" s="34" t="n"/>
      <c r="AD497" s="35">
        <f>IF($A497="","",IFERROR(IF(COUNTIF($A$5:$A$504,$A497)&gt;1,"Duplicate Trip ID",IF(OR($B497="",$C497="",$D497="",$F497="",$I497="",$J497="",$K497="",$L497=""),"Missing required field",IF(AND(OR($B497="Delivered",$B497="Closed"),OR($G497="",$H497="",$O497="",$P497="",$R497="",$T497="")),"Completed trip missing details",IF(OR($O497&lt;0,$P497&lt;0,$R497&lt;0,$T497&lt;0),"Negative value",IF(AND($O497&lt;&gt;"",$P497&lt;&gt;"",$P497&lt;$O497),"End odometer below start",IF(AND($Q497&lt;&gt;"",$R497&lt;&gt;"",$R497&gt;$Q497),"Loaded miles exceed total",IF(AND($G497&lt;&gt;"",$H497&lt;&gt;"",$H497&lt;$G497),"Delivery before pickup","OK"))))))),"Check inputs"))</f>
        <v/>
      </c>
    </row>
    <row r="498">
      <c r="A498" s="28" t="n"/>
      <c r="B498" s="28" t="n"/>
      <c r="C498" s="28" t="n"/>
      <c r="D498" s="28" t="n"/>
      <c r="E498" s="28" t="n"/>
      <c r="F498" s="59" t="n"/>
      <c r="G498" s="60" t="n"/>
      <c r="H498" s="60" t="n"/>
      <c r="I498" s="28" t="n"/>
      <c r="J498" s="28" t="n"/>
      <c r="K498" s="28" t="n"/>
      <c r="L498" s="28" t="n"/>
      <c r="M498" s="28" t="n"/>
      <c r="N498" s="28" t="n"/>
      <c r="O498" s="31" t="n"/>
      <c r="P498" s="31" t="n"/>
      <c r="Q498" s="24">
        <f>IF(OR($A498="",$O498="",$P498=""),"",IFERROR($P498-$O498,""))</f>
        <v/>
      </c>
      <c r="R498" s="31" t="n"/>
      <c r="S498" s="24">
        <f>IF(OR($A498="",$Q498="",$R498=""),"",IFERROR($Q498-$R498,""))</f>
        <v/>
      </c>
      <c r="T498" s="61" t="n"/>
      <c r="U498" s="62">
        <f>IF($A498="","",IFERROR(SUMIFS('Expenses'!$H$5:$H$504,'Expenses'!$B$5:$B$504,$A498,'Expenses'!$D$5:$D$504,"Diesel Fuel"),0))</f>
        <v/>
      </c>
      <c r="V498" s="57">
        <f>IF($A498="","",IFERROR(SUMIFS('Expenses'!$I$5:$I$504,'Expenses'!$B$5:$B$504,$A498,'Expenses'!$D$5:$D$504,"Diesel Fuel"),0))</f>
        <v/>
      </c>
      <c r="W498" s="57">
        <f>IF($A498="","",IFERROR(SUMIFS('Expenses'!$I$5:$I$504,'Expenses'!$B$5:$B$504,$A498)-$V498,0))</f>
        <v/>
      </c>
      <c r="X498" s="57">
        <f>IF($A498="","",IFERROR($V498+$W498,0))</f>
        <v/>
      </c>
      <c r="Y498" s="57">
        <f>IF($A498="","",IFERROR($T498-$X498,0))</f>
        <v/>
      </c>
      <c r="Z498" s="58">
        <f>IF(OR($A498="",$Q498=""),"",IFERROR($T498/$Q498,""))</f>
        <v/>
      </c>
      <c r="AA498" s="58">
        <f>IF(OR($A498="",$Q498=""),"",IFERROR($X498/$Q498,""))</f>
        <v/>
      </c>
      <c r="AB498" s="26">
        <f>IF(OR($A498="",$Q498="",$U498=""),"",IFERROR($Q498/$U498,""))</f>
        <v/>
      </c>
      <c r="AC498" s="34" t="n"/>
      <c r="AD498" s="35">
        <f>IF($A498="","",IFERROR(IF(COUNTIF($A$5:$A$504,$A498)&gt;1,"Duplicate Trip ID",IF(OR($B498="",$C498="",$D498="",$F498="",$I498="",$J498="",$K498="",$L498=""),"Missing required field",IF(AND(OR($B498="Delivered",$B498="Closed"),OR($G498="",$H498="",$O498="",$P498="",$R498="",$T498="")),"Completed trip missing details",IF(OR($O498&lt;0,$P498&lt;0,$R498&lt;0,$T498&lt;0),"Negative value",IF(AND($O498&lt;&gt;"",$P498&lt;&gt;"",$P498&lt;$O498),"End odometer below start",IF(AND($Q498&lt;&gt;"",$R498&lt;&gt;"",$R498&gt;$Q498),"Loaded miles exceed total",IF(AND($G498&lt;&gt;"",$H498&lt;&gt;"",$H498&lt;$G498),"Delivery before pickup","OK"))))))),"Check inputs"))</f>
        <v/>
      </c>
    </row>
    <row r="499">
      <c r="A499" s="28" t="n"/>
      <c r="B499" s="28" t="n"/>
      <c r="C499" s="28" t="n"/>
      <c r="D499" s="28" t="n"/>
      <c r="E499" s="28" t="n"/>
      <c r="F499" s="59" t="n"/>
      <c r="G499" s="60" t="n"/>
      <c r="H499" s="60" t="n"/>
      <c r="I499" s="28" t="n"/>
      <c r="J499" s="28" t="n"/>
      <c r="K499" s="28" t="n"/>
      <c r="L499" s="28" t="n"/>
      <c r="M499" s="28" t="n"/>
      <c r="N499" s="28" t="n"/>
      <c r="O499" s="31" t="n"/>
      <c r="P499" s="31" t="n"/>
      <c r="Q499" s="24">
        <f>IF(OR($A499="",$O499="",$P499=""),"",IFERROR($P499-$O499,""))</f>
        <v/>
      </c>
      <c r="R499" s="31" t="n"/>
      <c r="S499" s="24">
        <f>IF(OR($A499="",$Q499="",$R499=""),"",IFERROR($Q499-$R499,""))</f>
        <v/>
      </c>
      <c r="T499" s="61" t="n"/>
      <c r="U499" s="62">
        <f>IF($A499="","",IFERROR(SUMIFS('Expenses'!$H$5:$H$504,'Expenses'!$B$5:$B$504,$A499,'Expenses'!$D$5:$D$504,"Diesel Fuel"),0))</f>
        <v/>
      </c>
      <c r="V499" s="57">
        <f>IF($A499="","",IFERROR(SUMIFS('Expenses'!$I$5:$I$504,'Expenses'!$B$5:$B$504,$A499,'Expenses'!$D$5:$D$504,"Diesel Fuel"),0))</f>
        <v/>
      </c>
      <c r="W499" s="57">
        <f>IF($A499="","",IFERROR(SUMIFS('Expenses'!$I$5:$I$504,'Expenses'!$B$5:$B$504,$A499)-$V499,0))</f>
        <v/>
      </c>
      <c r="X499" s="57">
        <f>IF($A499="","",IFERROR($V499+$W499,0))</f>
        <v/>
      </c>
      <c r="Y499" s="57">
        <f>IF($A499="","",IFERROR($T499-$X499,0))</f>
        <v/>
      </c>
      <c r="Z499" s="58">
        <f>IF(OR($A499="",$Q499=""),"",IFERROR($T499/$Q499,""))</f>
        <v/>
      </c>
      <c r="AA499" s="58">
        <f>IF(OR($A499="",$Q499=""),"",IFERROR($X499/$Q499,""))</f>
        <v/>
      </c>
      <c r="AB499" s="26">
        <f>IF(OR($A499="",$Q499="",$U499=""),"",IFERROR($Q499/$U499,""))</f>
        <v/>
      </c>
      <c r="AC499" s="34" t="n"/>
      <c r="AD499" s="35">
        <f>IF($A499="","",IFERROR(IF(COUNTIF($A$5:$A$504,$A499)&gt;1,"Duplicate Trip ID",IF(OR($B499="",$C499="",$D499="",$F499="",$I499="",$J499="",$K499="",$L499=""),"Missing required field",IF(AND(OR($B499="Delivered",$B499="Closed"),OR($G499="",$H499="",$O499="",$P499="",$R499="",$T499="")),"Completed trip missing details",IF(OR($O499&lt;0,$P499&lt;0,$R499&lt;0,$T499&lt;0),"Negative value",IF(AND($O499&lt;&gt;"",$P499&lt;&gt;"",$P499&lt;$O499),"End odometer below start",IF(AND($Q499&lt;&gt;"",$R499&lt;&gt;"",$R499&gt;$Q499),"Loaded miles exceed total",IF(AND($G499&lt;&gt;"",$H499&lt;&gt;"",$H499&lt;$G499),"Delivery before pickup","OK"))))))),"Check inputs"))</f>
        <v/>
      </c>
    </row>
    <row r="500">
      <c r="A500" s="28" t="n"/>
      <c r="B500" s="28" t="n"/>
      <c r="C500" s="28" t="n"/>
      <c r="D500" s="28" t="n"/>
      <c r="E500" s="28" t="n"/>
      <c r="F500" s="59" t="n"/>
      <c r="G500" s="60" t="n"/>
      <c r="H500" s="60" t="n"/>
      <c r="I500" s="28" t="n"/>
      <c r="J500" s="28" t="n"/>
      <c r="K500" s="28" t="n"/>
      <c r="L500" s="28" t="n"/>
      <c r="M500" s="28" t="n"/>
      <c r="N500" s="28" t="n"/>
      <c r="O500" s="31" t="n"/>
      <c r="P500" s="31" t="n"/>
      <c r="Q500" s="24">
        <f>IF(OR($A500="",$O500="",$P500=""),"",IFERROR($P500-$O500,""))</f>
        <v/>
      </c>
      <c r="R500" s="31" t="n"/>
      <c r="S500" s="24">
        <f>IF(OR($A500="",$Q500="",$R500=""),"",IFERROR($Q500-$R500,""))</f>
        <v/>
      </c>
      <c r="T500" s="61" t="n"/>
      <c r="U500" s="62">
        <f>IF($A500="","",IFERROR(SUMIFS('Expenses'!$H$5:$H$504,'Expenses'!$B$5:$B$504,$A500,'Expenses'!$D$5:$D$504,"Diesel Fuel"),0))</f>
        <v/>
      </c>
      <c r="V500" s="57">
        <f>IF($A500="","",IFERROR(SUMIFS('Expenses'!$I$5:$I$504,'Expenses'!$B$5:$B$504,$A500,'Expenses'!$D$5:$D$504,"Diesel Fuel"),0))</f>
        <v/>
      </c>
      <c r="W500" s="57">
        <f>IF($A500="","",IFERROR(SUMIFS('Expenses'!$I$5:$I$504,'Expenses'!$B$5:$B$504,$A500)-$V500,0))</f>
        <v/>
      </c>
      <c r="X500" s="57">
        <f>IF($A500="","",IFERROR($V500+$W500,0))</f>
        <v/>
      </c>
      <c r="Y500" s="57">
        <f>IF($A500="","",IFERROR($T500-$X500,0))</f>
        <v/>
      </c>
      <c r="Z500" s="58">
        <f>IF(OR($A500="",$Q500=""),"",IFERROR($T500/$Q500,""))</f>
        <v/>
      </c>
      <c r="AA500" s="58">
        <f>IF(OR($A500="",$Q500=""),"",IFERROR($X500/$Q500,""))</f>
        <v/>
      </c>
      <c r="AB500" s="26">
        <f>IF(OR($A500="",$Q500="",$U500=""),"",IFERROR($Q500/$U500,""))</f>
        <v/>
      </c>
      <c r="AC500" s="34" t="n"/>
      <c r="AD500" s="35">
        <f>IF($A500="","",IFERROR(IF(COUNTIF($A$5:$A$504,$A500)&gt;1,"Duplicate Trip ID",IF(OR($B500="",$C500="",$D500="",$F500="",$I500="",$J500="",$K500="",$L500=""),"Missing required field",IF(AND(OR($B500="Delivered",$B500="Closed"),OR($G500="",$H500="",$O500="",$P500="",$R500="",$T500="")),"Completed trip missing details",IF(OR($O500&lt;0,$P500&lt;0,$R500&lt;0,$T500&lt;0),"Negative value",IF(AND($O500&lt;&gt;"",$P500&lt;&gt;"",$P500&lt;$O500),"End odometer below start",IF(AND($Q500&lt;&gt;"",$R500&lt;&gt;"",$R500&gt;$Q500),"Loaded miles exceed total",IF(AND($G500&lt;&gt;"",$H500&lt;&gt;"",$H500&lt;$G500),"Delivery before pickup","OK"))))))),"Check inputs"))</f>
        <v/>
      </c>
    </row>
    <row r="501">
      <c r="A501" s="28" t="n"/>
      <c r="B501" s="28" t="n"/>
      <c r="C501" s="28" t="n"/>
      <c r="D501" s="28" t="n"/>
      <c r="E501" s="28" t="n"/>
      <c r="F501" s="59" t="n"/>
      <c r="G501" s="60" t="n"/>
      <c r="H501" s="60" t="n"/>
      <c r="I501" s="28" t="n"/>
      <c r="J501" s="28" t="n"/>
      <c r="K501" s="28" t="n"/>
      <c r="L501" s="28" t="n"/>
      <c r="M501" s="28" t="n"/>
      <c r="N501" s="28" t="n"/>
      <c r="O501" s="31" t="n"/>
      <c r="P501" s="31" t="n"/>
      <c r="Q501" s="24">
        <f>IF(OR($A501="",$O501="",$P501=""),"",IFERROR($P501-$O501,""))</f>
        <v/>
      </c>
      <c r="R501" s="31" t="n"/>
      <c r="S501" s="24">
        <f>IF(OR($A501="",$Q501="",$R501=""),"",IFERROR($Q501-$R501,""))</f>
        <v/>
      </c>
      <c r="T501" s="61" t="n"/>
      <c r="U501" s="62">
        <f>IF($A501="","",IFERROR(SUMIFS('Expenses'!$H$5:$H$504,'Expenses'!$B$5:$B$504,$A501,'Expenses'!$D$5:$D$504,"Diesel Fuel"),0))</f>
        <v/>
      </c>
      <c r="V501" s="57">
        <f>IF($A501="","",IFERROR(SUMIFS('Expenses'!$I$5:$I$504,'Expenses'!$B$5:$B$504,$A501,'Expenses'!$D$5:$D$504,"Diesel Fuel"),0))</f>
        <v/>
      </c>
      <c r="W501" s="57">
        <f>IF($A501="","",IFERROR(SUMIFS('Expenses'!$I$5:$I$504,'Expenses'!$B$5:$B$504,$A501)-$V501,0))</f>
        <v/>
      </c>
      <c r="X501" s="57">
        <f>IF($A501="","",IFERROR($V501+$W501,0))</f>
        <v/>
      </c>
      <c r="Y501" s="57">
        <f>IF($A501="","",IFERROR($T501-$X501,0))</f>
        <v/>
      </c>
      <c r="Z501" s="58">
        <f>IF(OR($A501="",$Q501=""),"",IFERROR($T501/$Q501,""))</f>
        <v/>
      </c>
      <c r="AA501" s="58">
        <f>IF(OR($A501="",$Q501=""),"",IFERROR($X501/$Q501,""))</f>
        <v/>
      </c>
      <c r="AB501" s="26">
        <f>IF(OR($A501="",$Q501="",$U501=""),"",IFERROR($Q501/$U501,""))</f>
        <v/>
      </c>
      <c r="AC501" s="34" t="n"/>
      <c r="AD501" s="35">
        <f>IF($A501="","",IFERROR(IF(COUNTIF($A$5:$A$504,$A501)&gt;1,"Duplicate Trip ID",IF(OR($B501="",$C501="",$D501="",$F501="",$I501="",$J501="",$K501="",$L501=""),"Missing required field",IF(AND(OR($B501="Delivered",$B501="Closed"),OR($G501="",$H501="",$O501="",$P501="",$R501="",$T501="")),"Completed trip missing details",IF(OR($O501&lt;0,$P501&lt;0,$R501&lt;0,$T501&lt;0),"Negative value",IF(AND($O501&lt;&gt;"",$P501&lt;&gt;"",$P501&lt;$O501),"End odometer below start",IF(AND($Q501&lt;&gt;"",$R501&lt;&gt;"",$R501&gt;$Q501),"Loaded miles exceed total",IF(AND($G501&lt;&gt;"",$H501&lt;&gt;"",$H501&lt;$G501),"Delivery before pickup","OK"))))))),"Check inputs"))</f>
        <v/>
      </c>
    </row>
    <row r="502">
      <c r="A502" s="28" t="n"/>
      <c r="B502" s="28" t="n"/>
      <c r="C502" s="28" t="n"/>
      <c r="D502" s="28" t="n"/>
      <c r="E502" s="28" t="n"/>
      <c r="F502" s="59" t="n"/>
      <c r="G502" s="60" t="n"/>
      <c r="H502" s="60" t="n"/>
      <c r="I502" s="28" t="n"/>
      <c r="J502" s="28" t="n"/>
      <c r="K502" s="28" t="n"/>
      <c r="L502" s="28" t="n"/>
      <c r="M502" s="28" t="n"/>
      <c r="N502" s="28" t="n"/>
      <c r="O502" s="31" t="n"/>
      <c r="P502" s="31" t="n"/>
      <c r="Q502" s="24">
        <f>IF(OR($A502="",$O502="",$P502=""),"",IFERROR($P502-$O502,""))</f>
        <v/>
      </c>
      <c r="R502" s="31" t="n"/>
      <c r="S502" s="24">
        <f>IF(OR($A502="",$Q502="",$R502=""),"",IFERROR($Q502-$R502,""))</f>
        <v/>
      </c>
      <c r="T502" s="61" t="n"/>
      <c r="U502" s="62">
        <f>IF($A502="","",IFERROR(SUMIFS('Expenses'!$H$5:$H$504,'Expenses'!$B$5:$B$504,$A502,'Expenses'!$D$5:$D$504,"Diesel Fuel"),0))</f>
        <v/>
      </c>
      <c r="V502" s="57">
        <f>IF($A502="","",IFERROR(SUMIFS('Expenses'!$I$5:$I$504,'Expenses'!$B$5:$B$504,$A502,'Expenses'!$D$5:$D$504,"Diesel Fuel"),0))</f>
        <v/>
      </c>
      <c r="W502" s="57">
        <f>IF($A502="","",IFERROR(SUMIFS('Expenses'!$I$5:$I$504,'Expenses'!$B$5:$B$504,$A502)-$V502,0))</f>
        <v/>
      </c>
      <c r="X502" s="57">
        <f>IF($A502="","",IFERROR($V502+$W502,0))</f>
        <v/>
      </c>
      <c r="Y502" s="57">
        <f>IF($A502="","",IFERROR($T502-$X502,0))</f>
        <v/>
      </c>
      <c r="Z502" s="58">
        <f>IF(OR($A502="",$Q502=""),"",IFERROR($T502/$Q502,""))</f>
        <v/>
      </c>
      <c r="AA502" s="58">
        <f>IF(OR($A502="",$Q502=""),"",IFERROR($X502/$Q502,""))</f>
        <v/>
      </c>
      <c r="AB502" s="26">
        <f>IF(OR($A502="",$Q502="",$U502=""),"",IFERROR($Q502/$U502,""))</f>
        <v/>
      </c>
      <c r="AC502" s="34" t="n"/>
      <c r="AD502" s="35">
        <f>IF($A502="","",IFERROR(IF(COUNTIF($A$5:$A$504,$A502)&gt;1,"Duplicate Trip ID",IF(OR($B502="",$C502="",$D502="",$F502="",$I502="",$J502="",$K502="",$L502=""),"Missing required field",IF(AND(OR($B502="Delivered",$B502="Closed"),OR($G502="",$H502="",$O502="",$P502="",$R502="",$T502="")),"Completed trip missing details",IF(OR($O502&lt;0,$P502&lt;0,$R502&lt;0,$T502&lt;0),"Negative value",IF(AND($O502&lt;&gt;"",$P502&lt;&gt;"",$P502&lt;$O502),"End odometer below start",IF(AND($Q502&lt;&gt;"",$R502&lt;&gt;"",$R502&gt;$Q502),"Loaded miles exceed total",IF(AND($G502&lt;&gt;"",$H502&lt;&gt;"",$H502&lt;$G502),"Delivery before pickup","OK"))))))),"Check inputs"))</f>
        <v/>
      </c>
    </row>
    <row r="503">
      <c r="A503" s="28" t="n"/>
      <c r="B503" s="28" t="n"/>
      <c r="C503" s="28" t="n"/>
      <c r="D503" s="28" t="n"/>
      <c r="E503" s="28" t="n"/>
      <c r="F503" s="59" t="n"/>
      <c r="G503" s="60" t="n"/>
      <c r="H503" s="60" t="n"/>
      <c r="I503" s="28" t="n"/>
      <c r="J503" s="28" t="n"/>
      <c r="K503" s="28" t="n"/>
      <c r="L503" s="28" t="n"/>
      <c r="M503" s="28" t="n"/>
      <c r="N503" s="28" t="n"/>
      <c r="O503" s="31" t="n"/>
      <c r="P503" s="31" t="n"/>
      <c r="Q503" s="24">
        <f>IF(OR($A503="",$O503="",$P503=""),"",IFERROR($P503-$O503,""))</f>
        <v/>
      </c>
      <c r="R503" s="31" t="n"/>
      <c r="S503" s="24">
        <f>IF(OR($A503="",$Q503="",$R503=""),"",IFERROR($Q503-$R503,""))</f>
        <v/>
      </c>
      <c r="T503" s="61" t="n"/>
      <c r="U503" s="62">
        <f>IF($A503="","",IFERROR(SUMIFS('Expenses'!$H$5:$H$504,'Expenses'!$B$5:$B$504,$A503,'Expenses'!$D$5:$D$504,"Diesel Fuel"),0))</f>
        <v/>
      </c>
      <c r="V503" s="57">
        <f>IF($A503="","",IFERROR(SUMIFS('Expenses'!$I$5:$I$504,'Expenses'!$B$5:$B$504,$A503,'Expenses'!$D$5:$D$504,"Diesel Fuel"),0))</f>
        <v/>
      </c>
      <c r="W503" s="57">
        <f>IF($A503="","",IFERROR(SUMIFS('Expenses'!$I$5:$I$504,'Expenses'!$B$5:$B$504,$A503)-$V503,0))</f>
        <v/>
      </c>
      <c r="X503" s="57">
        <f>IF($A503="","",IFERROR($V503+$W503,0))</f>
        <v/>
      </c>
      <c r="Y503" s="57">
        <f>IF($A503="","",IFERROR($T503-$X503,0))</f>
        <v/>
      </c>
      <c r="Z503" s="58">
        <f>IF(OR($A503="",$Q503=""),"",IFERROR($T503/$Q503,""))</f>
        <v/>
      </c>
      <c r="AA503" s="58">
        <f>IF(OR($A503="",$Q503=""),"",IFERROR($X503/$Q503,""))</f>
        <v/>
      </c>
      <c r="AB503" s="26">
        <f>IF(OR($A503="",$Q503="",$U503=""),"",IFERROR($Q503/$U503,""))</f>
        <v/>
      </c>
      <c r="AC503" s="34" t="n"/>
      <c r="AD503" s="35">
        <f>IF($A503="","",IFERROR(IF(COUNTIF($A$5:$A$504,$A503)&gt;1,"Duplicate Trip ID",IF(OR($B503="",$C503="",$D503="",$F503="",$I503="",$J503="",$K503="",$L503=""),"Missing required field",IF(AND(OR($B503="Delivered",$B503="Closed"),OR($G503="",$H503="",$O503="",$P503="",$R503="",$T503="")),"Completed trip missing details",IF(OR($O503&lt;0,$P503&lt;0,$R503&lt;0,$T503&lt;0),"Negative value",IF(AND($O503&lt;&gt;"",$P503&lt;&gt;"",$P503&lt;$O503),"End odometer below start",IF(AND($Q503&lt;&gt;"",$R503&lt;&gt;"",$R503&gt;$Q503),"Loaded miles exceed total",IF(AND($G503&lt;&gt;"",$H503&lt;&gt;"",$H503&lt;$G503),"Delivery before pickup","OK"))))))),"Check inputs"))</f>
        <v/>
      </c>
    </row>
    <row r="504">
      <c r="A504" s="28" t="n"/>
      <c r="B504" s="28" t="n"/>
      <c r="C504" s="28" t="n"/>
      <c r="D504" s="28" t="n"/>
      <c r="E504" s="28" t="n"/>
      <c r="F504" s="59" t="n"/>
      <c r="G504" s="60" t="n"/>
      <c r="H504" s="60" t="n"/>
      <c r="I504" s="28" t="n"/>
      <c r="J504" s="28" t="n"/>
      <c r="K504" s="28" t="n"/>
      <c r="L504" s="28" t="n"/>
      <c r="M504" s="28" t="n"/>
      <c r="N504" s="28" t="n"/>
      <c r="O504" s="31" t="n"/>
      <c r="P504" s="31" t="n"/>
      <c r="Q504" s="24">
        <f>IF(OR($A504="",$O504="",$P504=""),"",IFERROR($P504-$O504,""))</f>
        <v/>
      </c>
      <c r="R504" s="31" t="n"/>
      <c r="S504" s="24">
        <f>IF(OR($A504="",$Q504="",$R504=""),"",IFERROR($Q504-$R504,""))</f>
        <v/>
      </c>
      <c r="T504" s="61" t="n"/>
      <c r="U504" s="62">
        <f>IF($A504="","",IFERROR(SUMIFS('Expenses'!$H$5:$H$504,'Expenses'!$B$5:$B$504,$A504,'Expenses'!$D$5:$D$504,"Diesel Fuel"),0))</f>
        <v/>
      </c>
      <c r="V504" s="57">
        <f>IF($A504="","",IFERROR(SUMIFS('Expenses'!$I$5:$I$504,'Expenses'!$B$5:$B$504,$A504,'Expenses'!$D$5:$D$504,"Diesel Fuel"),0))</f>
        <v/>
      </c>
      <c r="W504" s="57">
        <f>IF($A504="","",IFERROR(SUMIFS('Expenses'!$I$5:$I$504,'Expenses'!$B$5:$B$504,$A504)-$V504,0))</f>
        <v/>
      </c>
      <c r="X504" s="57">
        <f>IF($A504="","",IFERROR($V504+$W504,0))</f>
        <v/>
      </c>
      <c r="Y504" s="57">
        <f>IF($A504="","",IFERROR($T504-$X504,0))</f>
        <v/>
      </c>
      <c r="Z504" s="58">
        <f>IF(OR($A504="",$Q504=""),"",IFERROR($T504/$Q504,""))</f>
        <v/>
      </c>
      <c r="AA504" s="58">
        <f>IF(OR($A504="",$Q504=""),"",IFERROR($X504/$Q504,""))</f>
        <v/>
      </c>
      <c r="AB504" s="26">
        <f>IF(OR($A504="",$Q504="",$U504=""),"",IFERROR($Q504/$U504,""))</f>
        <v/>
      </c>
      <c r="AC504" s="34" t="n"/>
      <c r="AD504" s="35">
        <f>IF($A504="","",IFERROR(IF(COUNTIF($A$5:$A$504,$A504)&gt;1,"Duplicate Trip ID",IF(OR($B504="",$C504="",$D504="",$F504="",$I504="",$J504="",$K504="",$L504=""),"Missing required field",IF(AND(OR($B504="Delivered",$B504="Closed"),OR($G504="",$H504="",$O504="",$P504="",$R504="",$T504="")),"Completed trip missing details",IF(OR($O504&lt;0,$P504&lt;0,$R504&lt;0,$T504&lt;0),"Negative value",IF(AND($O504&lt;&gt;"",$P504&lt;&gt;"",$P504&lt;$O504),"End odometer below start",IF(AND($Q504&lt;&gt;"",$R504&lt;&gt;"",$R504&gt;$Q504),"Loaded miles exceed total",IF(AND($G504&lt;&gt;"",$H504&lt;&gt;"",$H504&lt;$G504),"Delivery before pickup","OK"))))))),"Check inputs"))</f>
        <v/>
      </c>
    </row>
  </sheetData>
  <mergeCells count="1">
    <mergeCell ref="A1:AD1"/>
  </mergeCells>
  <conditionalFormatting sqref="AD5:AD504">
    <cfRule type="expression" priority="1" dxfId="0">
      <formula>$AD5="OK"</formula>
    </cfRule>
    <cfRule type="expression" priority="2" dxfId="1">
      <formula>AND($AD5&lt;&gt;"",$AD5&lt;&gt;"OK")</formula>
    </cfRule>
  </conditionalFormatting>
  <conditionalFormatting sqref="S5:S504">
    <cfRule type="expression" priority="3" dxfId="1">
      <formula>AND(ISNUMBER($S5),$S5&lt;0)</formula>
    </cfRule>
  </conditionalFormatting>
  <conditionalFormatting sqref="Y5:Y504">
    <cfRule type="expression" priority="4" dxfId="1">
      <formula>AND(ISNUMBER($Y5),$Y5&lt;0)</formula>
    </cfRule>
    <cfRule type="expression" priority="5" dxfId="0">
      <formula>AND(ISNUMBER($Y5),$Y5&gt;0)</formula>
    </cfRule>
  </conditionalFormatting>
  <conditionalFormatting sqref="AB5:AB504">
    <cfRule type="expression" priority="6" dxfId="0">
      <formula>AND(ISNUMBER($AB5),$AB5&gt;=IFERROR(INDIRECT("'Settings'!$B$5"),0))</formula>
    </cfRule>
    <cfRule type="expression" priority="7" dxfId="1">
      <formula>AND(ISNUMBER($AB5),$AB5&lt;IFERROR(INDIRECT("'Settings'!$B$5"),0))</formula>
    </cfRule>
  </conditionalFormatting>
  <dataValidations count="10">
    <dataValidation sqref="A5:A504" showDropDown="0" showInputMessage="1" showErrorMessage="1" allowBlank="0" errorTitle="Trip ID" error="Trip ID should be unique." promptTitle="Trip ID" prompt="Enter a unique Trip ID." type="custom">
      <formula1>=OR(A5="",COUNTIF($A$5:$A5,A5)=1)</formula1>
    </dataValidation>
    <dataValidation sqref="B5:B504" showDropDown="0" showInputMessage="1" showErrorMessage="1" allowBlank="0" errorTitle="Trip Status" error="Select a value from the list." promptTitle="Trip Status" prompt="Select a value from the list." type="list">
      <formula1>=INDIRECT("'Settings'!$D$4:$D$8")</formula1>
    </dataValidation>
    <dataValidation sqref="C5:C504" showDropDown="0" showInputMessage="1" showErrorMessage="1" allowBlank="0" errorTitle="Driver" error="Select a value from the list." promptTitle="Driver" prompt="Select a value from the list." type="list">
      <formula1>=INDIRECT("'Settings'!$H$4:$H$23")</formula1>
    </dataValidation>
    <dataValidation sqref="D5:D504" showDropDown="0" showInputMessage="1" showErrorMessage="1" allowBlank="0" errorTitle="Truck Number" error="Select a value from the list." promptTitle="Truck Number" prompt="Select a value from the list." type="list">
      <formula1>=INDIRECT("'Settings'!$I$4:$I$23")</formula1>
    </dataValidation>
    <dataValidation sqref="E5:E504" showDropDown="0" showInputMessage="1" showErrorMessage="1" allowBlank="0" errorTitle="Trailer Number" error="Select a value from the list." promptTitle="Trailer Number" prompt="Select a value from the list." type="list">
      <formula1>=INDIRECT("'Settings'!$J$4:$J$23")</formula1>
    </dataValidation>
    <dataValidation sqref="F5:F504" showDropDown="0" showInputMessage="1" showErrorMessage="1" allowBlank="0" errorTitle="Dispatch Date" error="Enter a valid date between 1/1/2020 and 12/31/2035." promptTitle="Dispatch Date" prompt="Enter a date between 1/1/2020 and 12/31/2035." type="date" operator="between">
      <formula1>DATE(2020,1,1)</formula1>
      <formula2>DATE(2035,12,31)</formula2>
    </dataValidation>
    <dataValidation sqref="G5:H504" showDropDown="0" showInputMessage="1" showErrorMessage="1" allowBlank="0" errorTitle="Pickup or Delivery Date and Time" error="Enter a valid date between 1/1/2020 and 12/31/2035." promptTitle="Pickup or Delivery Date and Time" prompt="Enter a date between 1/1/2020 and 12/31/2035." type="date" operator="between">
      <formula1>DATE(2020,1,1)</formula1>
      <formula2>DATE(2035,12,31)</formula2>
    </dataValidation>
    <dataValidation sqref="J5:J504 L5:L504" showDropDown="0" showInputMessage="1" showErrorMessage="1" allowBlank="0" errorTitle="State" error="Select a value from the list." promptTitle="State" prompt="Select a value from the list." type="list">
      <formula1>=INDIRECT("'Settings'!$K$4:$K$54")</formula1>
    </dataValidation>
    <dataValidation sqref="N5:N504" showDropDown="0" showInputMessage="1" showErrorMessage="1" allowBlank="0" errorTitle="Load Type" error="Select a value from the list." promptTitle="Load Type" prompt="Select a value from the list." type="list">
      <formula1>=INDIRECT("'Settings'!$E$4:$E$9")</formula1>
    </dataValidation>
    <dataValidation sqref="O5:P504 R5:R504 T5:T504" showDropDown="0" showInputMessage="1" showErrorMessage="1" allowBlank="0" errorTitle="Trip Number" error="Enter a nonnegative number." promptTitle="Trip Number" prompt="Enter a nonnegative number." type="decimal" operator="greaterThanOrEqual">
      <formula1>0</formula1>
    </dataValidation>
  </dataValidations>
  <pageMargins left="0.25" right="0.25" top="0.5" bottom="0.5" header="0.2" footer="0.2"/>
  <pageSetup orientation="landscape" fitToHeight="0" fitToWidth="1"/>
  <headerFooter>
    <oddHeader/>
    <oddFooter>&amp;L&amp;A&amp;RPage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F97316"/>
    <outlinePr summaryBelow="1" summaryRight="1"/>
    <pageSetUpPr fitToPage="1"/>
  </sheetPr>
  <dimension ref="A1:N504"/>
  <sheetViews>
    <sheetView showGridLines="0" zoomScale="90" zoomScaleNormal="90" workbookViewId="0">
      <pane xSplit="3" ySplit="4" topLeftCell="D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8" customWidth="1" min="1" max="1"/>
    <col width="15" customWidth="1" min="2" max="2"/>
    <col width="14" customWidth="1" min="3" max="3"/>
    <col width="18" customWidth="1" min="4" max="4"/>
    <col width="26" customWidth="1" min="5" max="5"/>
    <col width="17" customWidth="1" min="6" max="6"/>
    <col width="10" customWidth="1" min="7" max="7"/>
    <col width="12" customWidth="1" min="8" max="8"/>
    <col width="14" customWidth="1" min="9" max="9"/>
    <col width="17" customWidth="1" min="10" max="10"/>
    <col width="17" customWidth="1" min="11" max="11"/>
    <col width="21" customWidth="1" min="12" max="12"/>
    <col width="29" customWidth="1" min="13" max="13"/>
    <col width="25" customWidth="1" min="14" max="14"/>
  </cols>
  <sheetData>
    <row r="1" ht="30" customHeight="1">
      <c r="A1" s="1" t="inlineStr">
        <is>
          <t>Trip Fuel and Expense Log</t>
        </is>
      </c>
      <c r="B1" s="48" t="n"/>
      <c r="C1" s="48" t="n"/>
      <c r="D1" s="48" t="n"/>
      <c r="E1" s="48" t="n"/>
      <c r="F1" s="48" t="n"/>
      <c r="G1" s="48" t="n"/>
      <c r="H1" s="48" t="n"/>
      <c r="I1" s="48" t="n"/>
      <c r="J1" s="48" t="n"/>
      <c r="K1" s="48" t="n"/>
      <c r="L1" s="48" t="n"/>
      <c r="M1" s="48" t="n"/>
      <c r="N1" s="49" t="n"/>
    </row>
    <row r="2" ht="24" customHeight="1">
      <c r="A2" s="3" t="inlineStr">
        <is>
          <t>Enter one expense per row. Diesel fuel entries require gallons. Enter the actual transaction amount in the Amount column.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</row>
    <row r="3" ht="21" customHeight="1">
      <c r="A3" s="7" t="inlineStr">
        <is>
          <t>Yellow = Input | Blue = Calculated | Green = OK | Red = Review Needed</t>
        </is>
      </c>
      <c r="B3" s="7" t="n"/>
      <c r="C3" s="7" t="n"/>
      <c r="D3" s="7" t="n"/>
      <c r="E3" s="7" t="n"/>
      <c r="F3" s="7" t="n"/>
      <c r="G3" s="7" t="n"/>
      <c r="H3" s="7" t="n"/>
      <c r="I3" s="7" t="n"/>
      <c r="J3" s="7" t="n"/>
      <c r="K3" s="7" t="n"/>
      <c r="L3" s="7" t="n"/>
      <c r="M3" s="7" t="n"/>
      <c r="N3" s="7" t="n"/>
    </row>
    <row r="4" ht="34" customHeight="1">
      <c r="A4" s="21" t="inlineStr">
        <is>
          <t>Expense ID</t>
        </is>
      </c>
      <c r="B4" s="21" t="inlineStr">
        <is>
          <t>Trip ID</t>
        </is>
      </c>
      <c r="C4" s="21" t="inlineStr">
        <is>
          <t>Expense Date</t>
        </is>
      </c>
      <c r="D4" s="21" t="inlineStr">
        <is>
          <t>Category</t>
        </is>
      </c>
      <c r="E4" s="21" t="inlineStr">
        <is>
          <t>Vendor</t>
        </is>
      </c>
      <c r="F4" s="21" t="inlineStr">
        <is>
          <t>City</t>
        </is>
      </c>
      <c r="G4" s="21" t="inlineStr">
        <is>
          <t>State</t>
        </is>
      </c>
      <c r="H4" s="21" t="inlineStr">
        <is>
          <t>Gallons</t>
        </is>
      </c>
      <c r="I4" s="21" t="inlineStr">
        <is>
          <t>Amount</t>
        </is>
      </c>
      <c r="J4" s="21" t="inlineStr">
        <is>
          <t>Cost per Gallon</t>
        </is>
      </c>
      <c r="K4" s="21" t="inlineStr">
        <is>
          <t>Payment Method</t>
        </is>
      </c>
      <c r="L4" s="21" t="inlineStr">
        <is>
          <t>Receipt / Reference</t>
        </is>
      </c>
      <c r="M4" s="21" t="inlineStr">
        <is>
          <t>Notes</t>
        </is>
      </c>
      <c r="N4" s="21" t="inlineStr">
        <is>
          <t>Data Check</t>
        </is>
      </c>
    </row>
    <row r="5">
      <c r="A5" s="28" t="inlineStr">
        <is>
          <t>EX-260801-A</t>
        </is>
      </c>
      <c r="B5" s="28" t="inlineStr">
        <is>
          <t>TS-260801</t>
        </is>
      </c>
      <c r="C5" s="59" t="n">
        <v>46235</v>
      </c>
      <c r="D5" s="28" t="inlineStr">
        <is>
          <t>Diesel Fuel</t>
        </is>
      </c>
      <c r="E5" s="28" t="inlineStr">
        <is>
          <t>Lone Star Travel Center</t>
        </is>
      </c>
      <c r="F5" s="28" t="inlineStr">
        <is>
          <t>Dallas</t>
        </is>
      </c>
      <c r="G5" s="28" t="inlineStr">
        <is>
          <t>TX</t>
        </is>
      </c>
      <c r="H5" s="63" t="n">
        <v>36.5</v>
      </c>
      <c r="I5" s="61" t="n">
        <v>124.83</v>
      </c>
      <c r="J5" s="64">
        <f>IF(OR($A5="",$D5&lt;&gt;"Diesel Fuel",$H5="",$I5=""),"",IFERROR($I5/$H5,""))</f>
        <v/>
      </c>
      <c r="K5" s="28" t="inlineStr">
        <is>
          <t>Fuel Card</t>
        </is>
      </c>
      <c r="L5" s="28" t="inlineStr">
        <is>
          <t>R-80115</t>
        </is>
      </c>
      <c r="M5" s="34" t="inlineStr">
        <is>
          <t>Pre-trip fill</t>
        </is>
      </c>
      <c r="N5" s="35">
        <f>IF($A5="","",IFERROR(IF(COUNTIF($A$5:$A$504,$A5)&gt;1,"Duplicate Expense ID",IF(OR($B5="",$C5="",$D5="",$I5=""),"Missing required field",IF(COUNTIF('Trip Log'!$A$5:$A$504,$B5)=0,"Unknown Trip ID",IF($I5&lt;0,"Negative amount",IF(AND($D5="Diesel Fuel",OR($H5="",$H5&lt;=0)),"Fuel gallons required","OK"))))),"Check inputs"))</f>
        <v/>
      </c>
    </row>
    <row r="6">
      <c r="A6" s="28" t="inlineStr">
        <is>
          <t>EX-260801-B</t>
        </is>
      </c>
      <c r="B6" s="28" t="inlineStr">
        <is>
          <t>TS-260801</t>
        </is>
      </c>
      <c r="C6" s="59" t="n">
        <v>46235</v>
      </c>
      <c r="D6" s="28" t="inlineStr">
        <is>
          <t>Tolls</t>
        </is>
      </c>
      <c r="E6" s="28" t="inlineStr">
        <is>
          <t>EZ TAG</t>
        </is>
      </c>
      <c r="F6" s="28" t="inlineStr">
        <is>
          <t>Houston</t>
        </is>
      </c>
      <c r="G6" s="28" t="inlineStr">
        <is>
          <t>TX</t>
        </is>
      </c>
      <c r="H6" s="63" t="n"/>
      <c r="I6" s="61" t="n">
        <v>18.75</v>
      </c>
      <c r="J6" s="64">
        <f>IF(OR($A6="",$D6&lt;&gt;"Diesel Fuel",$H6="",$I6=""),"",IFERROR($I6/$H6,""))</f>
        <v/>
      </c>
      <c r="K6" s="28" t="inlineStr">
        <is>
          <t>Company Card</t>
        </is>
      </c>
      <c r="L6" s="28" t="inlineStr">
        <is>
          <t>TAG-8019</t>
        </is>
      </c>
      <c r="M6" s="34" t="inlineStr">
        <is>
          <t>Houston-area tolls</t>
        </is>
      </c>
      <c r="N6" s="35">
        <f>IF($A6="","",IFERROR(IF(COUNTIF($A$5:$A$504,$A6)&gt;1,"Duplicate Expense ID",IF(OR($B6="",$C6="",$D6="",$I6=""),"Missing required field",IF(COUNTIF('Trip Log'!$A$5:$A$504,$B6)=0,"Unknown Trip ID",IF($I6&lt;0,"Negative amount",IF(AND($D6="Diesel Fuel",OR($H6="",$H6&lt;=0)),"Fuel gallons required","OK"))))),"Check inputs"))</f>
        <v/>
      </c>
    </row>
    <row r="7">
      <c r="A7" s="28" t="inlineStr">
        <is>
          <t>EX-260803-A</t>
        </is>
      </c>
      <c r="B7" s="28" t="inlineStr">
        <is>
          <t>TS-260803</t>
        </is>
      </c>
      <c r="C7" s="59" t="n">
        <v>46237</v>
      </c>
      <c r="D7" s="28" t="inlineStr">
        <is>
          <t>Diesel Fuel</t>
        </is>
      </c>
      <c r="E7" s="28" t="inlineStr">
        <is>
          <t>Love's Travel Stop</t>
        </is>
      </c>
      <c r="F7" s="28" t="inlineStr">
        <is>
          <t>Lebanon</t>
        </is>
      </c>
      <c r="G7" s="28" t="inlineStr">
        <is>
          <t>IN</t>
        </is>
      </c>
      <c r="H7" s="63" t="n">
        <v>28.2</v>
      </c>
      <c r="I7" s="61" t="n">
        <v>100.96</v>
      </c>
      <c r="J7" s="64">
        <f>IF(OR($A7="",$D7&lt;&gt;"Diesel Fuel",$H7="",$I7=""),"",IFERROR($I7/$H7,""))</f>
        <v/>
      </c>
      <c r="K7" s="28" t="inlineStr">
        <is>
          <t>Fuel Card</t>
        </is>
      </c>
      <c r="L7" s="28" t="inlineStr">
        <is>
          <t>R-80344</t>
        </is>
      </c>
      <c r="M7" s="34" t="inlineStr">
        <is>
          <t>Route fuel</t>
        </is>
      </c>
      <c r="N7" s="35">
        <f>IF($A7="","",IFERROR(IF(COUNTIF($A$5:$A$504,$A7)&gt;1,"Duplicate Expense ID",IF(OR($B7="",$C7="",$D7="",$I7=""),"Missing required field",IF(COUNTIF('Trip Log'!$A$5:$A$504,$B7)=0,"Unknown Trip ID",IF($I7&lt;0,"Negative amount",IF(AND($D7="Diesel Fuel",OR($H7="",$H7&lt;=0)),"Fuel gallons required","OK"))))),"Check inputs"))</f>
        <v/>
      </c>
    </row>
    <row r="8">
      <c r="A8" s="28" t="inlineStr">
        <is>
          <t>EX-260806-A</t>
        </is>
      </c>
      <c r="B8" s="28" t="inlineStr">
        <is>
          <t>TS-260806</t>
        </is>
      </c>
      <c r="C8" s="59" t="n">
        <v>46240</v>
      </c>
      <c r="D8" s="28" t="inlineStr">
        <is>
          <t>Diesel Fuel</t>
        </is>
      </c>
      <c r="E8" s="28" t="inlineStr">
        <is>
          <t>Pilot Travel Center</t>
        </is>
      </c>
      <c r="F8" s="28" t="inlineStr">
        <is>
          <t>Atlanta</t>
        </is>
      </c>
      <c r="G8" s="28" t="inlineStr">
        <is>
          <t>GA</t>
        </is>
      </c>
      <c r="H8" s="63" t="n">
        <v>64.8</v>
      </c>
      <c r="I8" s="61" t="n">
        <v>219.67</v>
      </c>
      <c r="J8" s="64">
        <f>IF(OR($A8="",$D8&lt;&gt;"Diesel Fuel",$H8="",$I8=""),"",IFERROR($I8/$H8,""))</f>
        <v/>
      </c>
      <c r="K8" s="28" t="inlineStr">
        <is>
          <t>Fuel Card</t>
        </is>
      </c>
      <c r="L8" s="28" t="inlineStr">
        <is>
          <t>R-80627</t>
        </is>
      </c>
      <c r="M8" s="34" t="inlineStr">
        <is>
          <t>Full tank before departure</t>
        </is>
      </c>
      <c r="N8" s="35">
        <f>IF($A8="","",IFERROR(IF(COUNTIF($A$5:$A$504,$A8)&gt;1,"Duplicate Expense ID",IF(OR($B8="",$C8="",$D8="",$I8=""),"Missing required field",IF(COUNTIF('Trip Log'!$A$5:$A$504,$B8)=0,"Unknown Trip ID",IF($I8&lt;0,"Negative amount",IF(AND($D8="Diesel Fuel",OR($H8="",$H8&lt;=0)),"Fuel gallons required","OK"))))),"Check inputs"))</f>
        <v/>
      </c>
    </row>
    <row r="9">
      <c r="A9" s="28" t="inlineStr">
        <is>
          <t>EX-260807-B</t>
        </is>
      </c>
      <c r="B9" s="28" t="inlineStr">
        <is>
          <t>TS-260806</t>
        </is>
      </c>
      <c r="C9" s="59" t="n">
        <v>46241</v>
      </c>
      <c r="D9" s="28" t="inlineStr">
        <is>
          <t>Parking</t>
        </is>
      </c>
      <c r="E9" s="28" t="inlineStr">
        <is>
          <t>Orlando Truck Parking</t>
        </is>
      </c>
      <c r="F9" s="28" t="inlineStr">
        <is>
          <t>Orlando</t>
        </is>
      </c>
      <c r="G9" s="28" t="inlineStr">
        <is>
          <t>FL</t>
        </is>
      </c>
      <c r="H9" s="63" t="n"/>
      <c r="I9" s="61" t="n">
        <v>22</v>
      </c>
      <c r="J9" s="64">
        <f>IF(OR($A9="",$D9&lt;&gt;"Diesel Fuel",$H9="",$I9=""),"",IFERROR($I9/$H9,""))</f>
        <v/>
      </c>
      <c r="K9" s="28" t="inlineStr">
        <is>
          <t>Company Card</t>
        </is>
      </c>
      <c r="L9" s="28" t="inlineStr">
        <is>
          <t>PK-80712</t>
        </is>
      </c>
      <c r="M9" s="34" t="inlineStr">
        <is>
          <t>Overnight parking</t>
        </is>
      </c>
      <c r="N9" s="35">
        <f>IF($A9="","",IFERROR(IF(COUNTIF($A$5:$A$504,$A9)&gt;1,"Duplicate Expense ID",IF(OR($B9="",$C9="",$D9="",$I9=""),"Missing required field",IF(COUNTIF('Trip Log'!$A$5:$A$504,$B9)=0,"Unknown Trip ID",IF($I9&lt;0,"Negative amount",IF(AND($D9="Diesel Fuel",OR($H9="",$H9&lt;=0)),"Fuel gallons required","OK"))))),"Check inputs"))</f>
        <v/>
      </c>
    </row>
    <row r="10">
      <c r="A10" s="28" t="inlineStr">
        <is>
          <t>EX-260808-A</t>
        </is>
      </c>
      <c r="B10" s="28" t="inlineStr">
        <is>
          <t>TS-260808</t>
        </is>
      </c>
      <c r="C10" s="59" t="n">
        <v>46242</v>
      </c>
      <c r="D10" s="28" t="inlineStr">
        <is>
          <t>Diesel Fuel</t>
        </is>
      </c>
      <c r="E10" s="28" t="inlineStr">
        <is>
          <t>TA Travel Center</t>
        </is>
      </c>
      <c r="F10" s="28" t="inlineStr">
        <is>
          <t>Phoenix</t>
        </is>
      </c>
      <c r="G10" s="28" t="inlineStr">
        <is>
          <t>AZ</t>
        </is>
      </c>
      <c r="H10" s="63" t="n">
        <v>44.1</v>
      </c>
      <c r="I10" s="61" t="n">
        <v>171.55</v>
      </c>
      <c r="J10" s="64">
        <f>IF(OR($A10="",$D10&lt;&gt;"Diesel Fuel",$H10="",$I10=""),"",IFERROR($I10/$H10,""))</f>
        <v/>
      </c>
      <c r="K10" s="28" t="inlineStr">
        <is>
          <t>Fuel Card</t>
        </is>
      </c>
      <c r="L10" s="28" t="inlineStr">
        <is>
          <t>R-80863</t>
        </is>
      </c>
      <c r="M10" s="34" t="inlineStr">
        <is>
          <t>Fuel purchase</t>
        </is>
      </c>
      <c r="N10" s="35">
        <f>IF($A10="","",IFERROR(IF(COUNTIF($A$5:$A$504,$A10)&gt;1,"Duplicate Expense ID",IF(OR($B10="",$C10="",$D10="",$I10=""),"Missing required field",IF(COUNTIF('Trip Log'!$A$5:$A$504,$B10)=0,"Unknown Trip ID",IF($I10&lt;0,"Negative amount",IF(AND($D10="Diesel Fuel",OR($H10="",$H10&lt;=0)),"Fuel gallons required","OK"))))),"Check inputs"))</f>
        <v/>
      </c>
    </row>
    <row r="11">
      <c r="A11" s="28" t="inlineStr">
        <is>
          <t>EX-260811-A</t>
        </is>
      </c>
      <c r="B11" s="28" t="inlineStr">
        <is>
          <t>TS-260811</t>
        </is>
      </c>
      <c r="C11" s="59" t="n">
        <v>46245</v>
      </c>
      <c r="D11" s="28" t="inlineStr">
        <is>
          <t>Diesel Fuel</t>
        </is>
      </c>
      <c r="E11" s="28" t="inlineStr">
        <is>
          <t>Shell Fleet Station</t>
        </is>
      </c>
      <c r="F11" s="28" t="inlineStr">
        <is>
          <t>Houston</t>
        </is>
      </c>
      <c r="G11" s="28" t="inlineStr">
        <is>
          <t>TX</t>
        </is>
      </c>
      <c r="H11" s="63" t="n">
        <v>51.7</v>
      </c>
      <c r="I11" s="61" t="n">
        <v>173.71</v>
      </c>
      <c r="J11" s="64">
        <f>IF(OR($A11="",$D11&lt;&gt;"Diesel Fuel",$H11="",$I11=""),"",IFERROR($I11/$H11,""))</f>
        <v/>
      </c>
      <c r="K11" s="28" t="inlineStr">
        <is>
          <t>Fuel Card</t>
        </is>
      </c>
      <c r="L11" s="28" t="inlineStr">
        <is>
          <t>R-81135</t>
        </is>
      </c>
      <c r="M11" s="34" t="inlineStr">
        <is>
          <t>Fuel purchase</t>
        </is>
      </c>
      <c r="N11" s="35">
        <f>IF($A11="","",IFERROR(IF(COUNTIF($A$5:$A$504,$A11)&gt;1,"Duplicate Expense ID",IF(OR($B11="",$C11="",$D11="",$I11=""),"Missing required field",IF(COUNTIF('Trip Log'!$A$5:$A$504,$B11)=0,"Unknown Trip ID",IF($I11&lt;0,"Negative amount",IF(AND($D11="Diesel Fuel",OR($H11="",$H11&lt;=0)),"Fuel gallons required","OK"))))),"Check inputs"))</f>
        <v/>
      </c>
    </row>
    <row r="12">
      <c r="A12" s="28" t="inlineStr">
        <is>
          <t>EX-260814-A</t>
        </is>
      </c>
      <c r="B12" s="28" t="inlineStr">
        <is>
          <t>TS-260814</t>
        </is>
      </c>
      <c r="C12" s="59" t="n">
        <v>46248</v>
      </c>
      <c r="D12" s="28" t="inlineStr">
        <is>
          <t>Diesel Fuel</t>
        </is>
      </c>
      <c r="E12" s="28" t="inlineStr">
        <is>
          <t>Love's Travel Stop</t>
        </is>
      </c>
      <c r="F12" s="28" t="inlineStr">
        <is>
          <t>Indianapolis</t>
        </is>
      </c>
      <c r="G12" s="28" t="inlineStr">
        <is>
          <t>IN</t>
        </is>
      </c>
      <c r="H12" s="63" t="n">
        <v>43.6</v>
      </c>
      <c r="I12" s="61" t="n">
        <v>152.16</v>
      </c>
      <c r="J12" s="64">
        <f>IF(OR($A12="",$D12&lt;&gt;"Diesel Fuel",$H12="",$I12=""),"",IFERROR($I12/$H12,""))</f>
        <v/>
      </c>
      <c r="K12" s="28" t="inlineStr">
        <is>
          <t>Fuel Card</t>
        </is>
      </c>
      <c r="L12" s="28" t="inlineStr">
        <is>
          <t>R-81452</t>
        </is>
      </c>
      <c r="M12" s="34" t="inlineStr">
        <is>
          <t>Morning fill</t>
        </is>
      </c>
      <c r="N12" s="35">
        <f>IF($A12="","",IFERROR(IF(COUNTIF($A$5:$A$504,$A12)&gt;1,"Duplicate Expense ID",IF(OR($B12="",$C12="",$D12="",$I12=""),"Missing required field",IF(COUNTIF('Trip Log'!$A$5:$A$504,$B12)=0,"Unknown Trip ID",IF($I12&lt;0,"Negative amount",IF(AND($D12="Diesel Fuel",OR($H12="",$H12&lt;=0)),"Fuel gallons required","OK"))))),"Check inputs"))</f>
        <v/>
      </c>
    </row>
    <row r="13">
      <c r="A13" s="28" t="inlineStr">
        <is>
          <t>EX-260817-A</t>
        </is>
      </c>
      <c r="B13" s="28" t="inlineStr">
        <is>
          <t>TS-260817</t>
        </is>
      </c>
      <c r="C13" s="59" t="n">
        <v>46251</v>
      </c>
      <c r="D13" s="28" t="inlineStr">
        <is>
          <t>Diesel Fuel</t>
        </is>
      </c>
      <c r="E13" s="28" t="inlineStr">
        <is>
          <t>Pilot Travel Center</t>
        </is>
      </c>
      <c r="F13" s="28" t="inlineStr">
        <is>
          <t>Orlando</t>
        </is>
      </c>
      <c r="G13" s="28" t="inlineStr">
        <is>
          <t>FL</t>
        </is>
      </c>
      <c r="H13" s="63" t="n">
        <v>42.9</v>
      </c>
      <c r="I13" s="61" t="n">
        <v>147.58</v>
      </c>
      <c r="J13" s="64">
        <f>IF(OR($A13="",$D13&lt;&gt;"Diesel Fuel",$H13="",$I13=""),"",IFERROR($I13/$H13,""))</f>
        <v/>
      </c>
      <c r="K13" s="28" t="inlineStr">
        <is>
          <t>Fuel Card</t>
        </is>
      </c>
      <c r="L13" s="28" t="inlineStr">
        <is>
          <t>R-81729</t>
        </is>
      </c>
      <c r="M13" s="34" t="inlineStr">
        <is>
          <t>Fuel purchase</t>
        </is>
      </c>
      <c r="N13" s="35">
        <f>IF($A13="","",IFERROR(IF(COUNTIF($A$5:$A$504,$A13)&gt;1,"Duplicate Expense ID",IF(OR($B13="",$C13="",$D13="",$I13=""),"Missing required field",IF(COUNTIF('Trip Log'!$A$5:$A$504,$B13)=0,"Unknown Trip ID",IF($I13&lt;0,"Negative amount",IF(AND($D13="Diesel Fuel",OR($H13="",$H13&lt;=0)),"Fuel gallons required","OK"))))),"Check inputs"))</f>
        <v/>
      </c>
    </row>
    <row r="14">
      <c r="A14" s="28" t="inlineStr">
        <is>
          <t>EX-260820-A</t>
        </is>
      </c>
      <c r="B14" s="28" t="inlineStr">
        <is>
          <t>TS-260820</t>
        </is>
      </c>
      <c r="C14" s="59" t="n">
        <v>46254</v>
      </c>
      <c r="D14" s="28" t="inlineStr">
        <is>
          <t>Diesel Fuel</t>
        </is>
      </c>
      <c r="E14" s="28" t="inlineStr">
        <is>
          <t>Maverik</t>
        </is>
      </c>
      <c r="F14" s="28" t="inlineStr">
        <is>
          <t>Las Vegas</t>
        </is>
      </c>
      <c r="G14" s="28" t="inlineStr">
        <is>
          <t>NV</t>
        </is>
      </c>
      <c r="H14" s="63" t="n">
        <v>59.5</v>
      </c>
      <c r="I14" s="61" t="n">
        <v>233.24</v>
      </c>
      <c r="J14" s="64">
        <f>IF(OR($A14="",$D14&lt;&gt;"Diesel Fuel",$H14="",$I14=""),"",IFERROR($I14/$H14,""))</f>
        <v/>
      </c>
      <c r="K14" s="28" t="inlineStr">
        <is>
          <t>Fuel Card</t>
        </is>
      </c>
      <c r="L14" s="28" t="inlineStr">
        <is>
          <t>R-82081</t>
        </is>
      </c>
      <c r="M14" s="34" t="inlineStr">
        <is>
          <t>Full tank before departure</t>
        </is>
      </c>
      <c r="N14" s="35">
        <f>IF($A14="","",IFERROR(IF(COUNTIF($A$5:$A$504,$A14)&gt;1,"Duplicate Expense ID",IF(OR($B14="",$C14="",$D14="",$I14=""),"Missing required field",IF(COUNTIF('Trip Log'!$A$5:$A$504,$B14)=0,"Unknown Trip ID",IF($I14&lt;0,"Negative amount",IF(AND($D14="Diesel Fuel",OR($H14="",$H14&lt;=0)),"Fuel gallons required","OK"))))),"Check inputs"))</f>
        <v/>
      </c>
    </row>
    <row r="15">
      <c r="A15" s="28" t="n"/>
      <c r="B15" s="28" t="n"/>
      <c r="C15" s="59" t="n"/>
      <c r="D15" s="28" t="n"/>
      <c r="E15" s="28" t="n"/>
      <c r="F15" s="28" t="n"/>
      <c r="G15" s="28" t="n"/>
      <c r="H15" s="63" t="n"/>
      <c r="I15" s="61" t="n"/>
      <c r="J15" s="64">
        <f>IF(OR($A15="",$D15&lt;&gt;"Diesel Fuel",$H15="",$I15=""),"",IFERROR($I15/$H15,""))</f>
        <v/>
      </c>
      <c r="K15" s="28" t="n"/>
      <c r="L15" s="28" t="n"/>
      <c r="M15" s="34" t="n"/>
      <c r="N15" s="35">
        <f>IF($A15="","",IFERROR(IF(COUNTIF($A$5:$A$504,$A15)&gt;1,"Duplicate Expense ID",IF(OR($B15="",$C15="",$D15="",$I15=""),"Missing required field",IF(COUNTIF('Trip Log'!$A$5:$A$504,$B15)=0,"Unknown Trip ID",IF($I15&lt;0,"Negative amount",IF(AND($D15="Diesel Fuel",OR($H15="",$H15&lt;=0)),"Fuel gallons required","OK"))))),"Check inputs"))</f>
        <v/>
      </c>
    </row>
    <row r="16">
      <c r="A16" s="28" t="n"/>
      <c r="B16" s="28" t="n"/>
      <c r="C16" s="59" t="n"/>
      <c r="D16" s="28" t="n"/>
      <c r="E16" s="28" t="n"/>
      <c r="F16" s="28" t="n"/>
      <c r="G16" s="28" t="n"/>
      <c r="H16" s="63" t="n"/>
      <c r="I16" s="61" t="n"/>
      <c r="J16" s="64">
        <f>IF(OR($A16="",$D16&lt;&gt;"Diesel Fuel",$H16="",$I16=""),"",IFERROR($I16/$H16,""))</f>
        <v/>
      </c>
      <c r="K16" s="28" t="n"/>
      <c r="L16" s="28" t="n"/>
      <c r="M16" s="34" t="n"/>
      <c r="N16" s="35">
        <f>IF($A16="","",IFERROR(IF(COUNTIF($A$5:$A$504,$A16)&gt;1,"Duplicate Expense ID",IF(OR($B16="",$C16="",$D16="",$I16=""),"Missing required field",IF(COUNTIF('Trip Log'!$A$5:$A$504,$B16)=0,"Unknown Trip ID",IF($I16&lt;0,"Negative amount",IF(AND($D16="Diesel Fuel",OR($H16="",$H16&lt;=0)),"Fuel gallons required","OK"))))),"Check inputs"))</f>
        <v/>
      </c>
    </row>
    <row r="17">
      <c r="A17" s="28" t="n"/>
      <c r="B17" s="28" t="n"/>
      <c r="C17" s="59" t="n"/>
      <c r="D17" s="28" t="n"/>
      <c r="E17" s="28" t="n"/>
      <c r="F17" s="28" t="n"/>
      <c r="G17" s="28" t="n"/>
      <c r="H17" s="63" t="n"/>
      <c r="I17" s="61" t="n"/>
      <c r="J17" s="64">
        <f>IF(OR($A17="",$D17&lt;&gt;"Diesel Fuel",$H17="",$I17=""),"",IFERROR($I17/$H17,""))</f>
        <v/>
      </c>
      <c r="K17" s="28" t="n"/>
      <c r="L17" s="28" t="n"/>
      <c r="M17" s="34" t="n"/>
      <c r="N17" s="35">
        <f>IF($A17="","",IFERROR(IF(COUNTIF($A$5:$A$504,$A17)&gt;1,"Duplicate Expense ID",IF(OR($B17="",$C17="",$D17="",$I17=""),"Missing required field",IF(COUNTIF('Trip Log'!$A$5:$A$504,$B17)=0,"Unknown Trip ID",IF($I17&lt;0,"Negative amount",IF(AND($D17="Diesel Fuel",OR($H17="",$H17&lt;=0)),"Fuel gallons required","OK"))))),"Check inputs"))</f>
        <v/>
      </c>
    </row>
    <row r="18">
      <c r="A18" s="28" t="n"/>
      <c r="B18" s="28" t="n"/>
      <c r="C18" s="59" t="n"/>
      <c r="D18" s="28" t="n"/>
      <c r="E18" s="28" t="n"/>
      <c r="F18" s="28" t="n"/>
      <c r="G18" s="28" t="n"/>
      <c r="H18" s="63" t="n"/>
      <c r="I18" s="61" t="n"/>
      <c r="J18" s="64">
        <f>IF(OR($A18="",$D18&lt;&gt;"Diesel Fuel",$H18="",$I18=""),"",IFERROR($I18/$H18,""))</f>
        <v/>
      </c>
      <c r="K18" s="28" t="n"/>
      <c r="L18" s="28" t="n"/>
      <c r="M18" s="34" t="n"/>
      <c r="N18" s="35">
        <f>IF($A18="","",IFERROR(IF(COUNTIF($A$5:$A$504,$A18)&gt;1,"Duplicate Expense ID",IF(OR($B18="",$C18="",$D18="",$I18=""),"Missing required field",IF(COUNTIF('Trip Log'!$A$5:$A$504,$B18)=0,"Unknown Trip ID",IF($I18&lt;0,"Negative amount",IF(AND($D18="Diesel Fuel",OR($H18="",$H18&lt;=0)),"Fuel gallons required","OK"))))),"Check inputs"))</f>
        <v/>
      </c>
    </row>
    <row r="19">
      <c r="A19" s="28" t="n"/>
      <c r="B19" s="28" t="n"/>
      <c r="C19" s="59" t="n"/>
      <c r="D19" s="28" t="n"/>
      <c r="E19" s="28" t="n"/>
      <c r="F19" s="28" t="n"/>
      <c r="G19" s="28" t="n"/>
      <c r="H19" s="63" t="n"/>
      <c r="I19" s="61" t="n"/>
      <c r="J19" s="64">
        <f>IF(OR($A19="",$D19&lt;&gt;"Diesel Fuel",$H19="",$I19=""),"",IFERROR($I19/$H19,""))</f>
        <v/>
      </c>
      <c r="K19" s="28" t="n"/>
      <c r="L19" s="28" t="n"/>
      <c r="M19" s="34" t="n"/>
      <c r="N19" s="35">
        <f>IF($A19="","",IFERROR(IF(COUNTIF($A$5:$A$504,$A19)&gt;1,"Duplicate Expense ID",IF(OR($B19="",$C19="",$D19="",$I19=""),"Missing required field",IF(COUNTIF('Trip Log'!$A$5:$A$504,$B19)=0,"Unknown Trip ID",IF($I19&lt;0,"Negative amount",IF(AND($D19="Diesel Fuel",OR($H19="",$H19&lt;=0)),"Fuel gallons required","OK"))))),"Check inputs"))</f>
        <v/>
      </c>
    </row>
    <row r="20">
      <c r="A20" s="28" t="n"/>
      <c r="B20" s="28" t="n"/>
      <c r="C20" s="59" t="n"/>
      <c r="D20" s="28" t="n"/>
      <c r="E20" s="28" t="n"/>
      <c r="F20" s="28" t="n"/>
      <c r="G20" s="28" t="n"/>
      <c r="H20" s="63" t="n"/>
      <c r="I20" s="61" t="n"/>
      <c r="J20" s="64">
        <f>IF(OR($A20="",$D20&lt;&gt;"Diesel Fuel",$H20="",$I20=""),"",IFERROR($I20/$H20,""))</f>
        <v/>
      </c>
      <c r="K20" s="28" t="n"/>
      <c r="L20" s="28" t="n"/>
      <c r="M20" s="34" t="n"/>
      <c r="N20" s="35">
        <f>IF($A20="","",IFERROR(IF(COUNTIF($A$5:$A$504,$A20)&gt;1,"Duplicate Expense ID",IF(OR($B20="",$C20="",$D20="",$I20=""),"Missing required field",IF(COUNTIF('Trip Log'!$A$5:$A$504,$B20)=0,"Unknown Trip ID",IF($I20&lt;0,"Negative amount",IF(AND($D20="Diesel Fuel",OR($H20="",$H20&lt;=0)),"Fuel gallons required","OK"))))),"Check inputs"))</f>
        <v/>
      </c>
    </row>
    <row r="21">
      <c r="A21" s="28" t="n"/>
      <c r="B21" s="28" t="n"/>
      <c r="C21" s="59" t="n"/>
      <c r="D21" s="28" t="n"/>
      <c r="E21" s="28" t="n"/>
      <c r="F21" s="28" t="n"/>
      <c r="G21" s="28" t="n"/>
      <c r="H21" s="63" t="n"/>
      <c r="I21" s="61" t="n"/>
      <c r="J21" s="64">
        <f>IF(OR($A21="",$D21&lt;&gt;"Diesel Fuel",$H21="",$I21=""),"",IFERROR($I21/$H21,""))</f>
        <v/>
      </c>
      <c r="K21" s="28" t="n"/>
      <c r="L21" s="28" t="n"/>
      <c r="M21" s="34" t="n"/>
      <c r="N21" s="35">
        <f>IF($A21="","",IFERROR(IF(COUNTIF($A$5:$A$504,$A21)&gt;1,"Duplicate Expense ID",IF(OR($B21="",$C21="",$D21="",$I21=""),"Missing required field",IF(COUNTIF('Trip Log'!$A$5:$A$504,$B21)=0,"Unknown Trip ID",IF($I21&lt;0,"Negative amount",IF(AND($D21="Diesel Fuel",OR($H21="",$H21&lt;=0)),"Fuel gallons required","OK"))))),"Check inputs"))</f>
        <v/>
      </c>
    </row>
    <row r="22">
      <c r="A22" s="28" t="n"/>
      <c r="B22" s="28" t="n"/>
      <c r="C22" s="59" t="n"/>
      <c r="D22" s="28" t="n"/>
      <c r="E22" s="28" t="n"/>
      <c r="F22" s="28" t="n"/>
      <c r="G22" s="28" t="n"/>
      <c r="H22" s="63" t="n"/>
      <c r="I22" s="61" t="n"/>
      <c r="J22" s="64">
        <f>IF(OR($A22="",$D22&lt;&gt;"Diesel Fuel",$H22="",$I22=""),"",IFERROR($I22/$H22,""))</f>
        <v/>
      </c>
      <c r="K22" s="28" t="n"/>
      <c r="L22" s="28" t="n"/>
      <c r="M22" s="34" t="n"/>
      <c r="N22" s="35">
        <f>IF($A22="","",IFERROR(IF(COUNTIF($A$5:$A$504,$A22)&gt;1,"Duplicate Expense ID",IF(OR($B22="",$C22="",$D22="",$I22=""),"Missing required field",IF(COUNTIF('Trip Log'!$A$5:$A$504,$B22)=0,"Unknown Trip ID",IF($I22&lt;0,"Negative amount",IF(AND($D22="Diesel Fuel",OR($H22="",$H22&lt;=0)),"Fuel gallons required","OK"))))),"Check inputs"))</f>
        <v/>
      </c>
    </row>
    <row r="23">
      <c r="A23" s="28" t="n"/>
      <c r="B23" s="28" t="n"/>
      <c r="C23" s="59" t="n"/>
      <c r="D23" s="28" t="n"/>
      <c r="E23" s="28" t="n"/>
      <c r="F23" s="28" t="n"/>
      <c r="G23" s="28" t="n"/>
      <c r="H23" s="63" t="n"/>
      <c r="I23" s="61" t="n"/>
      <c r="J23" s="64">
        <f>IF(OR($A23="",$D23&lt;&gt;"Diesel Fuel",$H23="",$I23=""),"",IFERROR($I23/$H23,""))</f>
        <v/>
      </c>
      <c r="K23" s="28" t="n"/>
      <c r="L23" s="28" t="n"/>
      <c r="M23" s="34" t="n"/>
      <c r="N23" s="35">
        <f>IF($A23="","",IFERROR(IF(COUNTIF($A$5:$A$504,$A23)&gt;1,"Duplicate Expense ID",IF(OR($B23="",$C23="",$D23="",$I23=""),"Missing required field",IF(COUNTIF('Trip Log'!$A$5:$A$504,$B23)=0,"Unknown Trip ID",IF($I23&lt;0,"Negative amount",IF(AND($D23="Diesel Fuel",OR($H23="",$H23&lt;=0)),"Fuel gallons required","OK"))))),"Check inputs"))</f>
        <v/>
      </c>
    </row>
    <row r="24">
      <c r="A24" s="28" t="n"/>
      <c r="B24" s="28" t="n"/>
      <c r="C24" s="59" t="n"/>
      <c r="D24" s="28" t="n"/>
      <c r="E24" s="28" t="n"/>
      <c r="F24" s="28" t="n"/>
      <c r="G24" s="28" t="n"/>
      <c r="H24" s="63" t="n"/>
      <c r="I24" s="61" t="n"/>
      <c r="J24" s="64">
        <f>IF(OR($A24="",$D24&lt;&gt;"Diesel Fuel",$H24="",$I24=""),"",IFERROR($I24/$H24,""))</f>
        <v/>
      </c>
      <c r="K24" s="28" t="n"/>
      <c r="L24" s="28" t="n"/>
      <c r="M24" s="34" t="n"/>
      <c r="N24" s="35">
        <f>IF($A24="","",IFERROR(IF(COUNTIF($A$5:$A$504,$A24)&gt;1,"Duplicate Expense ID",IF(OR($B24="",$C24="",$D24="",$I24=""),"Missing required field",IF(COUNTIF('Trip Log'!$A$5:$A$504,$B24)=0,"Unknown Trip ID",IF($I24&lt;0,"Negative amount",IF(AND($D24="Diesel Fuel",OR($H24="",$H24&lt;=0)),"Fuel gallons required","OK"))))),"Check inputs"))</f>
        <v/>
      </c>
    </row>
    <row r="25">
      <c r="A25" s="28" t="n"/>
      <c r="B25" s="28" t="n"/>
      <c r="C25" s="59" t="n"/>
      <c r="D25" s="28" t="n"/>
      <c r="E25" s="28" t="n"/>
      <c r="F25" s="28" t="n"/>
      <c r="G25" s="28" t="n"/>
      <c r="H25" s="63" t="n"/>
      <c r="I25" s="61" t="n"/>
      <c r="J25" s="64">
        <f>IF(OR($A25="",$D25&lt;&gt;"Diesel Fuel",$H25="",$I25=""),"",IFERROR($I25/$H25,""))</f>
        <v/>
      </c>
      <c r="K25" s="28" t="n"/>
      <c r="L25" s="28" t="n"/>
      <c r="M25" s="34" t="n"/>
      <c r="N25" s="35">
        <f>IF($A25="","",IFERROR(IF(COUNTIF($A$5:$A$504,$A25)&gt;1,"Duplicate Expense ID",IF(OR($B25="",$C25="",$D25="",$I25=""),"Missing required field",IF(COUNTIF('Trip Log'!$A$5:$A$504,$B25)=0,"Unknown Trip ID",IF($I25&lt;0,"Negative amount",IF(AND($D25="Diesel Fuel",OR($H25="",$H25&lt;=0)),"Fuel gallons required","OK"))))),"Check inputs"))</f>
        <v/>
      </c>
    </row>
    <row r="26">
      <c r="A26" s="28" t="n"/>
      <c r="B26" s="28" t="n"/>
      <c r="C26" s="59" t="n"/>
      <c r="D26" s="28" t="n"/>
      <c r="E26" s="28" t="n"/>
      <c r="F26" s="28" t="n"/>
      <c r="G26" s="28" t="n"/>
      <c r="H26" s="63" t="n"/>
      <c r="I26" s="61" t="n"/>
      <c r="J26" s="64">
        <f>IF(OR($A26="",$D26&lt;&gt;"Diesel Fuel",$H26="",$I26=""),"",IFERROR($I26/$H26,""))</f>
        <v/>
      </c>
      <c r="K26" s="28" t="n"/>
      <c r="L26" s="28" t="n"/>
      <c r="M26" s="34" t="n"/>
      <c r="N26" s="35">
        <f>IF($A26="","",IFERROR(IF(COUNTIF($A$5:$A$504,$A26)&gt;1,"Duplicate Expense ID",IF(OR($B26="",$C26="",$D26="",$I26=""),"Missing required field",IF(COUNTIF('Trip Log'!$A$5:$A$504,$B26)=0,"Unknown Trip ID",IF($I26&lt;0,"Negative amount",IF(AND($D26="Diesel Fuel",OR($H26="",$H26&lt;=0)),"Fuel gallons required","OK"))))),"Check inputs"))</f>
        <v/>
      </c>
    </row>
    <row r="27">
      <c r="A27" s="28" t="n"/>
      <c r="B27" s="28" t="n"/>
      <c r="C27" s="59" t="n"/>
      <c r="D27" s="28" t="n"/>
      <c r="E27" s="28" t="n"/>
      <c r="F27" s="28" t="n"/>
      <c r="G27" s="28" t="n"/>
      <c r="H27" s="63" t="n"/>
      <c r="I27" s="61" t="n"/>
      <c r="J27" s="64">
        <f>IF(OR($A27="",$D27&lt;&gt;"Diesel Fuel",$H27="",$I27=""),"",IFERROR($I27/$H27,""))</f>
        <v/>
      </c>
      <c r="K27" s="28" t="n"/>
      <c r="L27" s="28" t="n"/>
      <c r="M27" s="34" t="n"/>
      <c r="N27" s="35">
        <f>IF($A27="","",IFERROR(IF(COUNTIF($A$5:$A$504,$A27)&gt;1,"Duplicate Expense ID",IF(OR($B27="",$C27="",$D27="",$I27=""),"Missing required field",IF(COUNTIF('Trip Log'!$A$5:$A$504,$B27)=0,"Unknown Trip ID",IF($I27&lt;0,"Negative amount",IF(AND($D27="Diesel Fuel",OR($H27="",$H27&lt;=0)),"Fuel gallons required","OK"))))),"Check inputs"))</f>
        <v/>
      </c>
    </row>
    <row r="28">
      <c r="A28" s="28" t="n"/>
      <c r="B28" s="28" t="n"/>
      <c r="C28" s="59" t="n"/>
      <c r="D28" s="28" t="n"/>
      <c r="E28" s="28" t="n"/>
      <c r="F28" s="28" t="n"/>
      <c r="G28" s="28" t="n"/>
      <c r="H28" s="63" t="n"/>
      <c r="I28" s="61" t="n"/>
      <c r="J28" s="64">
        <f>IF(OR($A28="",$D28&lt;&gt;"Diesel Fuel",$H28="",$I28=""),"",IFERROR($I28/$H28,""))</f>
        <v/>
      </c>
      <c r="K28" s="28" t="n"/>
      <c r="L28" s="28" t="n"/>
      <c r="M28" s="34" t="n"/>
      <c r="N28" s="35">
        <f>IF($A28="","",IFERROR(IF(COUNTIF($A$5:$A$504,$A28)&gt;1,"Duplicate Expense ID",IF(OR($B28="",$C28="",$D28="",$I28=""),"Missing required field",IF(COUNTIF('Trip Log'!$A$5:$A$504,$B28)=0,"Unknown Trip ID",IF($I28&lt;0,"Negative amount",IF(AND($D28="Diesel Fuel",OR($H28="",$H28&lt;=0)),"Fuel gallons required","OK"))))),"Check inputs"))</f>
        <v/>
      </c>
    </row>
    <row r="29">
      <c r="A29" s="28" t="n"/>
      <c r="B29" s="28" t="n"/>
      <c r="C29" s="59" t="n"/>
      <c r="D29" s="28" t="n"/>
      <c r="E29" s="28" t="n"/>
      <c r="F29" s="28" t="n"/>
      <c r="G29" s="28" t="n"/>
      <c r="H29" s="63" t="n"/>
      <c r="I29" s="61" t="n"/>
      <c r="J29" s="64">
        <f>IF(OR($A29="",$D29&lt;&gt;"Diesel Fuel",$H29="",$I29=""),"",IFERROR($I29/$H29,""))</f>
        <v/>
      </c>
      <c r="K29" s="28" t="n"/>
      <c r="L29" s="28" t="n"/>
      <c r="M29" s="34" t="n"/>
      <c r="N29" s="35">
        <f>IF($A29="","",IFERROR(IF(COUNTIF($A$5:$A$504,$A29)&gt;1,"Duplicate Expense ID",IF(OR($B29="",$C29="",$D29="",$I29=""),"Missing required field",IF(COUNTIF('Trip Log'!$A$5:$A$504,$B29)=0,"Unknown Trip ID",IF($I29&lt;0,"Negative amount",IF(AND($D29="Diesel Fuel",OR($H29="",$H29&lt;=0)),"Fuel gallons required","OK"))))),"Check inputs"))</f>
        <v/>
      </c>
    </row>
    <row r="30">
      <c r="A30" s="28" t="n"/>
      <c r="B30" s="28" t="n"/>
      <c r="C30" s="59" t="n"/>
      <c r="D30" s="28" t="n"/>
      <c r="E30" s="28" t="n"/>
      <c r="F30" s="28" t="n"/>
      <c r="G30" s="28" t="n"/>
      <c r="H30" s="63" t="n"/>
      <c r="I30" s="61" t="n"/>
      <c r="J30" s="64">
        <f>IF(OR($A30="",$D30&lt;&gt;"Diesel Fuel",$H30="",$I30=""),"",IFERROR($I30/$H30,""))</f>
        <v/>
      </c>
      <c r="K30" s="28" t="n"/>
      <c r="L30" s="28" t="n"/>
      <c r="M30" s="34" t="n"/>
      <c r="N30" s="35">
        <f>IF($A30="","",IFERROR(IF(COUNTIF($A$5:$A$504,$A30)&gt;1,"Duplicate Expense ID",IF(OR($B30="",$C30="",$D30="",$I30=""),"Missing required field",IF(COUNTIF('Trip Log'!$A$5:$A$504,$B30)=0,"Unknown Trip ID",IF($I30&lt;0,"Negative amount",IF(AND($D30="Diesel Fuel",OR($H30="",$H30&lt;=0)),"Fuel gallons required","OK"))))),"Check inputs"))</f>
        <v/>
      </c>
    </row>
    <row r="31">
      <c r="A31" s="28" t="n"/>
      <c r="B31" s="28" t="n"/>
      <c r="C31" s="59" t="n"/>
      <c r="D31" s="28" t="n"/>
      <c r="E31" s="28" t="n"/>
      <c r="F31" s="28" t="n"/>
      <c r="G31" s="28" t="n"/>
      <c r="H31" s="63" t="n"/>
      <c r="I31" s="61" t="n"/>
      <c r="J31" s="64">
        <f>IF(OR($A31="",$D31&lt;&gt;"Diesel Fuel",$H31="",$I31=""),"",IFERROR($I31/$H31,""))</f>
        <v/>
      </c>
      <c r="K31" s="28" t="n"/>
      <c r="L31" s="28" t="n"/>
      <c r="M31" s="34" t="n"/>
      <c r="N31" s="35">
        <f>IF($A31="","",IFERROR(IF(COUNTIF($A$5:$A$504,$A31)&gt;1,"Duplicate Expense ID",IF(OR($B31="",$C31="",$D31="",$I31=""),"Missing required field",IF(COUNTIF('Trip Log'!$A$5:$A$504,$B31)=0,"Unknown Trip ID",IF($I31&lt;0,"Negative amount",IF(AND($D31="Diesel Fuel",OR($H31="",$H31&lt;=0)),"Fuel gallons required","OK"))))),"Check inputs"))</f>
        <v/>
      </c>
    </row>
    <row r="32">
      <c r="A32" s="28" t="n"/>
      <c r="B32" s="28" t="n"/>
      <c r="C32" s="59" t="n"/>
      <c r="D32" s="28" t="n"/>
      <c r="E32" s="28" t="n"/>
      <c r="F32" s="28" t="n"/>
      <c r="G32" s="28" t="n"/>
      <c r="H32" s="63" t="n"/>
      <c r="I32" s="61" t="n"/>
      <c r="J32" s="64">
        <f>IF(OR($A32="",$D32&lt;&gt;"Diesel Fuel",$H32="",$I32=""),"",IFERROR($I32/$H32,""))</f>
        <v/>
      </c>
      <c r="K32" s="28" t="n"/>
      <c r="L32" s="28" t="n"/>
      <c r="M32" s="34" t="n"/>
      <c r="N32" s="35">
        <f>IF($A32="","",IFERROR(IF(COUNTIF($A$5:$A$504,$A32)&gt;1,"Duplicate Expense ID",IF(OR($B32="",$C32="",$D32="",$I32=""),"Missing required field",IF(COUNTIF('Trip Log'!$A$5:$A$504,$B32)=0,"Unknown Trip ID",IF($I32&lt;0,"Negative amount",IF(AND($D32="Diesel Fuel",OR($H32="",$H32&lt;=0)),"Fuel gallons required","OK"))))),"Check inputs"))</f>
        <v/>
      </c>
    </row>
    <row r="33">
      <c r="A33" s="28" t="n"/>
      <c r="B33" s="28" t="n"/>
      <c r="C33" s="59" t="n"/>
      <c r="D33" s="28" t="n"/>
      <c r="E33" s="28" t="n"/>
      <c r="F33" s="28" t="n"/>
      <c r="G33" s="28" t="n"/>
      <c r="H33" s="63" t="n"/>
      <c r="I33" s="61" t="n"/>
      <c r="J33" s="64">
        <f>IF(OR($A33="",$D33&lt;&gt;"Diesel Fuel",$H33="",$I33=""),"",IFERROR($I33/$H33,""))</f>
        <v/>
      </c>
      <c r="K33" s="28" t="n"/>
      <c r="L33" s="28" t="n"/>
      <c r="M33" s="34" t="n"/>
      <c r="N33" s="35">
        <f>IF($A33="","",IFERROR(IF(COUNTIF($A$5:$A$504,$A33)&gt;1,"Duplicate Expense ID",IF(OR($B33="",$C33="",$D33="",$I33=""),"Missing required field",IF(COUNTIF('Trip Log'!$A$5:$A$504,$B33)=0,"Unknown Trip ID",IF($I33&lt;0,"Negative amount",IF(AND($D33="Diesel Fuel",OR($H33="",$H33&lt;=0)),"Fuel gallons required","OK"))))),"Check inputs"))</f>
        <v/>
      </c>
    </row>
    <row r="34">
      <c r="A34" s="28" t="n"/>
      <c r="B34" s="28" t="n"/>
      <c r="C34" s="59" t="n"/>
      <c r="D34" s="28" t="n"/>
      <c r="E34" s="28" t="n"/>
      <c r="F34" s="28" t="n"/>
      <c r="G34" s="28" t="n"/>
      <c r="H34" s="63" t="n"/>
      <c r="I34" s="61" t="n"/>
      <c r="J34" s="64">
        <f>IF(OR($A34="",$D34&lt;&gt;"Diesel Fuel",$H34="",$I34=""),"",IFERROR($I34/$H34,""))</f>
        <v/>
      </c>
      <c r="K34" s="28" t="n"/>
      <c r="L34" s="28" t="n"/>
      <c r="M34" s="34" t="n"/>
      <c r="N34" s="35">
        <f>IF($A34="","",IFERROR(IF(COUNTIF($A$5:$A$504,$A34)&gt;1,"Duplicate Expense ID",IF(OR($B34="",$C34="",$D34="",$I34=""),"Missing required field",IF(COUNTIF('Trip Log'!$A$5:$A$504,$B34)=0,"Unknown Trip ID",IF($I34&lt;0,"Negative amount",IF(AND($D34="Diesel Fuel",OR($H34="",$H34&lt;=0)),"Fuel gallons required","OK"))))),"Check inputs"))</f>
        <v/>
      </c>
    </row>
    <row r="35">
      <c r="A35" s="28" t="n"/>
      <c r="B35" s="28" t="n"/>
      <c r="C35" s="59" t="n"/>
      <c r="D35" s="28" t="n"/>
      <c r="E35" s="28" t="n"/>
      <c r="F35" s="28" t="n"/>
      <c r="G35" s="28" t="n"/>
      <c r="H35" s="63" t="n"/>
      <c r="I35" s="61" t="n"/>
      <c r="J35" s="64">
        <f>IF(OR($A35="",$D35&lt;&gt;"Diesel Fuel",$H35="",$I35=""),"",IFERROR($I35/$H35,""))</f>
        <v/>
      </c>
      <c r="K35" s="28" t="n"/>
      <c r="L35" s="28" t="n"/>
      <c r="M35" s="34" t="n"/>
      <c r="N35" s="35">
        <f>IF($A35="","",IFERROR(IF(COUNTIF($A$5:$A$504,$A35)&gt;1,"Duplicate Expense ID",IF(OR($B35="",$C35="",$D35="",$I35=""),"Missing required field",IF(COUNTIF('Trip Log'!$A$5:$A$504,$B35)=0,"Unknown Trip ID",IF($I35&lt;0,"Negative amount",IF(AND($D35="Diesel Fuel",OR($H35="",$H35&lt;=0)),"Fuel gallons required","OK"))))),"Check inputs"))</f>
        <v/>
      </c>
    </row>
    <row r="36">
      <c r="A36" s="28" t="n"/>
      <c r="B36" s="28" t="n"/>
      <c r="C36" s="59" t="n"/>
      <c r="D36" s="28" t="n"/>
      <c r="E36" s="28" t="n"/>
      <c r="F36" s="28" t="n"/>
      <c r="G36" s="28" t="n"/>
      <c r="H36" s="63" t="n"/>
      <c r="I36" s="61" t="n"/>
      <c r="J36" s="64">
        <f>IF(OR($A36="",$D36&lt;&gt;"Diesel Fuel",$H36="",$I36=""),"",IFERROR($I36/$H36,""))</f>
        <v/>
      </c>
      <c r="K36" s="28" t="n"/>
      <c r="L36" s="28" t="n"/>
      <c r="M36" s="34" t="n"/>
      <c r="N36" s="35">
        <f>IF($A36="","",IFERROR(IF(COUNTIF($A$5:$A$504,$A36)&gt;1,"Duplicate Expense ID",IF(OR($B36="",$C36="",$D36="",$I36=""),"Missing required field",IF(COUNTIF('Trip Log'!$A$5:$A$504,$B36)=0,"Unknown Trip ID",IF($I36&lt;0,"Negative amount",IF(AND($D36="Diesel Fuel",OR($H36="",$H36&lt;=0)),"Fuel gallons required","OK"))))),"Check inputs"))</f>
        <v/>
      </c>
    </row>
    <row r="37">
      <c r="A37" s="28" t="n"/>
      <c r="B37" s="28" t="n"/>
      <c r="C37" s="59" t="n"/>
      <c r="D37" s="28" t="n"/>
      <c r="E37" s="28" t="n"/>
      <c r="F37" s="28" t="n"/>
      <c r="G37" s="28" t="n"/>
      <c r="H37" s="63" t="n"/>
      <c r="I37" s="61" t="n"/>
      <c r="J37" s="64">
        <f>IF(OR($A37="",$D37&lt;&gt;"Diesel Fuel",$H37="",$I37=""),"",IFERROR($I37/$H37,""))</f>
        <v/>
      </c>
      <c r="K37" s="28" t="n"/>
      <c r="L37" s="28" t="n"/>
      <c r="M37" s="34" t="n"/>
      <c r="N37" s="35">
        <f>IF($A37="","",IFERROR(IF(COUNTIF($A$5:$A$504,$A37)&gt;1,"Duplicate Expense ID",IF(OR($B37="",$C37="",$D37="",$I37=""),"Missing required field",IF(COUNTIF('Trip Log'!$A$5:$A$504,$B37)=0,"Unknown Trip ID",IF($I37&lt;0,"Negative amount",IF(AND($D37="Diesel Fuel",OR($H37="",$H37&lt;=0)),"Fuel gallons required","OK"))))),"Check inputs"))</f>
        <v/>
      </c>
    </row>
    <row r="38">
      <c r="A38" s="28" t="n"/>
      <c r="B38" s="28" t="n"/>
      <c r="C38" s="59" t="n"/>
      <c r="D38" s="28" t="n"/>
      <c r="E38" s="28" t="n"/>
      <c r="F38" s="28" t="n"/>
      <c r="G38" s="28" t="n"/>
      <c r="H38" s="63" t="n"/>
      <c r="I38" s="61" t="n"/>
      <c r="J38" s="64">
        <f>IF(OR($A38="",$D38&lt;&gt;"Diesel Fuel",$H38="",$I38=""),"",IFERROR($I38/$H38,""))</f>
        <v/>
      </c>
      <c r="K38" s="28" t="n"/>
      <c r="L38" s="28" t="n"/>
      <c r="M38" s="34" t="n"/>
      <c r="N38" s="35">
        <f>IF($A38="","",IFERROR(IF(COUNTIF($A$5:$A$504,$A38)&gt;1,"Duplicate Expense ID",IF(OR($B38="",$C38="",$D38="",$I38=""),"Missing required field",IF(COUNTIF('Trip Log'!$A$5:$A$504,$B38)=0,"Unknown Trip ID",IF($I38&lt;0,"Negative amount",IF(AND($D38="Diesel Fuel",OR($H38="",$H38&lt;=0)),"Fuel gallons required","OK"))))),"Check inputs"))</f>
        <v/>
      </c>
    </row>
    <row r="39">
      <c r="A39" s="28" t="n"/>
      <c r="B39" s="28" t="n"/>
      <c r="C39" s="59" t="n"/>
      <c r="D39" s="28" t="n"/>
      <c r="E39" s="28" t="n"/>
      <c r="F39" s="28" t="n"/>
      <c r="G39" s="28" t="n"/>
      <c r="H39" s="63" t="n"/>
      <c r="I39" s="61" t="n"/>
      <c r="J39" s="64">
        <f>IF(OR($A39="",$D39&lt;&gt;"Diesel Fuel",$H39="",$I39=""),"",IFERROR($I39/$H39,""))</f>
        <v/>
      </c>
      <c r="K39" s="28" t="n"/>
      <c r="L39" s="28" t="n"/>
      <c r="M39" s="34" t="n"/>
      <c r="N39" s="35">
        <f>IF($A39="","",IFERROR(IF(COUNTIF($A$5:$A$504,$A39)&gt;1,"Duplicate Expense ID",IF(OR($B39="",$C39="",$D39="",$I39=""),"Missing required field",IF(COUNTIF('Trip Log'!$A$5:$A$504,$B39)=0,"Unknown Trip ID",IF($I39&lt;0,"Negative amount",IF(AND($D39="Diesel Fuel",OR($H39="",$H39&lt;=0)),"Fuel gallons required","OK"))))),"Check inputs"))</f>
        <v/>
      </c>
    </row>
    <row r="40">
      <c r="A40" s="28" t="n"/>
      <c r="B40" s="28" t="n"/>
      <c r="C40" s="59" t="n"/>
      <c r="D40" s="28" t="n"/>
      <c r="E40" s="28" t="n"/>
      <c r="F40" s="28" t="n"/>
      <c r="G40" s="28" t="n"/>
      <c r="H40" s="63" t="n"/>
      <c r="I40" s="61" t="n"/>
      <c r="J40" s="64">
        <f>IF(OR($A40="",$D40&lt;&gt;"Diesel Fuel",$H40="",$I40=""),"",IFERROR($I40/$H40,""))</f>
        <v/>
      </c>
      <c r="K40" s="28" t="n"/>
      <c r="L40" s="28" t="n"/>
      <c r="M40" s="34" t="n"/>
      <c r="N40" s="35">
        <f>IF($A40="","",IFERROR(IF(COUNTIF($A$5:$A$504,$A40)&gt;1,"Duplicate Expense ID",IF(OR($B40="",$C40="",$D40="",$I40=""),"Missing required field",IF(COUNTIF('Trip Log'!$A$5:$A$504,$B40)=0,"Unknown Trip ID",IF($I40&lt;0,"Negative amount",IF(AND($D40="Diesel Fuel",OR($H40="",$H40&lt;=0)),"Fuel gallons required","OK"))))),"Check inputs"))</f>
        <v/>
      </c>
    </row>
    <row r="41">
      <c r="A41" s="28" t="n"/>
      <c r="B41" s="28" t="n"/>
      <c r="C41" s="59" t="n"/>
      <c r="D41" s="28" t="n"/>
      <c r="E41" s="28" t="n"/>
      <c r="F41" s="28" t="n"/>
      <c r="G41" s="28" t="n"/>
      <c r="H41" s="63" t="n"/>
      <c r="I41" s="61" t="n"/>
      <c r="J41" s="64">
        <f>IF(OR($A41="",$D41&lt;&gt;"Diesel Fuel",$H41="",$I41=""),"",IFERROR($I41/$H41,""))</f>
        <v/>
      </c>
      <c r="K41" s="28" t="n"/>
      <c r="L41" s="28" t="n"/>
      <c r="M41" s="34" t="n"/>
      <c r="N41" s="35">
        <f>IF($A41="","",IFERROR(IF(COUNTIF($A$5:$A$504,$A41)&gt;1,"Duplicate Expense ID",IF(OR($B41="",$C41="",$D41="",$I41=""),"Missing required field",IF(COUNTIF('Trip Log'!$A$5:$A$504,$B41)=0,"Unknown Trip ID",IF($I41&lt;0,"Negative amount",IF(AND($D41="Diesel Fuel",OR($H41="",$H41&lt;=0)),"Fuel gallons required","OK"))))),"Check inputs"))</f>
        <v/>
      </c>
    </row>
    <row r="42">
      <c r="A42" s="28" t="n"/>
      <c r="B42" s="28" t="n"/>
      <c r="C42" s="59" t="n"/>
      <c r="D42" s="28" t="n"/>
      <c r="E42" s="28" t="n"/>
      <c r="F42" s="28" t="n"/>
      <c r="G42" s="28" t="n"/>
      <c r="H42" s="63" t="n"/>
      <c r="I42" s="61" t="n"/>
      <c r="J42" s="64">
        <f>IF(OR($A42="",$D42&lt;&gt;"Diesel Fuel",$H42="",$I42=""),"",IFERROR($I42/$H42,""))</f>
        <v/>
      </c>
      <c r="K42" s="28" t="n"/>
      <c r="L42" s="28" t="n"/>
      <c r="M42" s="34" t="n"/>
      <c r="N42" s="35">
        <f>IF($A42="","",IFERROR(IF(COUNTIF($A$5:$A$504,$A42)&gt;1,"Duplicate Expense ID",IF(OR($B42="",$C42="",$D42="",$I42=""),"Missing required field",IF(COUNTIF('Trip Log'!$A$5:$A$504,$B42)=0,"Unknown Trip ID",IF($I42&lt;0,"Negative amount",IF(AND($D42="Diesel Fuel",OR($H42="",$H42&lt;=0)),"Fuel gallons required","OK"))))),"Check inputs"))</f>
        <v/>
      </c>
    </row>
    <row r="43">
      <c r="A43" s="28" t="n"/>
      <c r="B43" s="28" t="n"/>
      <c r="C43" s="59" t="n"/>
      <c r="D43" s="28" t="n"/>
      <c r="E43" s="28" t="n"/>
      <c r="F43" s="28" t="n"/>
      <c r="G43" s="28" t="n"/>
      <c r="H43" s="63" t="n"/>
      <c r="I43" s="61" t="n"/>
      <c r="J43" s="64">
        <f>IF(OR($A43="",$D43&lt;&gt;"Diesel Fuel",$H43="",$I43=""),"",IFERROR($I43/$H43,""))</f>
        <v/>
      </c>
      <c r="K43" s="28" t="n"/>
      <c r="L43" s="28" t="n"/>
      <c r="M43" s="34" t="n"/>
      <c r="N43" s="35">
        <f>IF($A43="","",IFERROR(IF(COUNTIF($A$5:$A$504,$A43)&gt;1,"Duplicate Expense ID",IF(OR($B43="",$C43="",$D43="",$I43=""),"Missing required field",IF(COUNTIF('Trip Log'!$A$5:$A$504,$B43)=0,"Unknown Trip ID",IF($I43&lt;0,"Negative amount",IF(AND($D43="Diesel Fuel",OR($H43="",$H43&lt;=0)),"Fuel gallons required","OK"))))),"Check inputs"))</f>
        <v/>
      </c>
    </row>
    <row r="44">
      <c r="A44" s="28" t="n"/>
      <c r="B44" s="28" t="n"/>
      <c r="C44" s="59" t="n"/>
      <c r="D44" s="28" t="n"/>
      <c r="E44" s="28" t="n"/>
      <c r="F44" s="28" t="n"/>
      <c r="G44" s="28" t="n"/>
      <c r="H44" s="63" t="n"/>
      <c r="I44" s="61" t="n"/>
      <c r="J44" s="64">
        <f>IF(OR($A44="",$D44&lt;&gt;"Diesel Fuel",$H44="",$I44=""),"",IFERROR($I44/$H44,""))</f>
        <v/>
      </c>
      <c r="K44" s="28" t="n"/>
      <c r="L44" s="28" t="n"/>
      <c r="M44" s="34" t="n"/>
      <c r="N44" s="35">
        <f>IF($A44="","",IFERROR(IF(COUNTIF($A$5:$A$504,$A44)&gt;1,"Duplicate Expense ID",IF(OR($B44="",$C44="",$D44="",$I44=""),"Missing required field",IF(COUNTIF('Trip Log'!$A$5:$A$504,$B44)=0,"Unknown Trip ID",IF($I44&lt;0,"Negative amount",IF(AND($D44="Diesel Fuel",OR($H44="",$H44&lt;=0)),"Fuel gallons required","OK"))))),"Check inputs"))</f>
        <v/>
      </c>
    </row>
    <row r="45">
      <c r="A45" s="28" t="n"/>
      <c r="B45" s="28" t="n"/>
      <c r="C45" s="59" t="n"/>
      <c r="D45" s="28" t="n"/>
      <c r="E45" s="28" t="n"/>
      <c r="F45" s="28" t="n"/>
      <c r="G45" s="28" t="n"/>
      <c r="H45" s="63" t="n"/>
      <c r="I45" s="61" t="n"/>
      <c r="J45" s="64">
        <f>IF(OR($A45="",$D45&lt;&gt;"Diesel Fuel",$H45="",$I45=""),"",IFERROR($I45/$H45,""))</f>
        <v/>
      </c>
      <c r="K45" s="28" t="n"/>
      <c r="L45" s="28" t="n"/>
      <c r="M45" s="34" t="n"/>
      <c r="N45" s="35">
        <f>IF($A45="","",IFERROR(IF(COUNTIF($A$5:$A$504,$A45)&gt;1,"Duplicate Expense ID",IF(OR($B45="",$C45="",$D45="",$I45=""),"Missing required field",IF(COUNTIF('Trip Log'!$A$5:$A$504,$B45)=0,"Unknown Trip ID",IF($I45&lt;0,"Negative amount",IF(AND($D45="Diesel Fuel",OR($H45="",$H45&lt;=0)),"Fuel gallons required","OK"))))),"Check inputs"))</f>
        <v/>
      </c>
    </row>
    <row r="46">
      <c r="A46" s="28" t="n"/>
      <c r="B46" s="28" t="n"/>
      <c r="C46" s="59" t="n"/>
      <c r="D46" s="28" t="n"/>
      <c r="E46" s="28" t="n"/>
      <c r="F46" s="28" t="n"/>
      <c r="G46" s="28" t="n"/>
      <c r="H46" s="63" t="n"/>
      <c r="I46" s="61" t="n"/>
      <c r="J46" s="64">
        <f>IF(OR($A46="",$D46&lt;&gt;"Diesel Fuel",$H46="",$I46=""),"",IFERROR($I46/$H46,""))</f>
        <v/>
      </c>
      <c r="K46" s="28" t="n"/>
      <c r="L46" s="28" t="n"/>
      <c r="M46" s="34" t="n"/>
      <c r="N46" s="35">
        <f>IF($A46="","",IFERROR(IF(COUNTIF($A$5:$A$504,$A46)&gt;1,"Duplicate Expense ID",IF(OR($B46="",$C46="",$D46="",$I46=""),"Missing required field",IF(COUNTIF('Trip Log'!$A$5:$A$504,$B46)=0,"Unknown Trip ID",IF($I46&lt;0,"Negative amount",IF(AND($D46="Diesel Fuel",OR($H46="",$H46&lt;=0)),"Fuel gallons required","OK"))))),"Check inputs"))</f>
        <v/>
      </c>
    </row>
    <row r="47">
      <c r="A47" s="28" t="n"/>
      <c r="B47" s="28" t="n"/>
      <c r="C47" s="59" t="n"/>
      <c r="D47" s="28" t="n"/>
      <c r="E47" s="28" t="n"/>
      <c r="F47" s="28" t="n"/>
      <c r="G47" s="28" t="n"/>
      <c r="H47" s="63" t="n"/>
      <c r="I47" s="61" t="n"/>
      <c r="J47" s="64">
        <f>IF(OR($A47="",$D47&lt;&gt;"Diesel Fuel",$H47="",$I47=""),"",IFERROR($I47/$H47,""))</f>
        <v/>
      </c>
      <c r="K47" s="28" t="n"/>
      <c r="L47" s="28" t="n"/>
      <c r="M47" s="34" t="n"/>
      <c r="N47" s="35">
        <f>IF($A47="","",IFERROR(IF(COUNTIF($A$5:$A$504,$A47)&gt;1,"Duplicate Expense ID",IF(OR($B47="",$C47="",$D47="",$I47=""),"Missing required field",IF(COUNTIF('Trip Log'!$A$5:$A$504,$B47)=0,"Unknown Trip ID",IF($I47&lt;0,"Negative amount",IF(AND($D47="Diesel Fuel",OR($H47="",$H47&lt;=0)),"Fuel gallons required","OK"))))),"Check inputs"))</f>
        <v/>
      </c>
    </row>
    <row r="48">
      <c r="A48" s="28" t="n"/>
      <c r="B48" s="28" t="n"/>
      <c r="C48" s="59" t="n"/>
      <c r="D48" s="28" t="n"/>
      <c r="E48" s="28" t="n"/>
      <c r="F48" s="28" t="n"/>
      <c r="G48" s="28" t="n"/>
      <c r="H48" s="63" t="n"/>
      <c r="I48" s="61" t="n"/>
      <c r="J48" s="64">
        <f>IF(OR($A48="",$D48&lt;&gt;"Diesel Fuel",$H48="",$I48=""),"",IFERROR($I48/$H48,""))</f>
        <v/>
      </c>
      <c r="K48" s="28" t="n"/>
      <c r="L48" s="28" t="n"/>
      <c r="M48" s="34" t="n"/>
      <c r="N48" s="35">
        <f>IF($A48="","",IFERROR(IF(COUNTIF($A$5:$A$504,$A48)&gt;1,"Duplicate Expense ID",IF(OR($B48="",$C48="",$D48="",$I48=""),"Missing required field",IF(COUNTIF('Trip Log'!$A$5:$A$504,$B48)=0,"Unknown Trip ID",IF($I48&lt;0,"Negative amount",IF(AND($D48="Diesel Fuel",OR($H48="",$H48&lt;=0)),"Fuel gallons required","OK"))))),"Check inputs"))</f>
        <v/>
      </c>
    </row>
    <row r="49">
      <c r="A49" s="28" t="n"/>
      <c r="B49" s="28" t="n"/>
      <c r="C49" s="59" t="n"/>
      <c r="D49" s="28" t="n"/>
      <c r="E49" s="28" t="n"/>
      <c r="F49" s="28" t="n"/>
      <c r="G49" s="28" t="n"/>
      <c r="H49" s="63" t="n"/>
      <c r="I49" s="61" t="n"/>
      <c r="J49" s="64">
        <f>IF(OR($A49="",$D49&lt;&gt;"Diesel Fuel",$H49="",$I49=""),"",IFERROR($I49/$H49,""))</f>
        <v/>
      </c>
      <c r="K49" s="28" t="n"/>
      <c r="L49" s="28" t="n"/>
      <c r="M49" s="34" t="n"/>
      <c r="N49" s="35">
        <f>IF($A49="","",IFERROR(IF(COUNTIF($A$5:$A$504,$A49)&gt;1,"Duplicate Expense ID",IF(OR($B49="",$C49="",$D49="",$I49=""),"Missing required field",IF(COUNTIF('Trip Log'!$A$5:$A$504,$B49)=0,"Unknown Trip ID",IF($I49&lt;0,"Negative amount",IF(AND($D49="Diesel Fuel",OR($H49="",$H49&lt;=0)),"Fuel gallons required","OK"))))),"Check inputs"))</f>
        <v/>
      </c>
    </row>
    <row r="50">
      <c r="A50" s="28" t="n"/>
      <c r="B50" s="28" t="n"/>
      <c r="C50" s="59" t="n"/>
      <c r="D50" s="28" t="n"/>
      <c r="E50" s="28" t="n"/>
      <c r="F50" s="28" t="n"/>
      <c r="G50" s="28" t="n"/>
      <c r="H50" s="63" t="n"/>
      <c r="I50" s="61" t="n"/>
      <c r="J50" s="64">
        <f>IF(OR($A50="",$D50&lt;&gt;"Diesel Fuel",$H50="",$I50=""),"",IFERROR($I50/$H50,""))</f>
        <v/>
      </c>
      <c r="K50" s="28" t="n"/>
      <c r="L50" s="28" t="n"/>
      <c r="M50" s="34" t="n"/>
      <c r="N50" s="35">
        <f>IF($A50="","",IFERROR(IF(COUNTIF($A$5:$A$504,$A50)&gt;1,"Duplicate Expense ID",IF(OR($B50="",$C50="",$D50="",$I50=""),"Missing required field",IF(COUNTIF('Trip Log'!$A$5:$A$504,$B50)=0,"Unknown Trip ID",IF($I50&lt;0,"Negative amount",IF(AND($D50="Diesel Fuel",OR($H50="",$H50&lt;=0)),"Fuel gallons required","OK"))))),"Check inputs"))</f>
        <v/>
      </c>
    </row>
    <row r="51">
      <c r="A51" s="28" t="n"/>
      <c r="B51" s="28" t="n"/>
      <c r="C51" s="59" t="n"/>
      <c r="D51" s="28" t="n"/>
      <c r="E51" s="28" t="n"/>
      <c r="F51" s="28" t="n"/>
      <c r="G51" s="28" t="n"/>
      <c r="H51" s="63" t="n"/>
      <c r="I51" s="61" t="n"/>
      <c r="J51" s="64">
        <f>IF(OR($A51="",$D51&lt;&gt;"Diesel Fuel",$H51="",$I51=""),"",IFERROR($I51/$H51,""))</f>
        <v/>
      </c>
      <c r="K51" s="28" t="n"/>
      <c r="L51" s="28" t="n"/>
      <c r="M51" s="34" t="n"/>
      <c r="N51" s="35">
        <f>IF($A51="","",IFERROR(IF(COUNTIF($A$5:$A$504,$A51)&gt;1,"Duplicate Expense ID",IF(OR($B51="",$C51="",$D51="",$I51=""),"Missing required field",IF(COUNTIF('Trip Log'!$A$5:$A$504,$B51)=0,"Unknown Trip ID",IF($I51&lt;0,"Negative amount",IF(AND($D51="Diesel Fuel",OR($H51="",$H51&lt;=0)),"Fuel gallons required","OK"))))),"Check inputs"))</f>
        <v/>
      </c>
    </row>
    <row r="52">
      <c r="A52" s="28" t="n"/>
      <c r="B52" s="28" t="n"/>
      <c r="C52" s="59" t="n"/>
      <c r="D52" s="28" t="n"/>
      <c r="E52" s="28" t="n"/>
      <c r="F52" s="28" t="n"/>
      <c r="G52" s="28" t="n"/>
      <c r="H52" s="63" t="n"/>
      <c r="I52" s="61" t="n"/>
      <c r="J52" s="64">
        <f>IF(OR($A52="",$D52&lt;&gt;"Diesel Fuel",$H52="",$I52=""),"",IFERROR($I52/$H52,""))</f>
        <v/>
      </c>
      <c r="K52" s="28" t="n"/>
      <c r="L52" s="28" t="n"/>
      <c r="M52" s="34" t="n"/>
      <c r="N52" s="35">
        <f>IF($A52="","",IFERROR(IF(COUNTIF($A$5:$A$504,$A52)&gt;1,"Duplicate Expense ID",IF(OR($B52="",$C52="",$D52="",$I52=""),"Missing required field",IF(COUNTIF('Trip Log'!$A$5:$A$504,$B52)=0,"Unknown Trip ID",IF($I52&lt;0,"Negative amount",IF(AND($D52="Diesel Fuel",OR($H52="",$H52&lt;=0)),"Fuel gallons required","OK"))))),"Check inputs"))</f>
        <v/>
      </c>
    </row>
    <row r="53">
      <c r="A53" s="28" t="n"/>
      <c r="B53" s="28" t="n"/>
      <c r="C53" s="59" t="n"/>
      <c r="D53" s="28" t="n"/>
      <c r="E53" s="28" t="n"/>
      <c r="F53" s="28" t="n"/>
      <c r="G53" s="28" t="n"/>
      <c r="H53" s="63" t="n"/>
      <c r="I53" s="61" t="n"/>
      <c r="J53" s="64">
        <f>IF(OR($A53="",$D53&lt;&gt;"Diesel Fuel",$H53="",$I53=""),"",IFERROR($I53/$H53,""))</f>
        <v/>
      </c>
      <c r="K53" s="28" t="n"/>
      <c r="L53" s="28" t="n"/>
      <c r="M53" s="34" t="n"/>
      <c r="N53" s="35">
        <f>IF($A53="","",IFERROR(IF(COUNTIF($A$5:$A$504,$A53)&gt;1,"Duplicate Expense ID",IF(OR($B53="",$C53="",$D53="",$I53=""),"Missing required field",IF(COUNTIF('Trip Log'!$A$5:$A$504,$B53)=0,"Unknown Trip ID",IF($I53&lt;0,"Negative amount",IF(AND($D53="Diesel Fuel",OR($H53="",$H53&lt;=0)),"Fuel gallons required","OK"))))),"Check inputs"))</f>
        <v/>
      </c>
    </row>
    <row r="54">
      <c r="A54" s="28" t="n"/>
      <c r="B54" s="28" t="n"/>
      <c r="C54" s="59" t="n"/>
      <c r="D54" s="28" t="n"/>
      <c r="E54" s="28" t="n"/>
      <c r="F54" s="28" t="n"/>
      <c r="G54" s="28" t="n"/>
      <c r="H54" s="63" t="n"/>
      <c r="I54" s="61" t="n"/>
      <c r="J54" s="64">
        <f>IF(OR($A54="",$D54&lt;&gt;"Diesel Fuel",$H54="",$I54=""),"",IFERROR($I54/$H54,""))</f>
        <v/>
      </c>
      <c r="K54" s="28" t="n"/>
      <c r="L54" s="28" t="n"/>
      <c r="M54" s="34" t="n"/>
      <c r="N54" s="35">
        <f>IF($A54="","",IFERROR(IF(COUNTIF($A$5:$A$504,$A54)&gt;1,"Duplicate Expense ID",IF(OR($B54="",$C54="",$D54="",$I54=""),"Missing required field",IF(COUNTIF('Trip Log'!$A$5:$A$504,$B54)=0,"Unknown Trip ID",IF($I54&lt;0,"Negative amount",IF(AND($D54="Diesel Fuel",OR($H54="",$H54&lt;=0)),"Fuel gallons required","OK"))))),"Check inputs"))</f>
        <v/>
      </c>
    </row>
    <row r="55">
      <c r="A55" s="28" t="n"/>
      <c r="B55" s="28" t="n"/>
      <c r="C55" s="59" t="n"/>
      <c r="D55" s="28" t="n"/>
      <c r="E55" s="28" t="n"/>
      <c r="F55" s="28" t="n"/>
      <c r="G55" s="28" t="n"/>
      <c r="H55" s="63" t="n"/>
      <c r="I55" s="61" t="n"/>
      <c r="J55" s="64">
        <f>IF(OR($A55="",$D55&lt;&gt;"Diesel Fuel",$H55="",$I55=""),"",IFERROR($I55/$H55,""))</f>
        <v/>
      </c>
      <c r="K55" s="28" t="n"/>
      <c r="L55" s="28" t="n"/>
      <c r="M55" s="34" t="n"/>
      <c r="N55" s="35">
        <f>IF($A55="","",IFERROR(IF(COUNTIF($A$5:$A$504,$A55)&gt;1,"Duplicate Expense ID",IF(OR($B55="",$C55="",$D55="",$I55=""),"Missing required field",IF(COUNTIF('Trip Log'!$A$5:$A$504,$B55)=0,"Unknown Trip ID",IF($I55&lt;0,"Negative amount",IF(AND($D55="Diesel Fuel",OR($H55="",$H55&lt;=0)),"Fuel gallons required","OK"))))),"Check inputs"))</f>
        <v/>
      </c>
    </row>
    <row r="56">
      <c r="A56" s="28" t="n"/>
      <c r="B56" s="28" t="n"/>
      <c r="C56" s="59" t="n"/>
      <c r="D56" s="28" t="n"/>
      <c r="E56" s="28" t="n"/>
      <c r="F56" s="28" t="n"/>
      <c r="G56" s="28" t="n"/>
      <c r="H56" s="63" t="n"/>
      <c r="I56" s="61" t="n"/>
      <c r="J56" s="64">
        <f>IF(OR($A56="",$D56&lt;&gt;"Diesel Fuel",$H56="",$I56=""),"",IFERROR($I56/$H56,""))</f>
        <v/>
      </c>
      <c r="K56" s="28" t="n"/>
      <c r="L56" s="28" t="n"/>
      <c r="M56" s="34" t="n"/>
      <c r="N56" s="35">
        <f>IF($A56="","",IFERROR(IF(COUNTIF($A$5:$A$504,$A56)&gt;1,"Duplicate Expense ID",IF(OR($B56="",$C56="",$D56="",$I56=""),"Missing required field",IF(COUNTIF('Trip Log'!$A$5:$A$504,$B56)=0,"Unknown Trip ID",IF($I56&lt;0,"Negative amount",IF(AND($D56="Diesel Fuel",OR($H56="",$H56&lt;=0)),"Fuel gallons required","OK"))))),"Check inputs"))</f>
        <v/>
      </c>
    </row>
    <row r="57">
      <c r="A57" s="28" t="n"/>
      <c r="B57" s="28" t="n"/>
      <c r="C57" s="59" t="n"/>
      <c r="D57" s="28" t="n"/>
      <c r="E57" s="28" t="n"/>
      <c r="F57" s="28" t="n"/>
      <c r="G57" s="28" t="n"/>
      <c r="H57" s="63" t="n"/>
      <c r="I57" s="61" t="n"/>
      <c r="J57" s="64">
        <f>IF(OR($A57="",$D57&lt;&gt;"Diesel Fuel",$H57="",$I57=""),"",IFERROR($I57/$H57,""))</f>
        <v/>
      </c>
      <c r="K57" s="28" t="n"/>
      <c r="L57" s="28" t="n"/>
      <c r="M57" s="34" t="n"/>
      <c r="N57" s="35">
        <f>IF($A57="","",IFERROR(IF(COUNTIF($A$5:$A$504,$A57)&gt;1,"Duplicate Expense ID",IF(OR($B57="",$C57="",$D57="",$I57=""),"Missing required field",IF(COUNTIF('Trip Log'!$A$5:$A$504,$B57)=0,"Unknown Trip ID",IF($I57&lt;0,"Negative amount",IF(AND($D57="Diesel Fuel",OR($H57="",$H57&lt;=0)),"Fuel gallons required","OK"))))),"Check inputs"))</f>
        <v/>
      </c>
    </row>
    <row r="58">
      <c r="A58" s="28" t="n"/>
      <c r="B58" s="28" t="n"/>
      <c r="C58" s="59" t="n"/>
      <c r="D58" s="28" t="n"/>
      <c r="E58" s="28" t="n"/>
      <c r="F58" s="28" t="n"/>
      <c r="G58" s="28" t="n"/>
      <c r="H58" s="63" t="n"/>
      <c r="I58" s="61" t="n"/>
      <c r="J58" s="64">
        <f>IF(OR($A58="",$D58&lt;&gt;"Diesel Fuel",$H58="",$I58=""),"",IFERROR($I58/$H58,""))</f>
        <v/>
      </c>
      <c r="K58" s="28" t="n"/>
      <c r="L58" s="28" t="n"/>
      <c r="M58" s="34" t="n"/>
      <c r="N58" s="35">
        <f>IF($A58="","",IFERROR(IF(COUNTIF($A$5:$A$504,$A58)&gt;1,"Duplicate Expense ID",IF(OR($B58="",$C58="",$D58="",$I58=""),"Missing required field",IF(COUNTIF('Trip Log'!$A$5:$A$504,$B58)=0,"Unknown Trip ID",IF($I58&lt;0,"Negative amount",IF(AND($D58="Diesel Fuel",OR($H58="",$H58&lt;=0)),"Fuel gallons required","OK"))))),"Check inputs"))</f>
        <v/>
      </c>
    </row>
    <row r="59">
      <c r="A59" s="28" t="n"/>
      <c r="B59" s="28" t="n"/>
      <c r="C59" s="59" t="n"/>
      <c r="D59" s="28" t="n"/>
      <c r="E59" s="28" t="n"/>
      <c r="F59" s="28" t="n"/>
      <c r="G59" s="28" t="n"/>
      <c r="H59" s="63" t="n"/>
      <c r="I59" s="61" t="n"/>
      <c r="J59" s="64">
        <f>IF(OR($A59="",$D59&lt;&gt;"Diesel Fuel",$H59="",$I59=""),"",IFERROR($I59/$H59,""))</f>
        <v/>
      </c>
      <c r="K59" s="28" t="n"/>
      <c r="L59" s="28" t="n"/>
      <c r="M59" s="34" t="n"/>
      <c r="N59" s="35">
        <f>IF($A59="","",IFERROR(IF(COUNTIF($A$5:$A$504,$A59)&gt;1,"Duplicate Expense ID",IF(OR($B59="",$C59="",$D59="",$I59=""),"Missing required field",IF(COUNTIF('Trip Log'!$A$5:$A$504,$B59)=0,"Unknown Trip ID",IF($I59&lt;0,"Negative amount",IF(AND($D59="Diesel Fuel",OR($H59="",$H59&lt;=0)),"Fuel gallons required","OK"))))),"Check inputs"))</f>
        <v/>
      </c>
    </row>
    <row r="60">
      <c r="A60" s="28" t="n"/>
      <c r="B60" s="28" t="n"/>
      <c r="C60" s="59" t="n"/>
      <c r="D60" s="28" t="n"/>
      <c r="E60" s="28" t="n"/>
      <c r="F60" s="28" t="n"/>
      <c r="G60" s="28" t="n"/>
      <c r="H60" s="63" t="n"/>
      <c r="I60" s="61" t="n"/>
      <c r="J60" s="64">
        <f>IF(OR($A60="",$D60&lt;&gt;"Diesel Fuel",$H60="",$I60=""),"",IFERROR($I60/$H60,""))</f>
        <v/>
      </c>
      <c r="K60" s="28" t="n"/>
      <c r="L60" s="28" t="n"/>
      <c r="M60" s="34" t="n"/>
      <c r="N60" s="35">
        <f>IF($A60="","",IFERROR(IF(COUNTIF($A$5:$A$504,$A60)&gt;1,"Duplicate Expense ID",IF(OR($B60="",$C60="",$D60="",$I60=""),"Missing required field",IF(COUNTIF('Trip Log'!$A$5:$A$504,$B60)=0,"Unknown Trip ID",IF($I60&lt;0,"Negative amount",IF(AND($D60="Diesel Fuel",OR($H60="",$H60&lt;=0)),"Fuel gallons required","OK"))))),"Check inputs"))</f>
        <v/>
      </c>
    </row>
    <row r="61">
      <c r="A61" s="28" t="n"/>
      <c r="B61" s="28" t="n"/>
      <c r="C61" s="59" t="n"/>
      <c r="D61" s="28" t="n"/>
      <c r="E61" s="28" t="n"/>
      <c r="F61" s="28" t="n"/>
      <c r="G61" s="28" t="n"/>
      <c r="H61" s="63" t="n"/>
      <c r="I61" s="61" t="n"/>
      <c r="J61" s="64">
        <f>IF(OR($A61="",$D61&lt;&gt;"Diesel Fuel",$H61="",$I61=""),"",IFERROR($I61/$H61,""))</f>
        <v/>
      </c>
      <c r="K61" s="28" t="n"/>
      <c r="L61" s="28" t="n"/>
      <c r="M61" s="34" t="n"/>
      <c r="N61" s="35">
        <f>IF($A61="","",IFERROR(IF(COUNTIF($A$5:$A$504,$A61)&gt;1,"Duplicate Expense ID",IF(OR($B61="",$C61="",$D61="",$I61=""),"Missing required field",IF(COUNTIF('Trip Log'!$A$5:$A$504,$B61)=0,"Unknown Trip ID",IF($I61&lt;0,"Negative amount",IF(AND($D61="Diesel Fuel",OR($H61="",$H61&lt;=0)),"Fuel gallons required","OK"))))),"Check inputs"))</f>
        <v/>
      </c>
    </row>
    <row r="62">
      <c r="A62" s="28" t="n"/>
      <c r="B62" s="28" t="n"/>
      <c r="C62" s="59" t="n"/>
      <c r="D62" s="28" t="n"/>
      <c r="E62" s="28" t="n"/>
      <c r="F62" s="28" t="n"/>
      <c r="G62" s="28" t="n"/>
      <c r="H62" s="63" t="n"/>
      <c r="I62" s="61" t="n"/>
      <c r="J62" s="64">
        <f>IF(OR($A62="",$D62&lt;&gt;"Diesel Fuel",$H62="",$I62=""),"",IFERROR($I62/$H62,""))</f>
        <v/>
      </c>
      <c r="K62" s="28" t="n"/>
      <c r="L62" s="28" t="n"/>
      <c r="M62" s="34" t="n"/>
      <c r="N62" s="35">
        <f>IF($A62="","",IFERROR(IF(COUNTIF($A$5:$A$504,$A62)&gt;1,"Duplicate Expense ID",IF(OR($B62="",$C62="",$D62="",$I62=""),"Missing required field",IF(COUNTIF('Trip Log'!$A$5:$A$504,$B62)=0,"Unknown Trip ID",IF($I62&lt;0,"Negative amount",IF(AND($D62="Diesel Fuel",OR($H62="",$H62&lt;=0)),"Fuel gallons required","OK"))))),"Check inputs"))</f>
        <v/>
      </c>
    </row>
    <row r="63">
      <c r="A63" s="28" t="n"/>
      <c r="B63" s="28" t="n"/>
      <c r="C63" s="59" t="n"/>
      <c r="D63" s="28" t="n"/>
      <c r="E63" s="28" t="n"/>
      <c r="F63" s="28" t="n"/>
      <c r="G63" s="28" t="n"/>
      <c r="H63" s="63" t="n"/>
      <c r="I63" s="61" t="n"/>
      <c r="J63" s="64">
        <f>IF(OR($A63="",$D63&lt;&gt;"Diesel Fuel",$H63="",$I63=""),"",IFERROR($I63/$H63,""))</f>
        <v/>
      </c>
      <c r="K63" s="28" t="n"/>
      <c r="L63" s="28" t="n"/>
      <c r="M63" s="34" t="n"/>
      <c r="N63" s="35">
        <f>IF($A63="","",IFERROR(IF(COUNTIF($A$5:$A$504,$A63)&gt;1,"Duplicate Expense ID",IF(OR($B63="",$C63="",$D63="",$I63=""),"Missing required field",IF(COUNTIF('Trip Log'!$A$5:$A$504,$B63)=0,"Unknown Trip ID",IF($I63&lt;0,"Negative amount",IF(AND($D63="Diesel Fuel",OR($H63="",$H63&lt;=0)),"Fuel gallons required","OK"))))),"Check inputs"))</f>
        <v/>
      </c>
    </row>
    <row r="64">
      <c r="A64" s="28" t="n"/>
      <c r="B64" s="28" t="n"/>
      <c r="C64" s="59" t="n"/>
      <c r="D64" s="28" t="n"/>
      <c r="E64" s="28" t="n"/>
      <c r="F64" s="28" t="n"/>
      <c r="G64" s="28" t="n"/>
      <c r="H64" s="63" t="n"/>
      <c r="I64" s="61" t="n"/>
      <c r="J64" s="64">
        <f>IF(OR($A64="",$D64&lt;&gt;"Diesel Fuel",$H64="",$I64=""),"",IFERROR($I64/$H64,""))</f>
        <v/>
      </c>
      <c r="K64" s="28" t="n"/>
      <c r="L64" s="28" t="n"/>
      <c r="M64" s="34" t="n"/>
      <c r="N64" s="35">
        <f>IF($A64="","",IFERROR(IF(COUNTIF($A$5:$A$504,$A64)&gt;1,"Duplicate Expense ID",IF(OR($B64="",$C64="",$D64="",$I64=""),"Missing required field",IF(COUNTIF('Trip Log'!$A$5:$A$504,$B64)=0,"Unknown Trip ID",IF($I64&lt;0,"Negative amount",IF(AND($D64="Diesel Fuel",OR($H64="",$H64&lt;=0)),"Fuel gallons required","OK"))))),"Check inputs"))</f>
        <v/>
      </c>
    </row>
    <row r="65">
      <c r="A65" s="28" t="n"/>
      <c r="B65" s="28" t="n"/>
      <c r="C65" s="59" t="n"/>
      <c r="D65" s="28" t="n"/>
      <c r="E65" s="28" t="n"/>
      <c r="F65" s="28" t="n"/>
      <c r="G65" s="28" t="n"/>
      <c r="H65" s="63" t="n"/>
      <c r="I65" s="61" t="n"/>
      <c r="J65" s="64">
        <f>IF(OR($A65="",$D65&lt;&gt;"Diesel Fuel",$H65="",$I65=""),"",IFERROR($I65/$H65,""))</f>
        <v/>
      </c>
      <c r="K65" s="28" t="n"/>
      <c r="L65" s="28" t="n"/>
      <c r="M65" s="34" t="n"/>
      <c r="N65" s="35">
        <f>IF($A65="","",IFERROR(IF(COUNTIF($A$5:$A$504,$A65)&gt;1,"Duplicate Expense ID",IF(OR($B65="",$C65="",$D65="",$I65=""),"Missing required field",IF(COUNTIF('Trip Log'!$A$5:$A$504,$B65)=0,"Unknown Trip ID",IF($I65&lt;0,"Negative amount",IF(AND($D65="Diesel Fuel",OR($H65="",$H65&lt;=0)),"Fuel gallons required","OK"))))),"Check inputs"))</f>
        <v/>
      </c>
    </row>
    <row r="66">
      <c r="A66" s="28" t="n"/>
      <c r="B66" s="28" t="n"/>
      <c r="C66" s="59" t="n"/>
      <c r="D66" s="28" t="n"/>
      <c r="E66" s="28" t="n"/>
      <c r="F66" s="28" t="n"/>
      <c r="G66" s="28" t="n"/>
      <c r="H66" s="63" t="n"/>
      <c r="I66" s="61" t="n"/>
      <c r="J66" s="64">
        <f>IF(OR($A66="",$D66&lt;&gt;"Diesel Fuel",$H66="",$I66=""),"",IFERROR($I66/$H66,""))</f>
        <v/>
      </c>
      <c r="K66" s="28" t="n"/>
      <c r="L66" s="28" t="n"/>
      <c r="M66" s="34" t="n"/>
      <c r="N66" s="35">
        <f>IF($A66="","",IFERROR(IF(COUNTIF($A$5:$A$504,$A66)&gt;1,"Duplicate Expense ID",IF(OR($B66="",$C66="",$D66="",$I66=""),"Missing required field",IF(COUNTIF('Trip Log'!$A$5:$A$504,$B66)=0,"Unknown Trip ID",IF($I66&lt;0,"Negative amount",IF(AND($D66="Diesel Fuel",OR($H66="",$H66&lt;=0)),"Fuel gallons required","OK"))))),"Check inputs"))</f>
        <v/>
      </c>
    </row>
    <row r="67">
      <c r="A67" s="28" t="n"/>
      <c r="B67" s="28" t="n"/>
      <c r="C67" s="59" t="n"/>
      <c r="D67" s="28" t="n"/>
      <c r="E67" s="28" t="n"/>
      <c r="F67" s="28" t="n"/>
      <c r="G67" s="28" t="n"/>
      <c r="H67" s="63" t="n"/>
      <c r="I67" s="61" t="n"/>
      <c r="J67" s="64">
        <f>IF(OR($A67="",$D67&lt;&gt;"Diesel Fuel",$H67="",$I67=""),"",IFERROR($I67/$H67,""))</f>
        <v/>
      </c>
      <c r="K67" s="28" t="n"/>
      <c r="L67" s="28" t="n"/>
      <c r="M67" s="34" t="n"/>
      <c r="N67" s="35">
        <f>IF($A67="","",IFERROR(IF(COUNTIF($A$5:$A$504,$A67)&gt;1,"Duplicate Expense ID",IF(OR($B67="",$C67="",$D67="",$I67=""),"Missing required field",IF(COUNTIF('Trip Log'!$A$5:$A$504,$B67)=0,"Unknown Trip ID",IF($I67&lt;0,"Negative amount",IF(AND($D67="Diesel Fuel",OR($H67="",$H67&lt;=0)),"Fuel gallons required","OK"))))),"Check inputs"))</f>
        <v/>
      </c>
    </row>
    <row r="68">
      <c r="A68" s="28" t="n"/>
      <c r="B68" s="28" t="n"/>
      <c r="C68" s="59" t="n"/>
      <c r="D68" s="28" t="n"/>
      <c r="E68" s="28" t="n"/>
      <c r="F68" s="28" t="n"/>
      <c r="G68" s="28" t="n"/>
      <c r="H68" s="63" t="n"/>
      <c r="I68" s="61" t="n"/>
      <c r="J68" s="64">
        <f>IF(OR($A68="",$D68&lt;&gt;"Diesel Fuel",$H68="",$I68=""),"",IFERROR($I68/$H68,""))</f>
        <v/>
      </c>
      <c r="K68" s="28" t="n"/>
      <c r="L68" s="28" t="n"/>
      <c r="M68" s="34" t="n"/>
      <c r="N68" s="35">
        <f>IF($A68="","",IFERROR(IF(COUNTIF($A$5:$A$504,$A68)&gt;1,"Duplicate Expense ID",IF(OR($B68="",$C68="",$D68="",$I68=""),"Missing required field",IF(COUNTIF('Trip Log'!$A$5:$A$504,$B68)=0,"Unknown Trip ID",IF($I68&lt;0,"Negative amount",IF(AND($D68="Diesel Fuel",OR($H68="",$H68&lt;=0)),"Fuel gallons required","OK"))))),"Check inputs"))</f>
        <v/>
      </c>
    </row>
    <row r="69">
      <c r="A69" s="28" t="n"/>
      <c r="B69" s="28" t="n"/>
      <c r="C69" s="59" t="n"/>
      <c r="D69" s="28" t="n"/>
      <c r="E69" s="28" t="n"/>
      <c r="F69" s="28" t="n"/>
      <c r="G69" s="28" t="n"/>
      <c r="H69" s="63" t="n"/>
      <c r="I69" s="61" t="n"/>
      <c r="J69" s="64">
        <f>IF(OR($A69="",$D69&lt;&gt;"Diesel Fuel",$H69="",$I69=""),"",IFERROR($I69/$H69,""))</f>
        <v/>
      </c>
      <c r="K69" s="28" t="n"/>
      <c r="L69" s="28" t="n"/>
      <c r="M69" s="34" t="n"/>
      <c r="N69" s="35">
        <f>IF($A69="","",IFERROR(IF(COUNTIF($A$5:$A$504,$A69)&gt;1,"Duplicate Expense ID",IF(OR($B69="",$C69="",$D69="",$I69=""),"Missing required field",IF(COUNTIF('Trip Log'!$A$5:$A$504,$B69)=0,"Unknown Trip ID",IF($I69&lt;0,"Negative amount",IF(AND($D69="Diesel Fuel",OR($H69="",$H69&lt;=0)),"Fuel gallons required","OK"))))),"Check inputs"))</f>
        <v/>
      </c>
    </row>
    <row r="70">
      <c r="A70" s="28" t="n"/>
      <c r="B70" s="28" t="n"/>
      <c r="C70" s="59" t="n"/>
      <c r="D70" s="28" t="n"/>
      <c r="E70" s="28" t="n"/>
      <c r="F70" s="28" t="n"/>
      <c r="G70" s="28" t="n"/>
      <c r="H70" s="63" t="n"/>
      <c r="I70" s="61" t="n"/>
      <c r="J70" s="64">
        <f>IF(OR($A70="",$D70&lt;&gt;"Diesel Fuel",$H70="",$I70=""),"",IFERROR($I70/$H70,""))</f>
        <v/>
      </c>
      <c r="K70" s="28" t="n"/>
      <c r="L70" s="28" t="n"/>
      <c r="M70" s="34" t="n"/>
      <c r="N70" s="35">
        <f>IF($A70="","",IFERROR(IF(COUNTIF($A$5:$A$504,$A70)&gt;1,"Duplicate Expense ID",IF(OR($B70="",$C70="",$D70="",$I70=""),"Missing required field",IF(COUNTIF('Trip Log'!$A$5:$A$504,$B70)=0,"Unknown Trip ID",IF($I70&lt;0,"Negative amount",IF(AND($D70="Diesel Fuel",OR($H70="",$H70&lt;=0)),"Fuel gallons required","OK"))))),"Check inputs"))</f>
        <v/>
      </c>
    </row>
    <row r="71">
      <c r="A71" s="28" t="n"/>
      <c r="B71" s="28" t="n"/>
      <c r="C71" s="59" t="n"/>
      <c r="D71" s="28" t="n"/>
      <c r="E71" s="28" t="n"/>
      <c r="F71" s="28" t="n"/>
      <c r="G71" s="28" t="n"/>
      <c r="H71" s="63" t="n"/>
      <c r="I71" s="61" t="n"/>
      <c r="J71" s="64">
        <f>IF(OR($A71="",$D71&lt;&gt;"Diesel Fuel",$H71="",$I71=""),"",IFERROR($I71/$H71,""))</f>
        <v/>
      </c>
      <c r="K71" s="28" t="n"/>
      <c r="L71" s="28" t="n"/>
      <c r="M71" s="34" t="n"/>
      <c r="N71" s="35">
        <f>IF($A71="","",IFERROR(IF(COUNTIF($A$5:$A$504,$A71)&gt;1,"Duplicate Expense ID",IF(OR($B71="",$C71="",$D71="",$I71=""),"Missing required field",IF(COUNTIF('Trip Log'!$A$5:$A$504,$B71)=0,"Unknown Trip ID",IF($I71&lt;0,"Negative amount",IF(AND($D71="Diesel Fuel",OR($H71="",$H71&lt;=0)),"Fuel gallons required","OK"))))),"Check inputs"))</f>
        <v/>
      </c>
    </row>
    <row r="72">
      <c r="A72" s="28" t="n"/>
      <c r="B72" s="28" t="n"/>
      <c r="C72" s="59" t="n"/>
      <c r="D72" s="28" t="n"/>
      <c r="E72" s="28" t="n"/>
      <c r="F72" s="28" t="n"/>
      <c r="G72" s="28" t="n"/>
      <c r="H72" s="63" t="n"/>
      <c r="I72" s="61" t="n"/>
      <c r="J72" s="64">
        <f>IF(OR($A72="",$D72&lt;&gt;"Diesel Fuel",$H72="",$I72=""),"",IFERROR($I72/$H72,""))</f>
        <v/>
      </c>
      <c r="K72" s="28" t="n"/>
      <c r="L72" s="28" t="n"/>
      <c r="M72" s="34" t="n"/>
      <c r="N72" s="35">
        <f>IF($A72="","",IFERROR(IF(COUNTIF($A$5:$A$504,$A72)&gt;1,"Duplicate Expense ID",IF(OR($B72="",$C72="",$D72="",$I72=""),"Missing required field",IF(COUNTIF('Trip Log'!$A$5:$A$504,$B72)=0,"Unknown Trip ID",IF($I72&lt;0,"Negative amount",IF(AND($D72="Diesel Fuel",OR($H72="",$H72&lt;=0)),"Fuel gallons required","OK"))))),"Check inputs"))</f>
        <v/>
      </c>
    </row>
    <row r="73">
      <c r="A73" s="28" t="n"/>
      <c r="B73" s="28" t="n"/>
      <c r="C73" s="59" t="n"/>
      <c r="D73" s="28" t="n"/>
      <c r="E73" s="28" t="n"/>
      <c r="F73" s="28" t="n"/>
      <c r="G73" s="28" t="n"/>
      <c r="H73" s="63" t="n"/>
      <c r="I73" s="61" t="n"/>
      <c r="J73" s="64">
        <f>IF(OR($A73="",$D73&lt;&gt;"Diesel Fuel",$H73="",$I73=""),"",IFERROR($I73/$H73,""))</f>
        <v/>
      </c>
      <c r="K73" s="28" t="n"/>
      <c r="L73" s="28" t="n"/>
      <c r="M73" s="34" t="n"/>
      <c r="N73" s="35">
        <f>IF($A73="","",IFERROR(IF(COUNTIF($A$5:$A$504,$A73)&gt;1,"Duplicate Expense ID",IF(OR($B73="",$C73="",$D73="",$I73=""),"Missing required field",IF(COUNTIF('Trip Log'!$A$5:$A$504,$B73)=0,"Unknown Trip ID",IF($I73&lt;0,"Negative amount",IF(AND($D73="Diesel Fuel",OR($H73="",$H73&lt;=0)),"Fuel gallons required","OK"))))),"Check inputs"))</f>
        <v/>
      </c>
    </row>
    <row r="74">
      <c r="A74" s="28" t="n"/>
      <c r="B74" s="28" t="n"/>
      <c r="C74" s="59" t="n"/>
      <c r="D74" s="28" t="n"/>
      <c r="E74" s="28" t="n"/>
      <c r="F74" s="28" t="n"/>
      <c r="G74" s="28" t="n"/>
      <c r="H74" s="63" t="n"/>
      <c r="I74" s="61" t="n"/>
      <c r="J74" s="64">
        <f>IF(OR($A74="",$D74&lt;&gt;"Diesel Fuel",$H74="",$I74=""),"",IFERROR($I74/$H74,""))</f>
        <v/>
      </c>
      <c r="K74" s="28" t="n"/>
      <c r="L74" s="28" t="n"/>
      <c r="M74" s="34" t="n"/>
      <c r="N74" s="35">
        <f>IF($A74="","",IFERROR(IF(COUNTIF($A$5:$A$504,$A74)&gt;1,"Duplicate Expense ID",IF(OR($B74="",$C74="",$D74="",$I74=""),"Missing required field",IF(COUNTIF('Trip Log'!$A$5:$A$504,$B74)=0,"Unknown Trip ID",IF($I74&lt;0,"Negative amount",IF(AND($D74="Diesel Fuel",OR($H74="",$H74&lt;=0)),"Fuel gallons required","OK"))))),"Check inputs"))</f>
        <v/>
      </c>
    </row>
    <row r="75">
      <c r="A75" s="28" t="n"/>
      <c r="B75" s="28" t="n"/>
      <c r="C75" s="59" t="n"/>
      <c r="D75" s="28" t="n"/>
      <c r="E75" s="28" t="n"/>
      <c r="F75" s="28" t="n"/>
      <c r="G75" s="28" t="n"/>
      <c r="H75" s="63" t="n"/>
      <c r="I75" s="61" t="n"/>
      <c r="J75" s="64">
        <f>IF(OR($A75="",$D75&lt;&gt;"Diesel Fuel",$H75="",$I75=""),"",IFERROR($I75/$H75,""))</f>
        <v/>
      </c>
      <c r="K75" s="28" t="n"/>
      <c r="L75" s="28" t="n"/>
      <c r="M75" s="34" t="n"/>
      <c r="N75" s="35">
        <f>IF($A75="","",IFERROR(IF(COUNTIF($A$5:$A$504,$A75)&gt;1,"Duplicate Expense ID",IF(OR($B75="",$C75="",$D75="",$I75=""),"Missing required field",IF(COUNTIF('Trip Log'!$A$5:$A$504,$B75)=0,"Unknown Trip ID",IF($I75&lt;0,"Negative amount",IF(AND($D75="Diesel Fuel",OR($H75="",$H75&lt;=0)),"Fuel gallons required","OK"))))),"Check inputs"))</f>
        <v/>
      </c>
    </row>
    <row r="76">
      <c r="A76" s="28" t="n"/>
      <c r="B76" s="28" t="n"/>
      <c r="C76" s="59" t="n"/>
      <c r="D76" s="28" t="n"/>
      <c r="E76" s="28" t="n"/>
      <c r="F76" s="28" t="n"/>
      <c r="G76" s="28" t="n"/>
      <c r="H76" s="63" t="n"/>
      <c r="I76" s="61" t="n"/>
      <c r="J76" s="64">
        <f>IF(OR($A76="",$D76&lt;&gt;"Diesel Fuel",$H76="",$I76=""),"",IFERROR($I76/$H76,""))</f>
        <v/>
      </c>
      <c r="K76" s="28" t="n"/>
      <c r="L76" s="28" t="n"/>
      <c r="M76" s="34" t="n"/>
      <c r="N76" s="35">
        <f>IF($A76="","",IFERROR(IF(COUNTIF($A$5:$A$504,$A76)&gt;1,"Duplicate Expense ID",IF(OR($B76="",$C76="",$D76="",$I76=""),"Missing required field",IF(COUNTIF('Trip Log'!$A$5:$A$504,$B76)=0,"Unknown Trip ID",IF($I76&lt;0,"Negative amount",IF(AND($D76="Diesel Fuel",OR($H76="",$H76&lt;=0)),"Fuel gallons required","OK"))))),"Check inputs"))</f>
        <v/>
      </c>
    </row>
    <row r="77">
      <c r="A77" s="28" t="n"/>
      <c r="B77" s="28" t="n"/>
      <c r="C77" s="59" t="n"/>
      <c r="D77" s="28" t="n"/>
      <c r="E77" s="28" t="n"/>
      <c r="F77" s="28" t="n"/>
      <c r="G77" s="28" t="n"/>
      <c r="H77" s="63" t="n"/>
      <c r="I77" s="61" t="n"/>
      <c r="J77" s="64">
        <f>IF(OR($A77="",$D77&lt;&gt;"Diesel Fuel",$H77="",$I77=""),"",IFERROR($I77/$H77,""))</f>
        <v/>
      </c>
      <c r="K77" s="28" t="n"/>
      <c r="L77" s="28" t="n"/>
      <c r="M77" s="34" t="n"/>
      <c r="N77" s="35">
        <f>IF($A77="","",IFERROR(IF(COUNTIF($A$5:$A$504,$A77)&gt;1,"Duplicate Expense ID",IF(OR($B77="",$C77="",$D77="",$I77=""),"Missing required field",IF(COUNTIF('Trip Log'!$A$5:$A$504,$B77)=0,"Unknown Trip ID",IF($I77&lt;0,"Negative amount",IF(AND($D77="Diesel Fuel",OR($H77="",$H77&lt;=0)),"Fuel gallons required","OK"))))),"Check inputs"))</f>
        <v/>
      </c>
    </row>
    <row r="78">
      <c r="A78" s="28" t="n"/>
      <c r="B78" s="28" t="n"/>
      <c r="C78" s="59" t="n"/>
      <c r="D78" s="28" t="n"/>
      <c r="E78" s="28" t="n"/>
      <c r="F78" s="28" t="n"/>
      <c r="G78" s="28" t="n"/>
      <c r="H78" s="63" t="n"/>
      <c r="I78" s="61" t="n"/>
      <c r="J78" s="64">
        <f>IF(OR($A78="",$D78&lt;&gt;"Diesel Fuel",$H78="",$I78=""),"",IFERROR($I78/$H78,""))</f>
        <v/>
      </c>
      <c r="K78" s="28" t="n"/>
      <c r="L78" s="28" t="n"/>
      <c r="M78" s="34" t="n"/>
      <c r="N78" s="35">
        <f>IF($A78="","",IFERROR(IF(COUNTIF($A$5:$A$504,$A78)&gt;1,"Duplicate Expense ID",IF(OR($B78="",$C78="",$D78="",$I78=""),"Missing required field",IF(COUNTIF('Trip Log'!$A$5:$A$504,$B78)=0,"Unknown Trip ID",IF($I78&lt;0,"Negative amount",IF(AND($D78="Diesel Fuel",OR($H78="",$H78&lt;=0)),"Fuel gallons required","OK"))))),"Check inputs"))</f>
        <v/>
      </c>
    </row>
    <row r="79">
      <c r="A79" s="28" t="n"/>
      <c r="B79" s="28" t="n"/>
      <c r="C79" s="59" t="n"/>
      <c r="D79" s="28" t="n"/>
      <c r="E79" s="28" t="n"/>
      <c r="F79" s="28" t="n"/>
      <c r="G79" s="28" t="n"/>
      <c r="H79" s="63" t="n"/>
      <c r="I79" s="61" t="n"/>
      <c r="J79" s="64">
        <f>IF(OR($A79="",$D79&lt;&gt;"Diesel Fuel",$H79="",$I79=""),"",IFERROR($I79/$H79,""))</f>
        <v/>
      </c>
      <c r="K79" s="28" t="n"/>
      <c r="L79" s="28" t="n"/>
      <c r="M79" s="34" t="n"/>
      <c r="N79" s="35">
        <f>IF($A79="","",IFERROR(IF(COUNTIF($A$5:$A$504,$A79)&gt;1,"Duplicate Expense ID",IF(OR($B79="",$C79="",$D79="",$I79=""),"Missing required field",IF(COUNTIF('Trip Log'!$A$5:$A$504,$B79)=0,"Unknown Trip ID",IF($I79&lt;0,"Negative amount",IF(AND($D79="Diesel Fuel",OR($H79="",$H79&lt;=0)),"Fuel gallons required","OK"))))),"Check inputs"))</f>
        <v/>
      </c>
    </row>
    <row r="80">
      <c r="A80" s="28" t="n"/>
      <c r="B80" s="28" t="n"/>
      <c r="C80" s="59" t="n"/>
      <c r="D80" s="28" t="n"/>
      <c r="E80" s="28" t="n"/>
      <c r="F80" s="28" t="n"/>
      <c r="G80" s="28" t="n"/>
      <c r="H80" s="63" t="n"/>
      <c r="I80" s="61" t="n"/>
      <c r="J80" s="64">
        <f>IF(OR($A80="",$D80&lt;&gt;"Diesel Fuel",$H80="",$I80=""),"",IFERROR($I80/$H80,""))</f>
        <v/>
      </c>
      <c r="K80" s="28" t="n"/>
      <c r="L80" s="28" t="n"/>
      <c r="M80" s="34" t="n"/>
      <c r="N80" s="35">
        <f>IF($A80="","",IFERROR(IF(COUNTIF($A$5:$A$504,$A80)&gt;1,"Duplicate Expense ID",IF(OR($B80="",$C80="",$D80="",$I80=""),"Missing required field",IF(COUNTIF('Trip Log'!$A$5:$A$504,$B80)=0,"Unknown Trip ID",IF($I80&lt;0,"Negative amount",IF(AND($D80="Diesel Fuel",OR($H80="",$H80&lt;=0)),"Fuel gallons required","OK"))))),"Check inputs"))</f>
        <v/>
      </c>
    </row>
    <row r="81">
      <c r="A81" s="28" t="n"/>
      <c r="B81" s="28" t="n"/>
      <c r="C81" s="59" t="n"/>
      <c r="D81" s="28" t="n"/>
      <c r="E81" s="28" t="n"/>
      <c r="F81" s="28" t="n"/>
      <c r="G81" s="28" t="n"/>
      <c r="H81" s="63" t="n"/>
      <c r="I81" s="61" t="n"/>
      <c r="J81" s="64">
        <f>IF(OR($A81="",$D81&lt;&gt;"Diesel Fuel",$H81="",$I81=""),"",IFERROR($I81/$H81,""))</f>
        <v/>
      </c>
      <c r="K81" s="28" t="n"/>
      <c r="L81" s="28" t="n"/>
      <c r="M81" s="34" t="n"/>
      <c r="N81" s="35">
        <f>IF($A81="","",IFERROR(IF(COUNTIF($A$5:$A$504,$A81)&gt;1,"Duplicate Expense ID",IF(OR($B81="",$C81="",$D81="",$I81=""),"Missing required field",IF(COUNTIF('Trip Log'!$A$5:$A$504,$B81)=0,"Unknown Trip ID",IF($I81&lt;0,"Negative amount",IF(AND($D81="Diesel Fuel",OR($H81="",$H81&lt;=0)),"Fuel gallons required","OK"))))),"Check inputs"))</f>
        <v/>
      </c>
    </row>
    <row r="82">
      <c r="A82" s="28" t="n"/>
      <c r="B82" s="28" t="n"/>
      <c r="C82" s="59" t="n"/>
      <c r="D82" s="28" t="n"/>
      <c r="E82" s="28" t="n"/>
      <c r="F82" s="28" t="n"/>
      <c r="G82" s="28" t="n"/>
      <c r="H82" s="63" t="n"/>
      <c r="I82" s="61" t="n"/>
      <c r="J82" s="64">
        <f>IF(OR($A82="",$D82&lt;&gt;"Diesel Fuel",$H82="",$I82=""),"",IFERROR($I82/$H82,""))</f>
        <v/>
      </c>
      <c r="K82" s="28" t="n"/>
      <c r="L82" s="28" t="n"/>
      <c r="M82" s="34" t="n"/>
      <c r="N82" s="35">
        <f>IF($A82="","",IFERROR(IF(COUNTIF($A$5:$A$504,$A82)&gt;1,"Duplicate Expense ID",IF(OR($B82="",$C82="",$D82="",$I82=""),"Missing required field",IF(COUNTIF('Trip Log'!$A$5:$A$504,$B82)=0,"Unknown Trip ID",IF($I82&lt;0,"Negative amount",IF(AND($D82="Diesel Fuel",OR($H82="",$H82&lt;=0)),"Fuel gallons required","OK"))))),"Check inputs"))</f>
        <v/>
      </c>
    </row>
    <row r="83">
      <c r="A83" s="28" t="n"/>
      <c r="B83" s="28" t="n"/>
      <c r="C83" s="59" t="n"/>
      <c r="D83" s="28" t="n"/>
      <c r="E83" s="28" t="n"/>
      <c r="F83" s="28" t="n"/>
      <c r="G83" s="28" t="n"/>
      <c r="H83" s="63" t="n"/>
      <c r="I83" s="61" t="n"/>
      <c r="J83" s="64">
        <f>IF(OR($A83="",$D83&lt;&gt;"Diesel Fuel",$H83="",$I83=""),"",IFERROR($I83/$H83,""))</f>
        <v/>
      </c>
      <c r="K83" s="28" t="n"/>
      <c r="L83" s="28" t="n"/>
      <c r="M83" s="34" t="n"/>
      <c r="N83" s="35">
        <f>IF($A83="","",IFERROR(IF(COUNTIF($A$5:$A$504,$A83)&gt;1,"Duplicate Expense ID",IF(OR($B83="",$C83="",$D83="",$I83=""),"Missing required field",IF(COUNTIF('Trip Log'!$A$5:$A$504,$B83)=0,"Unknown Trip ID",IF($I83&lt;0,"Negative amount",IF(AND($D83="Diesel Fuel",OR($H83="",$H83&lt;=0)),"Fuel gallons required","OK"))))),"Check inputs"))</f>
        <v/>
      </c>
    </row>
    <row r="84">
      <c r="A84" s="28" t="n"/>
      <c r="B84" s="28" t="n"/>
      <c r="C84" s="59" t="n"/>
      <c r="D84" s="28" t="n"/>
      <c r="E84" s="28" t="n"/>
      <c r="F84" s="28" t="n"/>
      <c r="G84" s="28" t="n"/>
      <c r="H84" s="63" t="n"/>
      <c r="I84" s="61" t="n"/>
      <c r="J84" s="64">
        <f>IF(OR($A84="",$D84&lt;&gt;"Diesel Fuel",$H84="",$I84=""),"",IFERROR($I84/$H84,""))</f>
        <v/>
      </c>
      <c r="K84" s="28" t="n"/>
      <c r="L84" s="28" t="n"/>
      <c r="M84" s="34" t="n"/>
      <c r="N84" s="35">
        <f>IF($A84="","",IFERROR(IF(COUNTIF($A$5:$A$504,$A84)&gt;1,"Duplicate Expense ID",IF(OR($B84="",$C84="",$D84="",$I84=""),"Missing required field",IF(COUNTIF('Trip Log'!$A$5:$A$504,$B84)=0,"Unknown Trip ID",IF($I84&lt;0,"Negative amount",IF(AND($D84="Diesel Fuel",OR($H84="",$H84&lt;=0)),"Fuel gallons required","OK"))))),"Check inputs"))</f>
        <v/>
      </c>
    </row>
    <row r="85">
      <c r="A85" s="28" t="n"/>
      <c r="B85" s="28" t="n"/>
      <c r="C85" s="59" t="n"/>
      <c r="D85" s="28" t="n"/>
      <c r="E85" s="28" t="n"/>
      <c r="F85" s="28" t="n"/>
      <c r="G85" s="28" t="n"/>
      <c r="H85" s="63" t="n"/>
      <c r="I85" s="61" t="n"/>
      <c r="J85" s="64">
        <f>IF(OR($A85="",$D85&lt;&gt;"Diesel Fuel",$H85="",$I85=""),"",IFERROR($I85/$H85,""))</f>
        <v/>
      </c>
      <c r="K85" s="28" t="n"/>
      <c r="L85" s="28" t="n"/>
      <c r="M85" s="34" t="n"/>
      <c r="N85" s="35">
        <f>IF($A85="","",IFERROR(IF(COUNTIF($A$5:$A$504,$A85)&gt;1,"Duplicate Expense ID",IF(OR($B85="",$C85="",$D85="",$I85=""),"Missing required field",IF(COUNTIF('Trip Log'!$A$5:$A$504,$B85)=0,"Unknown Trip ID",IF($I85&lt;0,"Negative amount",IF(AND($D85="Diesel Fuel",OR($H85="",$H85&lt;=0)),"Fuel gallons required","OK"))))),"Check inputs"))</f>
        <v/>
      </c>
    </row>
    <row r="86">
      <c r="A86" s="28" t="n"/>
      <c r="B86" s="28" t="n"/>
      <c r="C86" s="59" t="n"/>
      <c r="D86" s="28" t="n"/>
      <c r="E86" s="28" t="n"/>
      <c r="F86" s="28" t="n"/>
      <c r="G86" s="28" t="n"/>
      <c r="H86" s="63" t="n"/>
      <c r="I86" s="61" t="n"/>
      <c r="J86" s="64">
        <f>IF(OR($A86="",$D86&lt;&gt;"Diesel Fuel",$H86="",$I86=""),"",IFERROR($I86/$H86,""))</f>
        <v/>
      </c>
      <c r="K86" s="28" t="n"/>
      <c r="L86" s="28" t="n"/>
      <c r="M86" s="34" t="n"/>
      <c r="N86" s="35">
        <f>IF($A86="","",IFERROR(IF(COUNTIF($A$5:$A$504,$A86)&gt;1,"Duplicate Expense ID",IF(OR($B86="",$C86="",$D86="",$I86=""),"Missing required field",IF(COUNTIF('Trip Log'!$A$5:$A$504,$B86)=0,"Unknown Trip ID",IF($I86&lt;0,"Negative amount",IF(AND($D86="Diesel Fuel",OR($H86="",$H86&lt;=0)),"Fuel gallons required","OK"))))),"Check inputs"))</f>
        <v/>
      </c>
    </row>
    <row r="87">
      <c r="A87" s="28" t="n"/>
      <c r="B87" s="28" t="n"/>
      <c r="C87" s="59" t="n"/>
      <c r="D87" s="28" t="n"/>
      <c r="E87" s="28" t="n"/>
      <c r="F87" s="28" t="n"/>
      <c r="G87" s="28" t="n"/>
      <c r="H87" s="63" t="n"/>
      <c r="I87" s="61" t="n"/>
      <c r="J87" s="64">
        <f>IF(OR($A87="",$D87&lt;&gt;"Diesel Fuel",$H87="",$I87=""),"",IFERROR($I87/$H87,""))</f>
        <v/>
      </c>
      <c r="K87" s="28" t="n"/>
      <c r="L87" s="28" t="n"/>
      <c r="M87" s="34" t="n"/>
      <c r="N87" s="35">
        <f>IF($A87="","",IFERROR(IF(COUNTIF($A$5:$A$504,$A87)&gt;1,"Duplicate Expense ID",IF(OR($B87="",$C87="",$D87="",$I87=""),"Missing required field",IF(COUNTIF('Trip Log'!$A$5:$A$504,$B87)=0,"Unknown Trip ID",IF($I87&lt;0,"Negative amount",IF(AND($D87="Diesel Fuel",OR($H87="",$H87&lt;=0)),"Fuel gallons required","OK"))))),"Check inputs"))</f>
        <v/>
      </c>
    </row>
    <row r="88">
      <c r="A88" s="28" t="n"/>
      <c r="B88" s="28" t="n"/>
      <c r="C88" s="59" t="n"/>
      <c r="D88" s="28" t="n"/>
      <c r="E88" s="28" t="n"/>
      <c r="F88" s="28" t="n"/>
      <c r="G88" s="28" t="n"/>
      <c r="H88" s="63" t="n"/>
      <c r="I88" s="61" t="n"/>
      <c r="J88" s="64">
        <f>IF(OR($A88="",$D88&lt;&gt;"Diesel Fuel",$H88="",$I88=""),"",IFERROR($I88/$H88,""))</f>
        <v/>
      </c>
      <c r="K88" s="28" t="n"/>
      <c r="L88" s="28" t="n"/>
      <c r="M88" s="34" t="n"/>
      <c r="N88" s="35">
        <f>IF($A88="","",IFERROR(IF(COUNTIF($A$5:$A$504,$A88)&gt;1,"Duplicate Expense ID",IF(OR($B88="",$C88="",$D88="",$I88=""),"Missing required field",IF(COUNTIF('Trip Log'!$A$5:$A$504,$B88)=0,"Unknown Trip ID",IF($I88&lt;0,"Negative amount",IF(AND($D88="Diesel Fuel",OR($H88="",$H88&lt;=0)),"Fuel gallons required","OK"))))),"Check inputs"))</f>
        <v/>
      </c>
    </row>
    <row r="89">
      <c r="A89" s="28" t="n"/>
      <c r="B89" s="28" t="n"/>
      <c r="C89" s="59" t="n"/>
      <c r="D89" s="28" t="n"/>
      <c r="E89" s="28" t="n"/>
      <c r="F89" s="28" t="n"/>
      <c r="G89" s="28" t="n"/>
      <c r="H89" s="63" t="n"/>
      <c r="I89" s="61" t="n"/>
      <c r="J89" s="64">
        <f>IF(OR($A89="",$D89&lt;&gt;"Diesel Fuel",$H89="",$I89=""),"",IFERROR($I89/$H89,""))</f>
        <v/>
      </c>
      <c r="K89" s="28" t="n"/>
      <c r="L89" s="28" t="n"/>
      <c r="M89" s="34" t="n"/>
      <c r="N89" s="35">
        <f>IF($A89="","",IFERROR(IF(COUNTIF($A$5:$A$504,$A89)&gt;1,"Duplicate Expense ID",IF(OR($B89="",$C89="",$D89="",$I89=""),"Missing required field",IF(COUNTIF('Trip Log'!$A$5:$A$504,$B89)=0,"Unknown Trip ID",IF($I89&lt;0,"Negative amount",IF(AND($D89="Diesel Fuel",OR($H89="",$H89&lt;=0)),"Fuel gallons required","OK"))))),"Check inputs"))</f>
        <v/>
      </c>
    </row>
    <row r="90">
      <c r="A90" s="28" t="n"/>
      <c r="B90" s="28" t="n"/>
      <c r="C90" s="59" t="n"/>
      <c r="D90" s="28" t="n"/>
      <c r="E90" s="28" t="n"/>
      <c r="F90" s="28" t="n"/>
      <c r="G90" s="28" t="n"/>
      <c r="H90" s="63" t="n"/>
      <c r="I90" s="61" t="n"/>
      <c r="J90" s="64">
        <f>IF(OR($A90="",$D90&lt;&gt;"Diesel Fuel",$H90="",$I90=""),"",IFERROR($I90/$H90,""))</f>
        <v/>
      </c>
      <c r="K90" s="28" t="n"/>
      <c r="L90" s="28" t="n"/>
      <c r="M90" s="34" t="n"/>
      <c r="N90" s="35">
        <f>IF($A90="","",IFERROR(IF(COUNTIF($A$5:$A$504,$A90)&gt;1,"Duplicate Expense ID",IF(OR($B90="",$C90="",$D90="",$I90=""),"Missing required field",IF(COUNTIF('Trip Log'!$A$5:$A$504,$B90)=0,"Unknown Trip ID",IF($I90&lt;0,"Negative amount",IF(AND($D90="Diesel Fuel",OR($H90="",$H90&lt;=0)),"Fuel gallons required","OK"))))),"Check inputs"))</f>
        <v/>
      </c>
    </row>
    <row r="91">
      <c r="A91" s="28" t="n"/>
      <c r="B91" s="28" t="n"/>
      <c r="C91" s="59" t="n"/>
      <c r="D91" s="28" t="n"/>
      <c r="E91" s="28" t="n"/>
      <c r="F91" s="28" t="n"/>
      <c r="G91" s="28" t="n"/>
      <c r="H91" s="63" t="n"/>
      <c r="I91" s="61" t="n"/>
      <c r="J91" s="64">
        <f>IF(OR($A91="",$D91&lt;&gt;"Diesel Fuel",$H91="",$I91=""),"",IFERROR($I91/$H91,""))</f>
        <v/>
      </c>
      <c r="K91" s="28" t="n"/>
      <c r="L91" s="28" t="n"/>
      <c r="M91" s="34" t="n"/>
      <c r="N91" s="35">
        <f>IF($A91="","",IFERROR(IF(COUNTIF($A$5:$A$504,$A91)&gt;1,"Duplicate Expense ID",IF(OR($B91="",$C91="",$D91="",$I91=""),"Missing required field",IF(COUNTIF('Trip Log'!$A$5:$A$504,$B91)=0,"Unknown Trip ID",IF($I91&lt;0,"Negative amount",IF(AND($D91="Diesel Fuel",OR($H91="",$H91&lt;=0)),"Fuel gallons required","OK"))))),"Check inputs"))</f>
        <v/>
      </c>
    </row>
    <row r="92">
      <c r="A92" s="28" t="n"/>
      <c r="B92" s="28" t="n"/>
      <c r="C92" s="59" t="n"/>
      <c r="D92" s="28" t="n"/>
      <c r="E92" s="28" t="n"/>
      <c r="F92" s="28" t="n"/>
      <c r="G92" s="28" t="n"/>
      <c r="H92" s="63" t="n"/>
      <c r="I92" s="61" t="n"/>
      <c r="J92" s="64">
        <f>IF(OR($A92="",$D92&lt;&gt;"Diesel Fuel",$H92="",$I92=""),"",IFERROR($I92/$H92,""))</f>
        <v/>
      </c>
      <c r="K92" s="28" t="n"/>
      <c r="L92" s="28" t="n"/>
      <c r="M92" s="34" t="n"/>
      <c r="N92" s="35">
        <f>IF($A92="","",IFERROR(IF(COUNTIF($A$5:$A$504,$A92)&gt;1,"Duplicate Expense ID",IF(OR($B92="",$C92="",$D92="",$I92=""),"Missing required field",IF(COUNTIF('Trip Log'!$A$5:$A$504,$B92)=0,"Unknown Trip ID",IF($I92&lt;0,"Negative amount",IF(AND($D92="Diesel Fuel",OR($H92="",$H92&lt;=0)),"Fuel gallons required","OK"))))),"Check inputs"))</f>
        <v/>
      </c>
    </row>
    <row r="93">
      <c r="A93" s="28" t="n"/>
      <c r="B93" s="28" t="n"/>
      <c r="C93" s="59" t="n"/>
      <c r="D93" s="28" t="n"/>
      <c r="E93" s="28" t="n"/>
      <c r="F93" s="28" t="n"/>
      <c r="G93" s="28" t="n"/>
      <c r="H93" s="63" t="n"/>
      <c r="I93" s="61" t="n"/>
      <c r="J93" s="64">
        <f>IF(OR($A93="",$D93&lt;&gt;"Diesel Fuel",$H93="",$I93=""),"",IFERROR($I93/$H93,""))</f>
        <v/>
      </c>
      <c r="K93" s="28" t="n"/>
      <c r="L93" s="28" t="n"/>
      <c r="M93" s="34" t="n"/>
      <c r="N93" s="35">
        <f>IF($A93="","",IFERROR(IF(COUNTIF($A$5:$A$504,$A93)&gt;1,"Duplicate Expense ID",IF(OR($B93="",$C93="",$D93="",$I93=""),"Missing required field",IF(COUNTIF('Trip Log'!$A$5:$A$504,$B93)=0,"Unknown Trip ID",IF($I93&lt;0,"Negative amount",IF(AND($D93="Diesel Fuel",OR($H93="",$H93&lt;=0)),"Fuel gallons required","OK"))))),"Check inputs"))</f>
        <v/>
      </c>
    </row>
    <row r="94">
      <c r="A94" s="28" t="n"/>
      <c r="B94" s="28" t="n"/>
      <c r="C94" s="59" t="n"/>
      <c r="D94" s="28" t="n"/>
      <c r="E94" s="28" t="n"/>
      <c r="F94" s="28" t="n"/>
      <c r="G94" s="28" t="n"/>
      <c r="H94" s="63" t="n"/>
      <c r="I94" s="61" t="n"/>
      <c r="J94" s="64">
        <f>IF(OR($A94="",$D94&lt;&gt;"Diesel Fuel",$H94="",$I94=""),"",IFERROR($I94/$H94,""))</f>
        <v/>
      </c>
      <c r="K94" s="28" t="n"/>
      <c r="L94" s="28" t="n"/>
      <c r="M94" s="34" t="n"/>
      <c r="N94" s="35">
        <f>IF($A94="","",IFERROR(IF(COUNTIF($A$5:$A$504,$A94)&gt;1,"Duplicate Expense ID",IF(OR($B94="",$C94="",$D94="",$I94=""),"Missing required field",IF(COUNTIF('Trip Log'!$A$5:$A$504,$B94)=0,"Unknown Trip ID",IF($I94&lt;0,"Negative amount",IF(AND($D94="Diesel Fuel",OR($H94="",$H94&lt;=0)),"Fuel gallons required","OK"))))),"Check inputs"))</f>
        <v/>
      </c>
    </row>
    <row r="95">
      <c r="A95" s="28" t="n"/>
      <c r="B95" s="28" t="n"/>
      <c r="C95" s="59" t="n"/>
      <c r="D95" s="28" t="n"/>
      <c r="E95" s="28" t="n"/>
      <c r="F95" s="28" t="n"/>
      <c r="G95" s="28" t="n"/>
      <c r="H95" s="63" t="n"/>
      <c r="I95" s="61" t="n"/>
      <c r="J95" s="64">
        <f>IF(OR($A95="",$D95&lt;&gt;"Diesel Fuel",$H95="",$I95=""),"",IFERROR($I95/$H95,""))</f>
        <v/>
      </c>
      <c r="K95" s="28" t="n"/>
      <c r="L95" s="28" t="n"/>
      <c r="M95" s="34" t="n"/>
      <c r="N95" s="35">
        <f>IF($A95="","",IFERROR(IF(COUNTIF($A$5:$A$504,$A95)&gt;1,"Duplicate Expense ID",IF(OR($B95="",$C95="",$D95="",$I95=""),"Missing required field",IF(COUNTIF('Trip Log'!$A$5:$A$504,$B95)=0,"Unknown Trip ID",IF($I95&lt;0,"Negative amount",IF(AND($D95="Diesel Fuel",OR($H95="",$H95&lt;=0)),"Fuel gallons required","OK"))))),"Check inputs"))</f>
        <v/>
      </c>
    </row>
    <row r="96">
      <c r="A96" s="28" t="n"/>
      <c r="B96" s="28" t="n"/>
      <c r="C96" s="59" t="n"/>
      <c r="D96" s="28" t="n"/>
      <c r="E96" s="28" t="n"/>
      <c r="F96" s="28" t="n"/>
      <c r="G96" s="28" t="n"/>
      <c r="H96" s="63" t="n"/>
      <c r="I96" s="61" t="n"/>
      <c r="J96" s="64">
        <f>IF(OR($A96="",$D96&lt;&gt;"Diesel Fuel",$H96="",$I96=""),"",IFERROR($I96/$H96,""))</f>
        <v/>
      </c>
      <c r="K96" s="28" t="n"/>
      <c r="L96" s="28" t="n"/>
      <c r="M96" s="34" t="n"/>
      <c r="N96" s="35">
        <f>IF($A96="","",IFERROR(IF(COUNTIF($A$5:$A$504,$A96)&gt;1,"Duplicate Expense ID",IF(OR($B96="",$C96="",$D96="",$I96=""),"Missing required field",IF(COUNTIF('Trip Log'!$A$5:$A$504,$B96)=0,"Unknown Trip ID",IF($I96&lt;0,"Negative amount",IF(AND($D96="Diesel Fuel",OR($H96="",$H96&lt;=0)),"Fuel gallons required","OK"))))),"Check inputs"))</f>
        <v/>
      </c>
    </row>
    <row r="97">
      <c r="A97" s="28" t="n"/>
      <c r="B97" s="28" t="n"/>
      <c r="C97" s="59" t="n"/>
      <c r="D97" s="28" t="n"/>
      <c r="E97" s="28" t="n"/>
      <c r="F97" s="28" t="n"/>
      <c r="G97" s="28" t="n"/>
      <c r="H97" s="63" t="n"/>
      <c r="I97" s="61" t="n"/>
      <c r="J97" s="64">
        <f>IF(OR($A97="",$D97&lt;&gt;"Diesel Fuel",$H97="",$I97=""),"",IFERROR($I97/$H97,""))</f>
        <v/>
      </c>
      <c r="K97" s="28" t="n"/>
      <c r="L97" s="28" t="n"/>
      <c r="M97" s="34" t="n"/>
      <c r="N97" s="35">
        <f>IF($A97="","",IFERROR(IF(COUNTIF($A$5:$A$504,$A97)&gt;1,"Duplicate Expense ID",IF(OR($B97="",$C97="",$D97="",$I97=""),"Missing required field",IF(COUNTIF('Trip Log'!$A$5:$A$504,$B97)=0,"Unknown Trip ID",IF($I97&lt;0,"Negative amount",IF(AND($D97="Diesel Fuel",OR($H97="",$H97&lt;=0)),"Fuel gallons required","OK"))))),"Check inputs"))</f>
        <v/>
      </c>
    </row>
    <row r="98">
      <c r="A98" s="28" t="n"/>
      <c r="B98" s="28" t="n"/>
      <c r="C98" s="59" t="n"/>
      <c r="D98" s="28" t="n"/>
      <c r="E98" s="28" t="n"/>
      <c r="F98" s="28" t="n"/>
      <c r="G98" s="28" t="n"/>
      <c r="H98" s="63" t="n"/>
      <c r="I98" s="61" t="n"/>
      <c r="J98" s="64">
        <f>IF(OR($A98="",$D98&lt;&gt;"Diesel Fuel",$H98="",$I98=""),"",IFERROR($I98/$H98,""))</f>
        <v/>
      </c>
      <c r="K98" s="28" t="n"/>
      <c r="L98" s="28" t="n"/>
      <c r="M98" s="34" t="n"/>
      <c r="N98" s="35">
        <f>IF($A98="","",IFERROR(IF(COUNTIF($A$5:$A$504,$A98)&gt;1,"Duplicate Expense ID",IF(OR($B98="",$C98="",$D98="",$I98=""),"Missing required field",IF(COUNTIF('Trip Log'!$A$5:$A$504,$B98)=0,"Unknown Trip ID",IF($I98&lt;0,"Negative amount",IF(AND($D98="Diesel Fuel",OR($H98="",$H98&lt;=0)),"Fuel gallons required","OK"))))),"Check inputs"))</f>
        <v/>
      </c>
    </row>
    <row r="99">
      <c r="A99" s="28" t="n"/>
      <c r="B99" s="28" t="n"/>
      <c r="C99" s="59" t="n"/>
      <c r="D99" s="28" t="n"/>
      <c r="E99" s="28" t="n"/>
      <c r="F99" s="28" t="n"/>
      <c r="G99" s="28" t="n"/>
      <c r="H99" s="63" t="n"/>
      <c r="I99" s="61" t="n"/>
      <c r="J99" s="64">
        <f>IF(OR($A99="",$D99&lt;&gt;"Diesel Fuel",$H99="",$I99=""),"",IFERROR($I99/$H99,""))</f>
        <v/>
      </c>
      <c r="K99" s="28" t="n"/>
      <c r="L99" s="28" t="n"/>
      <c r="M99" s="34" t="n"/>
      <c r="N99" s="35">
        <f>IF($A99="","",IFERROR(IF(COUNTIF($A$5:$A$504,$A99)&gt;1,"Duplicate Expense ID",IF(OR($B99="",$C99="",$D99="",$I99=""),"Missing required field",IF(COUNTIF('Trip Log'!$A$5:$A$504,$B99)=0,"Unknown Trip ID",IF($I99&lt;0,"Negative amount",IF(AND($D99="Diesel Fuel",OR($H99="",$H99&lt;=0)),"Fuel gallons required","OK"))))),"Check inputs"))</f>
        <v/>
      </c>
    </row>
    <row r="100">
      <c r="A100" s="28" t="n"/>
      <c r="B100" s="28" t="n"/>
      <c r="C100" s="59" t="n"/>
      <c r="D100" s="28" t="n"/>
      <c r="E100" s="28" t="n"/>
      <c r="F100" s="28" t="n"/>
      <c r="G100" s="28" t="n"/>
      <c r="H100" s="63" t="n"/>
      <c r="I100" s="61" t="n"/>
      <c r="J100" s="64">
        <f>IF(OR($A100="",$D100&lt;&gt;"Diesel Fuel",$H100="",$I100=""),"",IFERROR($I100/$H100,""))</f>
        <v/>
      </c>
      <c r="K100" s="28" t="n"/>
      <c r="L100" s="28" t="n"/>
      <c r="M100" s="34" t="n"/>
      <c r="N100" s="35">
        <f>IF($A100="","",IFERROR(IF(COUNTIF($A$5:$A$504,$A100)&gt;1,"Duplicate Expense ID",IF(OR($B100="",$C100="",$D100="",$I100=""),"Missing required field",IF(COUNTIF('Trip Log'!$A$5:$A$504,$B100)=0,"Unknown Trip ID",IF($I100&lt;0,"Negative amount",IF(AND($D100="Diesel Fuel",OR($H100="",$H100&lt;=0)),"Fuel gallons required","OK"))))),"Check inputs"))</f>
        <v/>
      </c>
    </row>
    <row r="101">
      <c r="A101" s="28" t="n"/>
      <c r="B101" s="28" t="n"/>
      <c r="C101" s="59" t="n"/>
      <c r="D101" s="28" t="n"/>
      <c r="E101" s="28" t="n"/>
      <c r="F101" s="28" t="n"/>
      <c r="G101" s="28" t="n"/>
      <c r="H101" s="63" t="n"/>
      <c r="I101" s="61" t="n"/>
      <c r="J101" s="64">
        <f>IF(OR($A101="",$D101&lt;&gt;"Diesel Fuel",$H101="",$I101=""),"",IFERROR($I101/$H101,""))</f>
        <v/>
      </c>
      <c r="K101" s="28" t="n"/>
      <c r="L101" s="28" t="n"/>
      <c r="M101" s="34" t="n"/>
      <c r="N101" s="35">
        <f>IF($A101="","",IFERROR(IF(COUNTIF($A$5:$A$504,$A101)&gt;1,"Duplicate Expense ID",IF(OR($B101="",$C101="",$D101="",$I101=""),"Missing required field",IF(COUNTIF('Trip Log'!$A$5:$A$504,$B101)=0,"Unknown Trip ID",IF($I101&lt;0,"Negative amount",IF(AND($D101="Diesel Fuel",OR($H101="",$H101&lt;=0)),"Fuel gallons required","OK"))))),"Check inputs"))</f>
        <v/>
      </c>
    </row>
    <row r="102">
      <c r="A102" s="28" t="n"/>
      <c r="B102" s="28" t="n"/>
      <c r="C102" s="59" t="n"/>
      <c r="D102" s="28" t="n"/>
      <c r="E102" s="28" t="n"/>
      <c r="F102" s="28" t="n"/>
      <c r="G102" s="28" t="n"/>
      <c r="H102" s="63" t="n"/>
      <c r="I102" s="61" t="n"/>
      <c r="J102" s="64">
        <f>IF(OR($A102="",$D102&lt;&gt;"Diesel Fuel",$H102="",$I102=""),"",IFERROR($I102/$H102,""))</f>
        <v/>
      </c>
      <c r="K102" s="28" t="n"/>
      <c r="L102" s="28" t="n"/>
      <c r="M102" s="34" t="n"/>
      <c r="N102" s="35">
        <f>IF($A102="","",IFERROR(IF(COUNTIF($A$5:$A$504,$A102)&gt;1,"Duplicate Expense ID",IF(OR($B102="",$C102="",$D102="",$I102=""),"Missing required field",IF(COUNTIF('Trip Log'!$A$5:$A$504,$B102)=0,"Unknown Trip ID",IF($I102&lt;0,"Negative amount",IF(AND($D102="Diesel Fuel",OR($H102="",$H102&lt;=0)),"Fuel gallons required","OK"))))),"Check inputs"))</f>
        <v/>
      </c>
    </row>
    <row r="103">
      <c r="A103" s="28" t="n"/>
      <c r="B103" s="28" t="n"/>
      <c r="C103" s="59" t="n"/>
      <c r="D103" s="28" t="n"/>
      <c r="E103" s="28" t="n"/>
      <c r="F103" s="28" t="n"/>
      <c r="G103" s="28" t="n"/>
      <c r="H103" s="63" t="n"/>
      <c r="I103" s="61" t="n"/>
      <c r="J103" s="64">
        <f>IF(OR($A103="",$D103&lt;&gt;"Diesel Fuel",$H103="",$I103=""),"",IFERROR($I103/$H103,""))</f>
        <v/>
      </c>
      <c r="K103" s="28" t="n"/>
      <c r="L103" s="28" t="n"/>
      <c r="M103" s="34" t="n"/>
      <c r="N103" s="35">
        <f>IF($A103="","",IFERROR(IF(COUNTIF($A$5:$A$504,$A103)&gt;1,"Duplicate Expense ID",IF(OR($B103="",$C103="",$D103="",$I103=""),"Missing required field",IF(COUNTIF('Trip Log'!$A$5:$A$504,$B103)=0,"Unknown Trip ID",IF($I103&lt;0,"Negative amount",IF(AND($D103="Diesel Fuel",OR($H103="",$H103&lt;=0)),"Fuel gallons required","OK"))))),"Check inputs"))</f>
        <v/>
      </c>
    </row>
    <row r="104">
      <c r="A104" s="28" t="n"/>
      <c r="B104" s="28" t="n"/>
      <c r="C104" s="59" t="n"/>
      <c r="D104" s="28" t="n"/>
      <c r="E104" s="28" t="n"/>
      <c r="F104" s="28" t="n"/>
      <c r="G104" s="28" t="n"/>
      <c r="H104" s="63" t="n"/>
      <c r="I104" s="61" t="n"/>
      <c r="J104" s="64">
        <f>IF(OR($A104="",$D104&lt;&gt;"Diesel Fuel",$H104="",$I104=""),"",IFERROR($I104/$H104,""))</f>
        <v/>
      </c>
      <c r="K104" s="28" t="n"/>
      <c r="L104" s="28" t="n"/>
      <c r="M104" s="34" t="n"/>
      <c r="N104" s="35">
        <f>IF($A104="","",IFERROR(IF(COUNTIF($A$5:$A$504,$A104)&gt;1,"Duplicate Expense ID",IF(OR($B104="",$C104="",$D104="",$I104=""),"Missing required field",IF(COUNTIF('Trip Log'!$A$5:$A$504,$B104)=0,"Unknown Trip ID",IF($I104&lt;0,"Negative amount",IF(AND($D104="Diesel Fuel",OR($H104="",$H104&lt;=0)),"Fuel gallons required","OK"))))),"Check inputs"))</f>
        <v/>
      </c>
    </row>
    <row r="105">
      <c r="A105" s="28" t="n"/>
      <c r="B105" s="28" t="n"/>
      <c r="C105" s="59" t="n"/>
      <c r="D105" s="28" t="n"/>
      <c r="E105" s="28" t="n"/>
      <c r="F105" s="28" t="n"/>
      <c r="G105" s="28" t="n"/>
      <c r="H105" s="63" t="n"/>
      <c r="I105" s="61" t="n"/>
      <c r="J105" s="64">
        <f>IF(OR($A105="",$D105&lt;&gt;"Diesel Fuel",$H105="",$I105=""),"",IFERROR($I105/$H105,""))</f>
        <v/>
      </c>
      <c r="K105" s="28" t="n"/>
      <c r="L105" s="28" t="n"/>
      <c r="M105" s="34" t="n"/>
      <c r="N105" s="35">
        <f>IF($A105="","",IFERROR(IF(COUNTIF($A$5:$A$504,$A105)&gt;1,"Duplicate Expense ID",IF(OR($B105="",$C105="",$D105="",$I105=""),"Missing required field",IF(COUNTIF('Trip Log'!$A$5:$A$504,$B105)=0,"Unknown Trip ID",IF($I105&lt;0,"Negative amount",IF(AND($D105="Diesel Fuel",OR($H105="",$H105&lt;=0)),"Fuel gallons required","OK"))))),"Check inputs"))</f>
        <v/>
      </c>
    </row>
    <row r="106">
      <c r="A106" s="28" t="n"/>
      <c r="B106" s="28" t="n"/>
      <c r="C106" s="59" t="n"/>
      <c r="D106" s="28" t="n"/>
      <c r="E106" s="28" t="n"/>
      <c r="F106" s="28" t="n"/>
      <c r="G106" s="28" t="n"/>
      <c r="H106" s="63" t="n"/>
      <c r="I106" s="61" t="n"/>
      <c r="J106" s="64">
        <f>IF(OR($A106="",$D106&lt;&gt;"Diesel Fuel",$H106="",$I106=""),"",IFERROR($I106/$H106,""))</f>
        <v/>
      </c>
      <c r="K106" s="28" t="n"/>
      <c r="L106" s="28" t="n"/>
      <c r="M106" s="34" t="n"/>
      <c r="N106" s="35">
        <f>IF($A106="","",IFERROR(IF(COUNTIF($A$5:$A$504,$A106)&gt;1,"Duplicate Expense ID",IF(OR($B106="",$C106="",$D106="",$I106=""),"Missing required field",IF(COUNTIF('Trip Log'!$A$5:$A$504,$B106)=0,"Unknown Trip ID",IF($I106&lt;0,"Negative amount",IF(AND($D106="Diesel Fuel",OR($H106="",$H106&lt;=0)),"Fuel gallons required","OK"))))),"Check inputs"))</f>
        <v/>
      </c>
    </row>
    <row r="107">
      <c r="A107" s="28" t="n"/>
      <c r="B107" s="28" t="n"/>
      <c r="C107" s="59" t="n"/>
      <c r="D107" s="28" t="n"/>
      <c r="E107" s="28" t="n"/>
      <c r="F107" s="28" t="n"/>
      <c r="G107" s="28" t="n"/>
      <c r="H107" s="63" t="n"/>
      <c r="I107" s="61" t="n"/>
      <c r="J107" s="64">
        <f>IF(OR($A107="",$D107&lt;&gt;"Diesel Fuel",$H107="",$I107=""),"",IFERROR($I107/$H107,""))</f>
        <v/>
      </c>
      <c r="K107" s="28" t="n"/>
      <c r="L107" s="28" t="n"/>
      <c r="M107" s="34" t="n"/>
      <c r="N107" s="35">
        <f>IF($A107="","",IFERROR(IF(COUNTIF($A$5:$A$504,$A107)&gt;1,"Duplicate Expense ID",IF(OR($B107="",$C107="",$D107="",$I107=""),"Missing required field",IF(COUNTIF('Trip Log'!$A$5:$A$504,$B107)=0,"Unknown Trip ID",IF($I107&lt;0,"Negative amount",IF(AND($D107="Diesel Fuel",OR($H107="",$H107&lt;=0)),"Fuel gallons required","OK"))))),"Check inputs"))</f>
        <v/>
      </c>
    </row>
    <row r="108">
      <c r="A108" s="28" t="n"/>
      <c r="B108" s="28" t="n"/>
      <c r="C108" s="59" t="n"/>
      <c r="D108" s="28" t="n"/>
      <c r="E108" s="28" t="n"/>
      <c r="F108" s="28" t="n"/>
      <c r="G108" s="28" t="n"/>
      <c r="H108" s="63" t="n"/>
      <c r="I108" s="61" t="n"/>
      <c r="J108" s="64">
        <f>IF(OR($A108="",$D108&lt;&gt;"Diesel Fuel",$H108="",$I108=""),"",IFERROR($I108/$H108,""))</f>
        <v/>
      </c>
      <c r="K108" s="28" t="n"/>
      <c r="L108" s="28" t="n"/>
      <c r="M108" s="34" t="n"/>
      <c r="N108" s="35">
        <f>IF($A108="","",IFERROR(IF(COUNTIF($A$5:$A$504,$A108)&gt;1,"Duplicate Expense ID",IF(OR($B108="",$C108="",$D108="",$I108=""),"Missing required field",IF(COUNTIF('Trip Log'!$A$5:$A$504,$B108)=0,"Unknown Trip ID",IF($I108&lt;0,"Negative amount",IF(AND($D108="Diesel Fuel",OR($H108="",$H108&lt;=0)),"Fuel gallons required","OK"))))),"Check inputs"))</f>
        <v/>
      </c>
    </row>
    <row r="109">
      <c r="A109" s="28" t="n"/>
      <c r="B109" s="28" t="n"/>
      <c r="C109" s="59" t="n"/>
      <c r="D109" s="28" t="n"/>
      <c r="E109" s="28" t="n"/>
      <c r="F109" s="28" t="n"/>
      <c r="G109" s="28" t="n"/>
      <c r="H109" s="63" t="n"/>
      <c r="I109" s="61" t="n"/>
      <c r="J109" s="64">
        <f>IF(OR($A109="",$D109&lt;&gt;"Diesel Fuel",$H109="",$I109=""),"",IFERROR($I109/$H109,""))</f>
        <v/>
      </c>
      <c r="K109" s="28" t="n"/>
      <c r="L109" s="28" t="n"/>
      <c r="M109" s="34" t="n"/>
      <c r="N109" s="35">
        <f>IF($A109="","",IFERROR(IF(COUNTIF($A$5:$A$504,$A109)&gt;1,"Duplicate Expense ID",IF(OR($B109="",$C109="",$D109="",$I109=""),"Missing required field",IF(COUNTIF('Trip Log'!$A$5:$A$504,$B109)=0,"Unknown Trip ID",IF($I109&lt;0,"Negative amount",IF(AND($D109="Diesel Fuel",OR($H109="",$H109&lt;=0)),"Fuel gallons required","OK"))))),"Check inputs"))</f>
        <v/>
      </c>
    </row>
    <row r="110">
      <c r="A110" s="28" t="n"/>
      <c r="B110" s="28" t="n"/>
      <c r="C110" s="59" t="n"/>
      <c r="D110" s="28" t="n"/>
      <c r="E110" s="28" t="n"/>
      <c r="F110" s="28" t="n"/>
      <c r="G110" s="28" t="n"/>
      <c r="H110" s="63" t="n"/>
      <c r="I110" s="61" t="n"/>
      <c r="J110" s="64">
        <f>IF(OR($A110="",$D110&lt;&gt;"Diesel Fuel",$H110="",$I110=""),"",IFERROR($I110/$H110,""))</f>
        <v/>
      </c>
      <c r="K110" s="28" t="n"/>
      <c r="L110" s="28" t="n"/>
      <c r="M110" s="34" t="n"/>
      <c r="N110" s="35">
        <f>IF($A110="","",IFERROR(IF(COUNTIF($A$5:$A$504,$A110)&gt;1,"Duplicate Expense ID",IF(OR($B110="",$C110="",$D110="",$I110=""),"Missing required field",IF(COUNTIF('Trip Log'!$A$5:$A$504,$B110)=0,"Unknown Trip ID",IF($I110&lt;0,"Negative amount",IF(AND($D110="Diesel Fuel",OR($H110="",$H110&lt;=0)),"Fuel gallons required","OK"))))),"Check inputs"))</f>
        <v/>
      </c>
    </row>
    <row r="111">
      <c r="A111" s="28" t="n"/>
      <c r="B111" s="28" t="n"/>
      <c r="C111" s="59" t="n"/>
      <c r="D111" s="28" t="n"/>
      <c r="E111" s="28" t="n"/>
      <c r="F111" s="28" t="n"/>
      <c r="G111" s="28" t="n"/>
      <c r="H111" s="63" t="n"/>
      <c r="I111" s="61" t="n"/>
      <c r="J111" s="64">
        <f>IF(OR($A111="",$D111&lt;&gt;"Diesel Fuel",$H111="",$I111=""),"",IFERROR($I111/$H111,""))</f>
        <v/>
      </c>
      <c r="K111" s="28" t="n"/>
      <c r="L111" s="28" t="n"/>
      <c r="M111" s="34" t="n"/>
      <c r="N111" s="35">
        <f>IF($A111="","",IFERROR(IF(COUNTIF($A$5:$A$504,$A111)&gt;1,"Duplicate Expense ID",IF(OR($B111="",$C111="",$D111="",$I111=""),"Missing required field",IF(COUNTIF('Trip Log'!$A$5:$A$504,$B111)=0,"Unknown Trip ID",IF($I111&lt;0,"Negative amount",IF(AND($D111="Diesel Fuel",OR($H111="",$H111&lt;=0)),"Fuel gallons required","OK"))))),"Check inputs"))</f>
        <v/>
      </c>
    </row>
    <row r="112">
      <c r="A112" s="28" t="n"/>
      <c r="B112" s="28" t="n"/>
      <c r="C112" s="59" t="n"/>
      <c r="D112" s="28" t="n"/>
      <c r="E112" s="28" t="n"/>
      <c r="F112" s="28" t="n"/>
      <c r="G112" s="28" t="n"/>
      <c r="H112" s="63" t="n"/>
      <c r="I112" s="61" t="n"/>
      <c r="J112" s="64">
        <f>IF(OR($A112="",$D112&lt;&gt;"Diesel Fuel",$H112="",$I112=""),"",IFERROR($I112/$H112,""))</f>
        <v/>
      </c>
      <c r="K112" s="28" t="n"/>
      <c r="L112" s="28" t="n"/>
      <c r="M112" s="34" t="n"/>
      <c r="N112" s="35">
        <f>IF($A112="","",IFERROR(IF(COUNTIF($A$5:$A$504,$A112)&gt;1,"Duplicate Expense ID",IF(OR($B112="",$C112="",$D112="",$I112=""),"Missing required field",IF(COUNTIF('Trip Log'!$A$5:$A$504,$B112)=0,"Unknown Trip ID",IF($I112&lt;0,"Negative amount",IF(AND($D112="Diesel Fuel",OR($H112="",$H112&lt;=0)),"Fuel gallons required","OK"))))),"Check inputs"))</f>
        <v/>
      </c>
    </row>
    <row r="113">
      <c r="A113" s="28" t="n"/>
      <c r="B113" s="28" t="n"/>
      <c r="C113" s="59" t="n"/>
      <c r="D113" s="28" t="n"/>
      <c r="E113" s="28" t="n"/>
      <c r="F113" s="28" t="n"/>
      <c r="G113" s="28" t="n"/>
      <c r="H113" s="63" t="n"/>
      <c r="I113" s="61" t="n"/>
      <c r="J113" s="64">
        <f>IF(OR($A113="",$D113&lt;&gt;"Diesel Fuel",$H113="",$I113=""),"",IFERROR($I113/$H113,""))</f>
        <v/>
      </c>
      <c r="K113" s="28" t="n"/>
      <c r="L113" s="28" t="n"/>
      <c r="M113" s="34" t="n"/>
      <c r="N113" s="35">
        <f>IF($A113="","",IFERROR(IF(COUNTIF($A$5:$A$504,$A113)&gt;1,"Duplicate Expense ID",IF(OR($B113="",$C113="",$D113="",$I113=""),"Missing required field",IF(COUNTIF('Trip Log'!$A$5:$A$504,$B113)=0,"Unknown Trip ID",IF($I113&lt;0,"Negative amount",IF(AND($D113="Diesel Fuel",OR($H113="",$H113&lt;=0)),"Fuel gallons required","OK"))))),"Check inputs"))</f>
        <v/>
      </c>
    </row>
    <row r="114">
      <c r="A114" s="28" t="n"/>
      <c r="B114" s="28" t="n"/>
      <c r="C114" s="59" t="n"/>
      <c r="D114" s="28" t="n"/>
      <c r="E114" s="28" t="n"/>
      <c r="F114" s="28" t="n"/>
      <c r="G114" s="28" t="n"/>
      <c r="H114" s="63" t="n"/>
      <c r="I114" s="61" t="n"/>
      <c r="J114" s="64">
        <f>IF(OR($A114="",$D114&lt;&gt;"Diesel Fuel",$H114="",$I114=""),"",IFERROR($I114/$H114,""))</f>
        <v/>
      </c>
      <c r="K114" s="28" t="n"/>
      <c r="L114" s="28" t="n"/>
      <c r="M114" s="34" t="n"/>
      <c r="N114" s="35">
        <f>IF($A114="","",IFERROR(IF(COUNTIF($A$5:$A$504,$A114)&gt;1,"Duplicate Expense ID",IF(OR($B114="",$C114="",$D114="",$I114=""),"Missing required field",IF(COUNTIF('Trip Log'!$A$5:$A$504,$B114)=0,"Unknown Trip ID",IF($I114&lt;0,"Negative amount",IF(AND($D114="Diesel Fuel",OR($H114="",$H114&lt;=0)),"Fuel gallons required","OK"))))),"Check inputs"))</f>
        <v/>
      </c>
    </row>
    <row r="115">
      <c r="A115" s="28" t="n"/>
      <c r="B115" s="28" t="n"/>
      <c r="C115" s="59" t="n"/>
      <c r="D115" s="28" t="n"/>
      <c r="E115" s="28" t="n"/>
      <c r="F115" s="28" t="n"/>
      <c r="G115" s="28" t="n"/>
      <c r="H115" s="63" t="n"/>
      <c r="I115" s="61" t="n"/>
      <c r="J115" s="64">
        <f>IF(OR($A115="",$D115&lt;&gt;"Diesel Fuel",$H115="",$I115=""),"",IFERROR($I115/$H115,""))</f>
        <v/>
      </c>
      <c r="K115" s="28" t="n"/>
      <c r="L115" s="28" t="n"/>
      <c r="M115" s="34" t="n"/>
      <c r="N115" s="35">
        <f>IF($A115="","",IFERROR(IF(COUNTIF($A$5:$A$504,$A115)&gt;1,"Duplicate Expense ID",IF(OR($B115="",$C115="",$D115="",$I115=""),"Missing required field",IF(COUNTIF('Trip Log'!$A$5:$A$504,$B115)=0,"Unknown Trip ID",IF($I115&lt;0,"Negative amount",IF(AND($D115="Diesel Fuel",OR($H115="",$H115&lt;=0)),"Fuel gallons required","OK"))))),"Check inputs"))</f>
        <v/>
      </c>
    </row>
    <row r="116">
      <c r="A116" s="28" t="n"/>
      <c r="B116" s="28" t="n"/>
      <c r="C116" s="59" t="n"/>
      <c r="D116" s="28" t="n"/>
      <c r="E116" s="28" t="n"/>
      <c r="F116" s="28" t="n"/>
      <c r="G116" s="28" t="n"/>
      <c r="H116" s="63" t="n"/>
      <c r="I116" s="61" t="n"/>
      <c r="J116" s="64">
        <f>IF(OR($A116="",$D116&lt;&gt;"Diesel Fuel",$H116="",$I116=""),"",IFERROR($I116/$H116,""))</f>
        <v/>
      </c>
      <c r="K116" s="28" t="n"/>
      <c r="L116" s="28" t="n"/>
      <c r="M116" s="34" t="n"/>
      <c r="N116" s="35">
        <f>IF($A116="","",IFERROR(IF(COUNTIF($A$5:$A$504,$A116)&gt;1,"Duplicate Expense ID",IF(OR($B116="",$C116="",$D116="",$I116=""),"Missing required field",IF(COUNTIF('Trip Log'!$A$5:$A$504,$B116)=0,"Unknown Trip ID",IF($I116&lt;0,"Negative amount",IF(AND($D116="Diesel Fuel",OR($H116="",$H116&lt;=0)),"Fuel gallons required","OK"))))),"Check inputs"))</f>
        <v/>
      </c>
    </row>
    <row r="117">
      <c r="A117" s="28" t="n"/>
      <c r="B117" s="28" t="n"/>
      <c r="C117" s="59" t="n"/>
      <c r="D117" s="28" t="n"/>
      <c r="E117" s="28" t="n"/>
      <c r="F117" s="28" t="n"/>
      <c r="G117" s="28" t="n"/>
      <c r="H117" s="63" t="n"/>
      <c r="I117" s="61" t="n"/>
      <c r="J117" s="64">
        <f>IF(OR($A117="",$D117&lt;&gt;"Diesel Fuel",$H117="",$I117=""),"",IFERROR($I117/$H117,""))</f>
        <v/>
      </c>
      <c r="K117" s="28" t="n"/>
      <c r="L117" s="28" t="n"/>
      <c r="M117" s="34" t="n"/>
      <c r="N117" s="35">
        <f>IF($A117="","",IFERROR(IF(COUNTIF($A$5:$A$504,$A117)&gt;1,"Duplicate Expense ID",IF(OR($B117="",$C117="",$D117="",$I117=""),"Missing required field",IF(COUNTIF('Trip Log'!$A$5:$A$504,$B117)=0,"Unknown Trip ID",IF($I117&lt;0,"Negative amount",IF(AND($D117="Diesel Fuel",OR($H117="",$H117&lt;=0)),"Fuel gallons required","OK"))))),"Check inputs"))</f>
        <v/>
      </c>
    </row>
    <row r="118">
      <c r="A118" s="28" t="n"/>
      <c r="B118" s="28" t="n"/>
      <c r="C118" s="59" t="n"/>
      <c r="D118" s="28" t="n"/>
      <c r="E118" s="28" t="n"/>
      <c r="F118" s="28" t="n"/>
      <c r="G118" s="28" t="n"/>
      <c r="H118" s="63" t="n"/>
      <c r="I118" s="61" t="n"/>
      <c r="J118" s="64">
        <f>IF(OR($A118="",$D118&lt;&gt;"Diesel Fuel",$H118="",$I118=""),"",IFERROR($I118/$H118,""))</f>
        <v/>
      </c>
      <c r="K118" s="28" t="n"/>
      <c r="L118" s="28" t="n"/>
      <c r="M118" s="34" t="n"/>
      <c r="N118" s="35">
        <f>IF($A118="","",IFERROR(IF(COUNTIF($A$5:$A$504,$A118)&gt;1,"Duplicate Expense ID",IF(OR($B118="",$C118="",$D118="",$I118=""),"Missing required field",IF(COUNTIF('Trip Log'!$A$5:$A$504,$B118)=0,"Unknown Trip ID",IF($I118&lt;0,"Negative amount",IF(AND($D118="Diesel Fuel",OR($H118="",$H118&lt;=0)),"Fuel gallons required","OK"))))),"Check inputs"))</f>
        <v/>
      </c>
    </row>
    <row r="119">
      <c r="A119" s="28" t="n"/>
      <c r="B119" s="28" t="n"/>
      <c r="C119" s="59" t="n"/>
      <c r="D119" s="28" t="n"/>
      <c r="E119" s="28" t="n"/>
      <c r="F119" s="28" t="n"/>
      <c r="G119" s="28" t="n"/>
      <c r="H119" s="63" t="n"/>
      <c r="I119" s="61" t="n"/>
      <c r="J119" s="64">
        <f>IF(OR($A119="",$D119&lt;&gt;"Diesel Fuel",$H119="",$I119=""),"",IFERROR($I119/$H119,""))</f>
        <v/>
      </c>
      <c r="K119" s="28" t="n"/>
      <c r="L119" s="28" t="n"/>
      <c r="M119" s="34" t="n"/>
      <c r="N119" s="35">
        <f>IF($A119="","",IFERROR(IF(COUNTIF($A$5:$A$504,$A119)&gt;1,"Duplicate Expense ID",IF(OR($B119="",$C119="",$D119="",$I119=""),"Missing required field",IF(COUNTIF('Trip Log'!$A$5:$A$504,$B119)=0,"Unknown Trip ID",IF($I119&lt;0,"Negative amount",IF(AND($D119="Diesel Fuel",OR($H119="",$H119&lt;=0)),"Fuel gallons required","OK"))))),"Check inputs"))</f>
        <v/>
      </c>
    </row>
    <row r="120">
      <c r="A120" s="28" t="n"/>
      <c r="B120" s="28" t="n"/>
      <c r="C120" s="59" t="n"/>
      <c r="D120" s="28" t="n"/>
      <c r="E120" s="28" t="n"/>
      <c r="F120" s="28" t="n"/>
      <c r="G120" s="28" t="n"/>
      <c r="H120" s="63" t="n"/>
      <c r="I120" s="61" t="n"/>
      <c r="J120" s="64">
        <f>IF(OR($A120="",$D120&lt;&gt;"Diesel Fuel",$H120="",$I120=""),"",IFERROR($I120/$H120,""))</f>
        <v/>
      </c>
      <c r="K120" s="28" t="n"/>
      <c r="L120" s="28" t="n"/>
      <c r="M120" s="34" t="n"/>
      <c r="N120" s="35">
        <f>IF($A120="","",IFERROR(IF(COUNTIF($A$5:$A$504,$A120)&gt;1,"Duplicate Expense ID",IF(OR($B120="",$C120="",$D120="",$I120=""),"Missing required field",IF(COUNTIF('Trip Log'!$A$5:$A$504,$B120)=0,"Unknown Trip ID",IF($I120&lt;0,"Negative amount",IF(AND($D120="Diesel Fuel",OR($H120="",$H120&lt;=0)),"Fuel gallons required","OK"))))),"Check inputs"))</f>
        <v/>
      </c>
    </row>
    <row r="121">
      <c r="A121" s="28" t="n"/>
      <c r="B121" s="28" t="n"/>
      <c r="C121" s="59" t="n"/>
      <c r="D121" s="28" t="n"/>
      <c r="E121" s="28" t="n"/>
      <c r="F121" s="28" t="n"/>
      <c r="G121" s="28" t="n"/>
      <c r="H121" s="63" t="n"/>
      <c r="I121" s="61" t="n"/>
      <c r="J121" s="64">
        <f>IF(OR($A121="",$D121&lt;&gt;"Diesel Fuel",$H121="",$I121=""),"",IFERROR($I121/$H121,""))</f>
        <v/>
      </c>
      <c r="K121" s="28" t="n"/>
      <c r="L121" s="28" t="n"/>
      <c r="M121" s="34" t="n"/>
      <c r="N121" s="35">
        <f>IF($A121="","",IFERROR(IF(COUNTIF($A$5:$A$504,$A121)&gt;1,"Duplicate Expense ID",IF(OR($B121="",$C121="",$D121="",$I121=""),"Missing required field",IF(COUNTIF('Trip Log'!$A$5:$A$504,$B121)=0,"Unknown Trip ID",IF($I121&lt;0,"Negative amount",IF(AND($D121="Diesel Fuel",OR($H121="",$H121&lt;=0)),"Fuel gallons required","OK"))))),"Check inputs"))</f>
        <v/>
      </c>
    </row>
    <row r="122">
      <c r="A122" s="28" t="n"/>
      <c r="B122" s="28" t="n"/>
      <c r="C122" s="59" t="n"/>
      <c r="D122" s="28" t="n"/>
      <c r="E122" s="28" t="n"/>
      <c r="F122" s="28" t="n"/>
      <c r="G122" s="28" t="n"/>
      <c r="H122" s="63" t="n"/>
      <c r="I122" s="61" t="n"/>
      <c r="J122" s="64">
        <f>IF(OR($A122="",$D122&lt;&gt;"Diesel Fuel",$H122="",$I122=""),"",IFERROR($I122/$H122,""))</f>
        <v/>
      </c>
      <c r="K122" s="28" t="n"/>
      <c r="L122" s="28" t="n"/>
      <c r="M122" s="34" t="n"/>
      <c r="N122" s="35">
        <f>IF($A122="","",IFERROR(IF(COUNTIF($A$5:$A$504,$A122)&gt;1,"Duplicate Expense ID",IF(OR($B122="",$C122="",$D122="",$I122=""),"Missing required field",IF(COUNTIF('Trip Log'!$A$5:$A$504,$B122)=0,"Unknown Trip ID",IF($I122&lt;0,"Negative amount",IF(AND($D122="Diesel Fuel",OR($H122="",$H122&lt;=0)),"Fuel gallons required","OK"))))),"Check inputs"))</f>
        <v/>
      </c>
    </row>
    <row r="123">
      <c r="A123" s="28" t="n"/>
      <c r="B123" s="28" t="n"/>
      <c r="C123" s="59" t="n"/>
      <c r="D123" s="28" t="n"/>
      <c r="E123" s="28" t="n"/>
      <c r="F123" s="28" t="n"/>
      <c r="G123" s="28" t="n"/>
      <c r="H123" s="63" t="n"/>
      <c r="I123" s="61" t="n"/>
      <c r="J123" s="64">
        <f>IF(OR($A123="",$D123&lt;&gt;"Diesel Fuel",$H123="",$I123=""),"",IFERROR($I123/$H123,""))</f>
        <v/>
      </c>
      <c r="K123" s="28" t="n"/>
      <c r="L123" s="28" t="n"/>
      <c r="M123" s="34" t="n"/>
      <c r="N123" s="35">
        <f>IF($A123="","",IFERROR(IF(COUNTIF($A$5:$A$504,$A123)&gt;1,"Duplicate Expense ID",IF(OR($B123="",$C123="",$D123="",$I123=""),"Missing required field",IF(COUNTIF('Trip Log'!$A$5:$A$504,$B123)=0,"Unknown Trip ID",IF($I123&lt;0,"Negative amount",IF(AND($D123="Diesel Fuel",OR($H123="",$H123&lt;=0)),"Fuel gallons required","OK"))))),"Check inputs"))</f>
        <v/>
      </c>
    </row>
    <row r="124">
      <c r="A124" s="28" t="n"/>
      <c r="B124" s="28" t="n"/>
      <c r="C124" s="59" t="n"/>
      <c r="D124" s="28" t="n"/>
      <c r="E124" s="28" t="n"/>
      <c r="F124" s="28" t="n"/>
      <c r="G124" s="28" t="n"/>
      <c r="H124" s="63" t="n"/>
      <c r="I124" s="61" t="n"/>
      <c r="J124" s="64">
        <f>IF(OR($A124="",$D124&lt;&gt;"Diesel Fuel",$H124="",$I124=""),"",IFERROR($I124/$H124,""))</f>
        <v/>
      </c>
      <c r="K124" s="28" t="n"/>
      <c r="L124" s="28" t="n"/>
      <c r="M124" s="34" t="n"/>
      <c r="N124" s="35">
        <f>IF($A124="","",IFERROR(IF(COUNTIF($A$5:$A$504,$A124)&gt;1,"Duplicate Expense ID",IF(OR($B124="",$C124="",$D124="",$I124=""),"Missing required field",IF(COUNTIF('Trip Log'!$A$5:$A$504,$B124)=0,"Unknown Trip ID",IF($I124&lt;0,"Negative amount",IF(AND($D124="Diesel Fuel",OR($H124="",$H124&lt;=0)),"Fuel gallons required","OK"))))),"Check inputs"))</f>
        <v/>
      </c>
    </row>
    <row r="125">
      <c r="A125" s="28" t="n"/>
      <c r="B125" s="28" t="n"/>
      <c r="C125" s="59" t="n"/>
      <c r="D125" s="28" t="n"/>
      <c r="E125" s="28" t="n"/>
      <c r="F125" s="28" t="n"/>
      <c r="G125" s="28" t="n"/>
      <c r="H125" s="63" t="n"/>
      <c r="I125" s="61" t="n"/>
      <c r="J125" s="64">
        <f>IF(OR($A125="",$D125&lt;&gt;"Diesel Fuel",$H125="",$I125=""),"",IFERROR($I125/$H125,""))</f>
        <v/>
      </c>
      <c r="K125" s="28" t="n"/>
      <c r="L125" s="28" t="n"/>
      <c r="M125" s="34" t="n"/>
      <c r="N125" s="35">
        <f>IF($A125="","",IFERROR(IF(COUNTIF($A$5:$A$504,$A125)&gt;1,"Duplicate Expense ID",IF(OR($B125="",$C125="",$D125="",$I125=""),"Missing required field",IF(COUNTIF('Trip Log'!$A$5:$A$504,$B125)=0,"Unknown Trip ID",IF($I125&lt;0,"Negative amount",IF(AND($D125="Diesel Fuel",OR($H125="",$H125&lt;=0)),"Fuel gallons required","OK"))))),"Check inputs"))</f>
        <v/>
      </c>
    </row>
    <row r="126">
      <c r="A126" s="28" t="n"/>
      <c r="B126" s="28" t="n"/>
      <c r="C126" s="59" t="n"/>
      <c r="D126" s="28" t="n"/>
      <c r="E126" s="28" t="n"/>
      <c r="F126" s="28" t="n"/>
      <c r="G126" s="28" t="n"/>
      <c r="H126" s="63" t="n"/>
      <c r="I126" s="61" t="n"/>
      <c r="J126" s="64">
        <f>IF(OR($A126="",$D126&lt;&gt;"Diesel Fuel",$H126="",$I126=""),"",IFERROR($I126/$H126,""))</f>
        <v/>
      </c>
      <c r="K126" s="28" t="n"/>
      <c r="L126" s="28" t="n"/>
      <c r="M126" s="34" t="n"/>
      <c r="N126" s="35">
        <f>IF($A126="","",IFERROR(IF(COUNTIF($A$5:$A$504,$A126)&gt;1,"Duplicate Expense ID",IF(OR($B126="",$C126="",$D126="",$I126=""),"Missing required field",IF(COUNTIF('Trip Log'!$A$5:$A$504,$B126)=0,"Unknown Trip ID",IF($I126&lt;0,"Negative amount",IF(AND($D126="Diesel Fuel",OR($H126="",$H126&lt;=0)),"Fuel gallons required","OK"))))),"Check inputs"))</f>
        <v/>
      </c>
    </row>
    <row r="127">
      <c r="A127" s="28" t="n"/>
      <c r="B127" s="28" t="n"/>
      <c r="C127" s="59" t="n"/>
      <c r="D127" s="28" t="n"/>
      <c r="E127" s="28" t="n"/>
      <c r="F127" s="28" t="n"/>
      <c r="G127" s="28" t="n"/>
      <c r="H127" s="63" t="n"/>
      <c r="I127" s="61" t="n"/>
      <c r="J127" s="64">
        <f>IF(OR($A127="",$D127&lt;&gt;"Diesel Fuel",$H127="",$I127=""),"",IFERROR($I127/$H127,""))</f>
        <v/>
      </c>
      <c r="K127" s="28" t="n"/>
      <c r="L127" s="28" t="n"/>
      <c r="M127" s="34" t="n"/>
      <c r="N127" s="35">
        <f>IF($A127="","",IFERROR(IF(COUNTIF($A$5:$A$504,$A127)&gt;1,"Duplicate Expense ID",IF(OR($B127="",$C127="",$D127="",$I127=""),"Missing required field",IF(COUNTIF('Trip Log'!$A$5:$A$504,$B127)=0,"Unknown Trip ID",IF($I127&lt;0,"Negative amount",IF(AND($D127="Diesel Fuel",OR($H127="",$H127&lt;=0)),"Fuel gallons required","OK"))))),"Check inputs"))</f>
        <v/>
      </c>
    </row>
    <row r="128">
      <c r="A128" s="28" t="n"/>
      <c r="B128" s="28" t="n"/>
      <c r="C128" s="59" t="n"/>
      <c r="D128" s="28" t="n"/>
      <c r="E128" s="28" t="n"/>
      <c r="F128" s="28" t="n"/>
      <c r="G128" s="28" t="n"/>
      <c r="H128" s="63" t="n"/>
      <c r="I128" s="61" t="n"/>
      <c r="J128" s="64">
        <f>IF(OR($A128="",$D128&lt;&gt;"Diesel Fuel",$H128="",$I128=""),"",IFERROR($I128/$H128,""))</f>
        <v/>
      </c>
      <c r="K128" s="28" t="n"/>
      <c r="L128" s="28" t="n"/>
      <c r="M128" s="34" t="n"/>
      <c r="N128" s="35">
        <f>IF($A128="","",IFERROR(IF(COUNTIF($A$5:$A$504,$A128)&gt;1,"Duplicate Expense ID",IF(OR($B128="",$C128="",$D128="",$I128=""),"Missing required field",IF(COUNTIF('Trip Log'!$A$5:$A$504,$B128)=0,"Unknown Trip ID",IF($I128&lt;0,"Negative amount",IF(AND($D128="Diesel Fuel",OR($H128="",$H128&lt;=0)),"Fuel gallons required","OK"))))),"Check inputs"))</f>
        <v/>
      </c>
    </row>
    <row r="129">
      <c r="A129" s="28" t="n"/>
      <c r="B129" s="28" t="n"/>
      <c r="C129" s="59" t="n"/>
      <c r="D129" s="28" t="n"/>
      <c r="E129" s="28" t="n"/>
      <c r="F129" s="28" t="n"/>
      <c r="G129" s="28" t="n"/>
      <c r="H129" s="63" t="n"/>
      <c r="I129" s="61" t="n"/>
      <c r="J129" s="64">
        <f>IF(OR($A129="",$D129&lt;&gt;"Diesel Fuel",$H129="",$I129=""),"",IFERROR($I129/$H129,""))</f>
        <v/>
      </c>
      <c r="K129" s="28" t="n"/>
      <c r="L129" s="28" t="n"/>
      <c r="M129" s="34" t="n"/>
      <c r="N129" s="35">
        <f>IF($A129="","",IFERROR(IF(COUNTIF($A$5:$A$504,$A129)&gt;1,"Duplicate Expense ID",IF(OR($B129="",$C129="",$D129="",$I129=""),"Missing required field",IF(COUNTIF('Trip Log'!$A$5:$A$504,$B129)=0,"Unknown Trip ID",IF($I129&lt;0,"Negative amount",IF(AND($D129="Diesel Fuel",OR($H129="",$H129&lt;=0)),"Fuel gallons required","OK"))))),"Check inputs"))</f>
        <v/>
      </c>
    </row>
    <row r="130">
      <c r="A130" s="28" t="n"/>
      <c r="B130" s="28" t="n"/>
      <c r="C130" s="59" t="n"/>
      <c r="D130" s="28" t="n"/>
      <c r="E130" s="28" t="n"/>
      <c r="F130" s="28" t="n"/>
      <c r="G130" s="28" t="n"/>
      <c r="H130" s="63" t="n"/>
      <c r="I130" s="61" t="n"/>
      <c r="J130" s="64">
        <f>IF(OR($A130="",$D130&lt;&gt;"Diesel Fuel",$H130="",$I130=""),"",IFERROR($I130/$H130,""))</f>
        <v/>
      </c>
      <c r="K130" s="28" t="n"/>
      <c r="L130" s="28" t="n"/>
      <c r="M130" s="34" t="n"/>
      <c r="N130" s="35">
        <f>IF($A130="","",IFERROR(IF(COUNTIF($A$5:$A$504,$A130)&gt;1,"Duplicate Expense ID",IF(OR($B130="",$C130="",$D130="",$I130=""),"Missing required field",IF(COUNTIF('Trip Log'!$A$5:$A$504,$B130)=0,"Unknown Trip ID",IF($I130&lt;0,"Negative amount",IF(AND($D130="Diesel Fuel",OR($H130="",$H130&lt;=0)),"Fuel gallons required","OK"))))),"Check inputs"))</f>
        <v/>
      </c>
    </row>
    <row r="131">
      <c r="A131" s="28" t="n"/>
      <c r="B131" s="28" t="n"/>
      <c r="C131" s="59" t="n"/>
      <c r="D131" s="28" t="n"/>
      <c r="E131" s="28" t="n"/>
      <c r="F131" s="28" t="n"/>
      <c r="G131" s="28" t="n"/>
      <c r="H131" s="63" t="n"/>
      <c r="I131" s="61" t="n"/>
      <c r="J131" s="64">
        <f>IF(OR($A131="",$D131&lt;&gt;"Diesel Fuel",$H131="",$I131=""),"",IFERROR($I131/$H131,""))</f>
        <v/>
      </c>
      <c r="K131" s="28" t="n"/>
      <c r="L131" s="28" t="n"/>
      <c r="M131" s="34" t="n"/>
      <c r="N131" s="35">
        <f>IF($A131="","",IFERROR(IF(COUNTIF($A$5:$A$504,$A131)&gt;1,"Duplicate Expense ID",IF(OR($B131="",$C131="",$D131="",$I131=""),"Missing required field",IF(COUNTIF('Trip Log'!$A$5:$A$504,$B131)=0,"Unknown Trip ID",IF($I131&lt;0,"Negative amount",IF(AND($D131="Diesel Fuel",OR($H131="",$H131&lt;=0)),"Fuel gallons required","OK"))))),"Check inputs"))</f>
        <v/>
      </c>
    </row>
    <row r="132">
      <c r="A132" s="28" t="n"/>
      <c r="B132" s="28" t="n"/>
      <c r="C132" s="59" t="n"/>
      <c r="D132" s="28" t="n"/>
      <c r="E132" s="28" t="n"/>
      <c r="F132" s="28" t="n"/>
      <c r="G132" s="28" t="n"/>
      <c r="H132" s="63" t="n"/>
      <c r="I132" s="61" t="n"/>
      <c r="J132" s="64">
        <f>IF(OR($A132="",$D132&lt;&gt;"Diesel Fuel",$H132="",$I132=""),"",IFERROR($I132/$H132,""))</f>
        <v/>
      </c>
      <c r="K132" s="28" t="n"/>
      <c r="L132" s="28" t="n"/>
      <c r="M132" s="34" t="n"/>
      <c r="N132" s="35">
        <f>IF($A132="","",IFERROR(IF(COUNTIF($A$5:$A$504,$A132)&gt;1,"Duplicate Expense ID",IF(OR($B132="",$C132="",$D132="",$I132=""),"Missing required field",IF(COUNTIF('Trip Log'!$A$5:$A$504,$B132)=0,"Unknown Trip ID",IF($I132&lt;0,"Negative amount",IF(AND($D132="Diesel Fuel",OR($H132="",$H132&lt;=0)),"Fuel gallons required","OK"))))),"Check inputs"))</f>
        <v/>
      </c>
    </row>
    <row r="133">
      <c r="A133" s="28" t="n"/>
      <c r="B133" s="28" t="n"/>
      <c r="C133" s="59" t="n"/>
      <c r="D133" s="28" t="n"/>
      <c r="E133" s="28" t="n"/>
      <c r="F133" s="28" t="n"/>
      <c r="G133" s="28" t="n"/>
      <c r="H133" s="63" t="n"/>
      <c r="I133" s="61" t="n"/>
      <c r="J133" s="64">
        <f>IF(OR($A133="",$D133&lt;&gt;"Diesel Fuel",$H133="",$I133=""),"",IFERROR($I133/$H133,""))</f>
        <v/>
      </c>
      <c r="K133" s="28" t="n"/>
      <c r="L133" s="28" t="n"/>
      <c r="M133" s="34" t="n"/>
      <c r="N133" s="35">
        <f>IF($A133="","",IFERROR(IF(COUNTIF($A$5:$A$504,$A133)&gt;1,"Duplicate Expense ID",IF(OR($B133="",$C133="",$D133="",$I133=""),"Missing required field",IF(COUNTIF('Trip Log'!$A$5:$A$504,$B133)=0,"Unknown Trip ID",IF($I133&lt;0,"Negative amount",IF(AND($D133="Diesel Fuel",OR($H133="",$H133&lt;=0)),"Fuel gallons required","OK"))))),"Check inputs"))</f>
        <v/>
      </c>
    </row>
    <row r="134">
      <c r="A134" s="28" t="n"/>
      <c r="B134" s="28" t="n"/>
      <c r="C134" s="59" t="n"/>
      <c r="D134" s="28" t="n"/>
      <c r="E134" s="28" t="n"/>
      <c r="F134" s="28" t="n"/>
      <c r="G134" s="28" t="n"/>
      <c r="H134" s="63" t="n"/>
      <c r="I134" s="61" t="n"/>
      <c r="J134" s="64">
        <f>IF(OR($A134="",$D134&lt;&gt;"Diesel Fuel",$H134="",$I134=""),"",IFERROR($I134/$H134,""))</f>
        <v/>
      </c>
      <c r="K134" s="28" t="n"/>
      <c r="L134" s="28" t="n"/>
      <c r="M134" s="34" t="n"/>
      <c r="N134" s="35">
        <f>IF($A134="","",IFERROR(IF(COUNTIF($A$5:$A$504,$A134)&gt;1,"Duplicate Expense ID",IF(OR($B134="",$C134="",$D134="",$I134=""),"Missing required field",IF(COUNTIF('Trip Log'!$A$5:$A$504,$B134)=0,"Unknown Trip ID",IF($I134&lt;0,"Negative amount",IF(AND($D134="Diesel Fuel",OR($H134="",$H134&lt;=0)),"Fuel gallons required","OK"))))),"Check inputs"))</f>
        <v/>
      </c>
    </row>
    <row r="135">
      <c r="A135" s="28" t="n"/>
      <c r="B135" s="28" t="n"/>
      <c r="C135" s="59" t="n"/>
      <c r="D135" s="28" t="n"/>
      <c r="E135" s="28" t="n"/>
      <c r="F135" s="28" t="n"/>
      <c r="G135" s="28" t="n"/>
      <c r="H135" s="63" t="n"/>
      <c r="I135" s="61" t="n"/>
      <c r="J135" s="64">
        <f>IF(OR($A135="",$D135&lt;&gt;"Diesel Fuel",$H135="",$I135=""),"",IFERROR($I135/$H135,""))</f>
        <v/>
      </c>
      <c r="K135" s="28" t="n"/>
      <c r="L135" s="28" t="n"/>
      <c r="M135" s="34" t="n"/>
      <c r="N135" s="35">
        <f>IF($A135="","",IFERROR(IF(COUNTIF($A$5:$A$504,$A135)&gt;1,"Duplicate Expense ID",IF(OR($B135="",$C135="",$D135="",$I135=""),"Missing required field",IF(COUNTIF('Trip Log'!$A$5:$A$504,$B135)=0,"Unknown Trip ID",IF($I135&lt;0,"Negative amount",IF(AND($D135="Diesel Fuel",OR($H135="",$H135&lt;=0)),"Fuel gallons required","OK"))))),"Check inputs"))</f>
        <v/>
      </c>
    </row>
    <row r="136">
      <c r="A136" s="28" t="n"/>
      <c r="B136" s="28" t="n"/>
      <c r="C136" s="59" t="n"/>
      <c r="D136" s="28" t="n"/>
      <c r="E136" s="28" t="n"/>
      <c r="F136" s="28" t="n"/>
      <c r="G136" s="28" t="n"/>
      <c r="H136" s="63" t="n"/>
      <c r="I136" s="61" t="n"/>
      <c r="J136" s="64">
        <f>IF(OR($A136="",$D136&lt;&gt;"Diesel Fuel",$H136="",$I136=""),"",IFERROR($I136/$H136,""))</f>
        <v/>
      </c>
      <c r="K136" s="28" t="n"/>
      <c r="L136" s="28" t="n"/>
      <c r="M136" s="34" t="n"/>
      <c r="N136" s="35">
        <f>IF($A136="","",IFERROR(IF(COUNTIF($A$5:$A$504,$A136)&gt;1,"Duplicate Expense ID",IF(OR($B136="",$C136="",$D136="",$I136=""),"Missing required field",IF(COUNTIF('Trip Log'!$A$5:$A$504,$B136)=0,"Unknown Trip ID",IF($I136&lt;0,"Negative amount",IF(AND($D136="Diesel Fuel",OR($H136="",$H136&lt;=0)),"Fuel gallons required","OK"))))),"Check inputs"))</f>
        <v/>
      </c>
    </row>
    <row r="137">
      <c r="A137" s="28" t="n"/>
      <c r="B137" s="28" t="n"/>
      <c r="C137" s="59" t="n"/>
      <c r="D137" s="28" t="n"/>
      <c r="E137" s="28" t="n"/>
      <c r="F137" s="28" t="n"/>
      <c r="G137" s="28" t="n"/>
      <c r="H137" s="63" t="n"/>
      <c r="I137" s="61" t="n"/>
      <c r="J137" s="64">
        <f>IF(OR($A137="",$D137&lt;&gt;"Diesel Fuel",$H137="",$I137=""),"",IFERROR($I137/$H137,""))</f>
        <v/>
      </c>
      <c r="K137" s="28" t="n"/>
      <c r="L137" s="28" t="n"/>
      <c r="M137" s="34" t="n"/>
      <c r="N137" s="35">
        <f>IF($A137="","",IFERROR(IF(COUNTIF($A$5:$A$504,$A137)&gt;1,"Duplicate Expense ID",IF(OR($B137="",$C137="",$D137="",$I137=""),"Missing required field",IF(COUNTIF('Trip Log'!$A$5:$A$504,$B137)=0,"Unknown Trip ID",IF($I137&lt;0,"Negative amount",IF(AND($D137="Diesel Fuel",OR($H137="",$H137&lt;=0)),"Fuel gallons required","OK"))))),"Check inputs"))</f>
        <v/>
      </c>
    </row>
    <row r="138">
      <c r="A138" s="28" t="n"/>
      <c r="B138" s="28" t="n"/>
      <c r="C138" s="59" t="n"/>
      <c r="D138" s="28" t="n"/>
      <c r="E138" s="28" t="n"/>
      <c r="F138" s="28" t="n"/>
      <c r="G138" s="28" t="n"/>
      <c r="H138" s="63" t="n"/>
      <c r="I138" s="61" t="n"/>
      <c r="J138" s="64">
        <f>IF(OR($A138="",$D138&lt;&gt;"Diesel Fuel",$H138="",$I138=""),"",IFERROR($I138/$H138,""))</f>
        <v/>
      </c>
      <c r="K138" s="28" t="n"/>
      <c r="L138" s="28" t="n"/>
      <c r="M138" s="34" t="n"/>
      <c r="N138" s="35">
        <f>IF($A138="","",IFERROR(IF(COUNTIF($A$5:$A$504,$A138)&gt;1,"Duplicate Expense ID",IF(OR($B138="",$C138="",$D138="",$I138=""),"Missing required field",IF(COUNTIF('Trip Log'!$A$5:$A$504,$B138)=0,"Unknown Trip ID",IF($I138&lt;0,"Negative amount",IF(AND($D138="Diesel Fuel",OR($H138="",$H138&lt;=0)),"Fuel gallons required","OK"))))),"Check inputs"))</f>
        <v/>
      </c>
    </row>
    <row r="139">
      <c r="A139" s="28" t="n"/>
      <c r="B139" s="28" t="n"/>
      <c r="C139" s="59" t="n"/>
      <c r="D139" s="28" t="n"/>
      <c r="E139" s="28" t="n"/>
      <c r="F139" s="28" t="n"/>
      <c r="G139" s="28" t="n"/>
      <c r="H139" s="63" t="n"/>
      <c r="I139" s="61" t="n"/>
      <c r="J139" s="64">
        <f>IF(OR($A139="",$D139&lt;&gt;"Diesel Fuel",$H139="",$I139=""),"",IFERROR($I139/$H139,""))</f>
        <v/>
      </c>
      <c r="K139" s="28" t="n"/>
      <c r="L139" s="28" t="n"/>
      <c r="M139" s="34" t="n"/>
      <c r="N139" s="35">
        <f>IF($A139="","",IFERROR(IF(COUNTIF($A$5:$A$504,$A139)&gt;1,"Duplicate Expense ID",IF(OR($B139="",$C139="",$D139="",$I139=""),"Missing required field",IF(COUNTIF('Trip Log'!$A$5:$A$504,$B139)=0,"Unknown Trip ID",IF($I139&lt;0,"Negative amount",IF(AND($D139="Diesel Fuel",OR($H139="",$H139&lt;=0)),"Fuel gallons required","OK"))))),"Check inputs"))</f>
        <v/>
      </c>
    </row>
    <row r="140">
      <c r="A140" s="28" t="n"/>
      <c r="B140" s="28" t="n"/>
      <c r="C140" s="59" t="n"/>
      <c r="D140" s="28" t="n"/>
      <c r="E140" s="28" t="n"/>
      <c r="F140" s="28" t="n"/>
      <c r="G140" s="28" t="n"/>
      <c r="H140" s="63" t="n"/>
      <c r="I140" s="61" t="n"/>
      <c r="J140" s="64">
        <f>IF(OR($A140="",$D140&lt;&gt;"Diesel Fuel",$H140="",$I140=""),"",IFERROR($I140/$H140,""))</f>
        <v/>
      </c>
      <c r="K140" s="28" t="n"/>
      <c r="L140" s="28" t="n"/>
      <c r="M140" s="34" t="n"/>
      <c r="N140" s="35">
        <f>IF($A140="","",IFERROR(IF(COUNTIF($A$5:$A$504,$A140)&gt;1,"Duplicate Expense ID",IF(OR($B140="",$C140="",$D140="",$I140=""),"Missing required field",IF(COUNTIF('Trip Log'!$A$5:$A$504,$B140)=0,"Unknown Trip ID",IF($I140&lt;0,"Negative amount",IF(AND($D140="Diesel Fuel",OR($H140="",$H140&lt;=0)),"Fuel gallons required","OK"))))),"Check inputs"))</f>
        <v/>
      </c>
    </row>
    <row r="141">
      <c r="A141" s="28" t="n"/>
      <c r="B141" s="28" t="n"/>
      <c r="C141" s="59" t="n"/>
      <c r="D141" s="28" t="n"/>
      <c r="E141" s="28" t="n"/>
      <c r="F141" s="28" t="n"/>
      <c r="G141" s="28" t="n"/>
      <c r="H141" s="63" t="n"/>
      <c r="I141" s="61" t="n"/>
      <c r="J141" s="64">
        <f>IF(OR($A141="",$D141&lt;&gt;"Diesel Fuel",$H141="",$I141=""),"",IFERROR($I141/$H141,""))</f>
        <v/>
      </c>
      <c r="K141" s="28" t="n"/>
      <c r="L141" s="28" t="n"/>
      <c r="M141" s="34" t="n"/>
      <c r="N141" s="35">
        <f>IF($A141="","",IFERROR(IF(COUNTIF($A$5:$A$504,$A141)&gt;1,"Duplicate Expense ID",IF(OR($B141="",$C141="",$D141="",$I141=""),"Missing required field",IF(COUNTIF('Trip Log'!$A$5:$A$504,$B141)=0,"Unknown Trip ID",IF($I141&lt;0,"Negative amount",IF(AND($D141="Diesel Fuel",OR($H141="",$H141&lt;=0)),"Fuel gallons required","OK"))))),"Check inputs"))</f>
        <v/>
      </c>
    </row>
    <row r="142">
      <c r="A142" s="28" t="n"/>
      <c r="B142" s="28" t="n"/>
      <c r="C142" s="59" t="n"/>
      <c r="D142" s="28" t="n"/>
      <c r="E142" s="28" t="n"/>
      <c r="F142" s="28" t="n"/>
      <c r="G142" s="28" t="n"/>
      <c r="H142" s="63" t="n"/>
      <c r="I142" s="61" t="n"/>
      <c r="J142" s="64">
        <f>IF(OR($A142="",$D142&lt;&gt;"Diesel Fuel",$H142="",$I142=""),"",IFERROR($I142/$H142,""))</f>
        <v/>
      </c>
      <c r="K142" s="28" t="n"/>
      <c r="L142" s="28" t="n"/>
      <c r="M142" s="34" t="n"/>
      <c r="N142" s="35">
        <f>IF($A142="","",IFERROR(IF(COUNTIF($A$5:$A$504,$A142)&gt;1,"Duplicate Expense ID",IF(OR($B142="",$C142="",$D142="",$I142=""),"Missing required field",IF(COUNTIF('Trip Log'!$A$5:$A$504,$B142)=0,"Unknown Trip ID",IF($I142&lt;0,"Negative amount",IF(AND($D142="Diesel Fuel",OR($H142="",$H142&lt;=0)),"Fuel gallons required","OK"))))),"Check inputs"))</f>
        <v/>
      </c>
    </row>
    <row r="143">
      <c r="A143" s="28" t="n"/>
      <c r="B143" s="28" t="n"/>
      <c r="C143" s="59" t="n"/>
      <c r="D143" s="28" t="n"/>
      <c r="E143" s="28" t="n"/>
      <c r="F143" s="28" t="n"/>
      <c r="G143" s="28" t="n"/>
      <c r="H143" s="63" t="n"/>
      <c r="I143" s="61" t="n"/>
      <c r="J143" s="64">
        <f>IF(OR($A143="",$D143&lt;&gt;"Diesel Fuel",$H143="",$I143=""),"",IFERROR($I143/$H143,""))</f>
        <v/>
      </c>
      <c r="K143" s="28" t="n"/>
      <c r="L143" s="28" t="n"/>
      <c r="M143" s="34" t="n"/>
      <c r="N143" s="35">
        <f>IF($A143="","",IFERROR(IF(COUNTIF($A$5:$A$504,$A143)&gt;1,"Duplicate Expense ID",IF(OR($B143="",$C143="",$D143="",$I143=""),"Missing required field",IF(COUNTIF('Trip Log'!$A$5:$A$504,$B143)=0,"Unknown Trip ID",IF($I143&lt;0,"Negative amount",IF(AND($D143="Diesel Fuel",OR($H143="",$H143&lt;=0)),"Fuel gallons required","OK"))))),"Check inputs"))</f>
        <v/>
      </c>
    </row>
    <row r="144">
      <c r="A144" s="28" t="n"/>
      <c r="B144" s="28" t="n"/>
      <c r="C144" s="59" t="n"/>
      <c r="D144" s="28" t="n"/>
      <c r="E144" s="28" t="n"/>
      <c r="F144" s="28" t="n"/>
      <c r="G144" s="28" t="n"/>
      <c r="H144" s="63" t="n"/>
      <c r="I144" s="61" t="n"/>
      <c r="J144" s="64">
        <f>IF(OR($A144="",$D144&lt;&gt;"Diesel Fuel",$H144="",$I144=""),"",IFERROR($I144/$H144,""))</f>
        <v/>
      </c>
      <c r="K144" s="28" t="n"/>
      <c r="L144" s="28" t="n"/>
      <c r="M144" s="34" t="n"/>
      <c r="N144" s="35">
        <f>IF($A144="","",IFERROR(IF(COUNTIF($A$5:$A$504,$A144)&gt;1,"Duplicate Expense ID",IF(OR($B144="",$C144="",$D144="",$I144=""),"Missing required field",IF(COUNTIF('Trip Log'!$A$5:$A$504,$B144)=0,"Unknown Trip ID",IF($I144&lt;0,"Negative amount",IF(AND($D144="Diesel Fuel",OR($H144="",$H144&lt;=0)),"Fuel gallons required","OK"))))),"Check inputs"))</f>
        <v/>
      </c>
    </row>
    <row r="145">
      <c r="A145" s="28" t="n"/>
      <c r="B145" s="28" t="n"/>
      <c r="C145" s="59" t="n"/>
      <c r="D145" s="28" t="n"/>
      <c r="E145" s="28" t="n"/>
      <c r="F145" s="28" t="n"/>
      <c r="G145" s="28" t="n"/>
      <c r="H145" s="63" t="n"/>
      <c r="I145" s="61" t="n"/>
      <c r="J145" s="64">
        <f>IF(OR($A145="",$D145&lt;&gt;"Diesel Fuel",$H145="",$I145=""),"",IFERROR($I145/$H145,""))</f>
        <v/>
      </c>
      <c r="K145" s="28" t="n"/>
      <c r="L145" s="28" t="n"/>
      <c r="M145" s="34" t="n"/>
      <c r="N145" s="35">
        <f>IF($A145="","",IFERROR(IF(COUNTIF($A$5:$A$504,$A145)&gt;1,"Duplicate Expense ID",IF(OR($B145="",$C145="",$D145="",$I145=""),"Missing required field",IF(COUNTIF('Trip Log'!$A$5:$A$504,$B145)=0,"Unknown Trip ID",IF($I145&lt;0,"Negative amount",IF(AND($D145="Diesel Fuel",OR($H145="",$H145&lt;=0)),"Fuel gallons required","OK"))))),"Check inputs"))</f>
        <v/>
      </c>
    </row>
    <row r="146">
      <c r="A146" s="28" t="n"/>
      <c r="B146" s="28" t="n"/>
      <c r="C146" s="59" t="n"/>
      <c r="D146" s="28" t="n"/>
      <c r="E146" s="28" t="n"/>
      <c r="F146" s="28" t="n"/>
      <c r="G146" s="28" t="n"/>
      <c r="H146" s="63" t="n"/>
      <c r="I146" s="61" t="n"/>
      <c r="J146" s="64">
        <f>IF(OR($A146="",$D146&lt;&gt;"Diesel Fuel",$H146="",$I146=""),"",IFERROR($I146/$H146,""))</f>
        <v/>
      </c>
      <c r="K146" s="28" t="n"/>
      <c r="L146" s="28" t="n"/>
      <c r="M146" s="34" t="n"/>
      <c r="N146" s="35">
        <f>IF($A146="","",IFERROR(IF(COUNTIF($A$5:$A$504,$A146)&gt;1,"Duplicate Expense ID",IF(OR($B146="",$C146="",$D146="",$I146=""),"Missing required field",IF(COUNTIF('Trip Log'!$A$5:$A$504,$B146)=0,"Unknown Trip ID",IF($I146&lt;0,"Negative amount",IF(AND($D146="Diesel Fuel",OR($H146="",$H146&lt;=0)),"Fuel gallons required","OK"))))),"Check inputs"))</f>
        <v/>
      </c>
    </row>
    <row r="147">
      <c r="A147" s="28" t="n"/>
      <c r="B147" s="28" t="n"/>
      <c r="C147" s="59" t="n"/>
      <c r="D147" s="28" t="n"/>
      <c r="E147" s="28" t="n"/>
      <c r="F147" s="28" t="n"/>
      <c r="G147" s="28" t="n"/>
      <c r="H147" s="63" t="n"/>
      <c r="I147" s="61" t="n"/>
      <c r="J147" s="64">
        <f>IF(OR($A147="",$D147&lt;&gt;"Diesel Fuel",$H147="",$I147=""),"",IFERROR($I147/$H147,""))</f>
        <v/>
      </c>
      <c r="K147" s="28" t="n"/>
      <c r="L147" s="28" t="n"/>
      <c r="M147" s="34" t="n"/>
      <c r="N147" s="35">
        <f>IF($A147="","",IFERROR(IF(COUNTIF($A$5:$A$504,$A147)&gt;1,"Duplicate Expense ID",IF(OR($B147="",$C147="",$D147="",$I147=""),"Missing required field",IF(COUNTIF('Trip Log'!$A$5:$A$504,$B147)=0,"Unknown Trip ID",IF($I147&lt;0,"Negative amount",IF(AND($D147="Diesel Fuel",OR($H147="",$H147&lt;=0)),"Fuel gallons required","OK"))))),"Check inputs"))</f>
        <v/>
      </c>
    </row>
    <row r="148">
      <c r="A148" s="28" t="n"/>
      <c r="B148" s="28" t="n"/>
      <c r="C148" s="59" t="n"/>
      <c r="D148" s="28" t="n"/>
      <c r="E148" s="28" t="n"/>
      <c r="F148" s="28" t="n"/>
      <c r="G148" s="28" t="n"/>
      <c r="H148" s="63" t="n"/>
      <c r="I148" s="61" t="n"/>
      <c r="J148" s="64">
        <f>IF(OR($A148="",$D148&lt;&gt;"Diesel Fuel",$H148="",$I148=""),"",IFERROR($I148/$H148,""))</f>
        <v/>
      </c>
      <c r="K148" s="28" t="n"/>
      <c r="L148" s="28" t="n"/>
      <c r="M148" s="34" t="n"/>
      <c r="N148" s="35">
        <f>IF($A148="","",IFERROR(IF(COUNTIF($A$5:$A$504,$A148)&gt;1,"Duplicate Expense ID",IF(OR($B148="",$C148="",$D148="",$I148=""),"Missing required field",IF(COUNTIF('Trip Log'!$A$5:$A$504,$B148)=0,"Unknown Trip ID",IF($I148&lt;0,"Negative amount",IF(AND($D148="Diesel Fuel",OR($H148="",$H148&lt;=0)),"Fuel gallons required","OK"))))),"Check inputs"))</f>
        <v/>
      </c>
    </row>
    <row r="149">
      <c r="A149" s="28" t="n"/>
      <c r="B149" s="28" t="n"/>
      <c r="C149" s="59" t="n"/>
      <c r="D149" s="28" t="n"/>
      <c r="E149" s="28" t="n"/>
      <c r="F149" s="28" t="n"/>
      <c r="G149" s="28" t="n"/>
      <c r="H149" s="63" t="n"/>
      <c r="I149" s="61" t="n"/>
      <c r="J149" s="64">
        <f>IF(OR($A149="",$D149&lt;&gt;"Diesel Fuel",$H149="",$I149=""),"",IFERROR($I149/$H149,""))</f>
        <v/>
      </c>
      <c r="K149" s="28" t="n"/>
      <c r="L149" s="28" t="n"/>
      <c r="M149" s="34" t="n"/>
      <c r="N149" s="35">
        <f>IF($A149="","",IFERROR(IF(COUNTIF($A$5:$A$504,$A149)&gt;1,"Duplicate Expense ID",IF(OR($B149="",$C149="",$D149="",$I149=""),"Missing required field",IF(COUNTIF('Trip Log'!$A$5:$A$504,$B149)=0,"Unknown Trip ID",IF($I149&lt;0,"Negative amount",IF(AND($D149="Diesel Fuel",OR($H149="",$H149&lt;=0)),"Fuel gallons required","OK"))))),"Check inputs"))</f>
        <v/>
      </c>
    </row>
    <row r="150">
      <c r="A150" s="28" t="n"/>
      <c r="B150" s="28" t="n"/>
      <c r="C150" s="59" t="n"/>
      <c r="D150" s="28" t="n"/>
      <c r="E150" s="28" t="n"/>
      <c r="F150" s="28" t="n"/>
      <c r="G150" s="28" t="n"/>
      <c r="H150" s="63" t="n"/>
      <c r="I150" s="61" t="n"/>
      <c r="J150" s="64">
        <f>IF(OR($A150="",$D150&lt;&gt;"Diesel Fuel",$H150="",$I150=""),"",IFERROR($I150/$H150,""))</f>
        <v/>
      </c>
      <c r="K150" s="28" t="n"/>
      <c r="L150" s="28" t="n"/>
      <c r="M150" s="34" t="n"/>
      <c r="N150" s="35">
        <f>IF($A150="","",IFERROR(IF(COUNTIF($A$5:$A$504,$A150)&gt;1,"Duplicate Expense ID",IF(OR($B150="",$C150="",$D150="",$I150=""),"Missing required field",IF(COUNTIF('Trip Log'!$A$5:$A$504,$B150)=0,"Unknown Trip ID",IF($I150&lt;0,"Negative amount",IF(AND($D150="Diesel Fuel",OR($H150="",$H150&lt;=0)),"Fuel gallons required","OK"))))),"Check inputs"))</f>
        <v/>
      </c>
    </row>
    <row r="151">
      <c r="A151" s="28" t="n"/>
      <c r="B151" s="28" t="n"/>
      <c r="C151" s="59" t="n"/>
      <c r="D151" s="28" t="n"/>
      <c r="E151" s="28" t="n"/>
      <c r="F151" s="28" t="n"/>
      <c r="G151" s="28" t="n"/>
      <c r="H151" s="63" t="n"/>
      <c r="I151" s="61" t="n"/>
      <c r="J151" s="64">
        <f>IF(OR($A151="",$D151&lt;&gt;"Diesel Fuel",$H151="",$I151=""),"",IFERROR($I151/$H151,""))</f>
        <v/>
      </c>
      <c r="K151" s="28" t="n"/>
      <c r="L151" s="28" t="n"/>
      <c r="M151" s="34" t="n"/>
      <c r="N151" s="35">
        <f>IF($A151="","",IFERROR(IF(COUNTIF($A$5:$A$504,$A151)&gt;1,"Duplicate Expense ID",IF(OR($B151="",$C151="",$D151="",$I151=""),"Missing required field",IF(COUNTIF('Trip Log'!$A$5:$A$504,$B151)=0,"Unknown Trip ID",IF($I151&lt;0,"Negative amount",IF(AND($D151="Diesel Fuel",OR($H151="",$H151&lt;=0)),"Fuel gallons required","OK"))))),"Check inputs"))</f>
        <v/>
      </c>
    </row>
    <row r="152">
      <c r="A152" s="28" t="n"/>
      <c r="B152" s="28" t="n"/>
      <c r="C152" s="59" t="n"/>
      <c r="D152" s="28" t="n"/>
      <c r="E152" s="28" t="n"/>
      <c r="F152" s="28" t="n"/>
      <c r="G152" s="28" t="n"/>
      <c r="H152" s="63" t="n"/>
      <c r="I152" s="61" t="n"/>
      <c r="J152" s="64">
        <f>IF(OR($A152="",$D152&lt;&gt;"Diesel Fuel",$H152="",$I152=""),"",IFERROR($I152/$H152,""))</f>
        <v/>
      </c>
      <c r="K152" s="28" t="n"/>
      <c r="L152" s="28" t="n"/>
      <c r="M152" s="34" t="n"/>
      <c r="N152" s="35">
        <f>IF($A152="","",IFERROR(IF(COUNTIF($A$5:$A$504,$A152)&gt;1,"Duplicate Expense ID",IF(OR($B152="",$C152="",$D152="",$I152=""),"Missing required field",IF(COUNTIF('Trip Log'!$A$5:$A$504,$B152)=0,"Unknown Trip ID",IF($I152&lt;0,"Negative amount",IF(AND($D152="Diesel Fuel",OR($H152="",$H152&lt;=0)),"Fuel gallons required","OK"))))),"Check inputs"))</f>
        <v/>
      </c>
    </row>
    <row r="153">
      <c r="A153" s="28" t="n"/>
      <c r="B153" s="28" t="n"/>
      <c r="C153" s="59" t="n"/>
      <c r="D153" s="28" t="n"/>
      <c r="E153" s="28" t="n"/>
      <c r="F153" s="28" t="n"/>
      <c r="G153" s="28" t="n"/>
      <c r="H153" s="63" t="n"/>
      <c r="I153" s="61" t="n"/>
      <c r="J153" s="64">
        <f>IF(OR($A153="",$D153&lt;&gt;"Diesel Fuel",$H153="",$I153=""),"",IFERROR($I153/$H153,""))</f>
        <v/>
      </c>
      <c r="K153" s="28" t="n"/>
      <c r="L153" s="28" t="n"/>
      <c r="M153" s="34" t="n"/>
      <c r="N153" s="35">
        <f>IF($A153="","",IFERROR(IF(COUNTIF($A$5:$A$504,$A153)&gt;1,"Duplicate Expense ID",IF(OR($B153="",$C153="",$D153="",$I153=""),"Missing required field",IF(COUNTIF('Trip Log'!$A$5:$A$504,$B153)=0,"Unknown Trip ID",IF($I153&lt;0,"Negative amount",IF(AND($D153="Diesel Fuel",OR($H153="",$H153&lt;=0)),"Fuel gallons required","OK"))))),"Check inputs"))</f>
        <v/>
      </c>
    </row>
    <row r="154">
      <c r="A154" s="28" t="n"/>
      <c r="B154" s="28" t="n"/>
      <c r="C154" s="59" t="n"/>
      <c r="D154" s="28" t="n"/>
      <c r="E154" s="28" t="n"/>
      <c r="F154" s="28" t="n"/>
      <c r="G154" s="28" t="n"/>
      <c r="H154" s="63" t="n"/>
      <c r="I154" s="61" t="n"/>
      <c r="J154" s="64">
        <f>IF(OR($A154="",$D154&lt;&gt;"Diesel Fuel",$H154="",$I154=""),"",IFERROR($I154/$H154,""))</f>
        <v/>
      </c>
      <c r="K154" s="28" t="n"/>
      <c r="L154" s="28" t="n"/>
      <c r="M154" s="34" t="n"/>
      <c r="N154" s="35">
        <f>IF($A154="","",IFERROR(IF(COUNTIF($A$5:$A$504,$A154)&gt;1,"Duplicate Expense ID",IF(OR($B154="",$C154="",$D154="",$I154=""),"Missing required field",IF(COUNTIF('Trip Log'!$A$5:$A$504,$B154)=0,"Unknown Trip ID",IF($I154&lt;0,"Negative amount",IF(AND($D154="Diesel Fuel",OR($H154="",$H154&lt;=0)),"Fuel gallons required","OK"))))),"Check inputs"))</f>
        <v/>
      </c>
    </row>
    <row r="155">
      <c r="A155" s="28" t="n"/>
      <c r="B155" s="28" t="n"/>
      <c r="C155" s="59" t="n"/>
      <c r="D155" s="28" t="n"/>
      <c r="E155" s="28" t="n"/>
      <c r="F155" s="28" t="n"/>
      <c r="G155" s="28" t="n"/>
      <c r="H155" s="63" t="n"/>
      <c r="I155" s="61" t="n"/>
      <c r="J155" s="64">
        <f>IF(OR($A155="",$D155&lt;&gt;"Diesel Fuel",$H155="",$I155=""),"",IFERROR($I155/$H155,""))</f>
        <v/>
      </c>
      <c r="K155" s="28" t="n"/>
      <c r="L155" s="28" t="n"/>
      <c r="M155" s="34" t="n"/>
      <c r="N155" s="35">
        <f>IF($A155="","",IFERROR(IF(COUNTIF($A$5:$A$504,$A155)&gt;1,"Duplicate Expense ID",IF(OR($B155="",$C155="",$D155="",$I155=""),"Missing required field",IF(COUNTIF('Trip Log'!$A$5:$A$504,$B155)=0,"Unknown Trip ID",IF($I155&lt;0,"Negative amount",IF(AND($D155="Diesel Fuel",OR($H155="",$H155&lt;=0)),"Fuel gallons required","OK"))))),"Check inputs"))</f>
        <v/>
      </c>
    </row>
    <row r="156">
      <c r="A156" s="28" t="n"/>
      <c r="B156" s="28" t="n"/>
      <c r="C156" s="59" t="n"/>
      <c r="D156" s="28" t="n"/>
      <c r="E156" s="28" t="n"/>
      <c r="F156" s="28" t="n"/>
      <c r="G156" s="28" t="n"/>
      <c r="H156" s="63" t="n"/>
      <c r="I156" s="61" t="n"/>
      <c r="J156" s="64">
        <f>IF(OR($A156="",$D156&lt;&gt;"Diesel Fuel",$H156="",$I156=""),"",IFERROR($I156/$H156,""))</f>
        <v/>
      </c>
      <c r="K156" s="28" t="n"/>
      <c r="L156" s="28" t="n"/>
      <c r="M156" s="34" t="n"/>
      <c r="N156" s="35">
        <f>IF($A156="","",IFERROR(IF(COUNTIF($A$5:$A$504,$A156)&gt;1,"Duplicate Expense ID",IF(OR($B156="",$C156="",$D156="",$I156=""),"Missing required field",IF(COUNTIF('Trip Log'!$A$5:$A$504,$B156)=0,"Unknown Trip ID",IF($I156&lt;0,"Negative amount",IF(AND($D156="Diesel Fuel",OR($H156="",$H156&lt;=0)),"Fuel gallons required","OK"))))),"Check inputs"))</f>
        <v/>
      </c>
    </row>
    <row r="157">
      <c r="A157" s="28" t="n"/>
      <c r="B157" s="28" t="n"/>
      <c r="C157" s="59" t="n"/>
      <c r="D157" s="28" t="n"/>
      <c r="E157" s="28" t="n"/>
      <c r="F157" s="28" t="n"/>
      <c r="G157" s="28" t="n"/>
      <c r="H157" s="63" t="n"/>
      <c r="I157" s="61" t="n"/>
      <c r="J157" s="64">
        <f>IF(OR($A157="",$D157&lt;&gt;"Diesel Fuel",$H157="",$I157=""),"",IFERROR($I157/$H157,""))</f>
        <v/>
      </c>
      <c r="K157" s="28" t="n"/>
      <c r="L157" s="28" t="n"/>
      <c r="M157" s="34" t="n"/>
      <c r="N157" s="35">
        <f>IF($A157="","",IFERROR(IF(COUNTIF($A$5:$A$504,$A157)&gt;1,"Duplicate Expense ID",IF(OR($B157="",$C157="",$D157="",$I157=""),"Missing required field",IF(COUNTIF('Trip Log'!$A$5:$A$504,$B157)=0,"Unknown Trip ID",IF($I157&lt;0,"Negative amount",IF(AND($D157="Diesel Fuel",OR($H157="",$H157&lt;=0)),"Fuel gallons required","OK"))))),"Check inputs"))</f>
        <v/>
      </c>
    </row>
    <row r="158">
      <c r="A158" s="28" t="n"/>
      <c r="B158" s="28" t="n"/>
      <c r="C158" s="59" t="n"/>
      <c r="D158" s="28" t="n"/>
      <c r="E158" s="28" t="n"/>
      <c r="F158" s="28" t="n"/>
      <c r="G158" s="28" t="n"/>
      <c r="H158" s="63" t="n"/>
      <c r="I158" s="61" t="n"/>
      <c r="J158" s="64">
        <f>IF(OR($A158="",$D158&lt;&gt;"Diesel Fuel",$H158="",$I158=""),"",IFERROR($I158/$H158,""))</f>
        <v/>
      </c>
      <c r="K158" s="28" t="n"/>
      <c r="L158" s="28" t="n"/>
      <c r="M158" s="34" t="n"/>
      <c r="N158" s="35">
        <f>IF($A158="","",IFERROR(IF(COUNTIF($A$5:$A$504,$A158)&gt;1,"Duplicate Expense ID",IF(OR($B158="",$C158="",$D158="",$I158=""),"Missing required field",IF(COUNTIF('Trip Log'!$A$5:$A$504,$B158)=0,"Unknown Trip ID",IF($I158&lt;0,"Negative amount",IF(AND($D158="Diesel Fuel",OR($H158="",$H158&lt;=0)),"Fuel gallons required","OK"))))),"Check inputs"))</f>
        <v/>
      </c>
    </row>
    <row r="159">
      <c r="A159" s="28" t="n"/>
      <c r="B159" s="28" t="n"/>
      <c r="C159" s="59" t="n"/>
      <c r="D159" s="28" t="n"/>
      <c r="E159" s="28" t="n"/>
      <c r="F159" s="28" t="n"/>
      <c r="G159" s="28" t="n"/>
      <c r="H159" s="63" t="n"/>
      <c r="I159" s="61" t="n"/>
      <c r="J159" s="64">
        <f>IF(OR($A159="",$D159&lt;&gt;"Diesel Fuel",$H159="",$I159=""),"",IFERROR($I159/$H159,""))</f>
        <v/>
      </c>
      <c r="K159" s="28" t="n"/>
      <c r="L159" s="28" t="n"/>
      <c r="M159" s="34" t="n"/>
      <c r="N159" s="35">
        <f>IF($A159="","",IFERROR(IF(COUNTIF($A$5:$A$504,$A159)&gt;1,"Duplicate Expense ID",IF(OR($B159="",$C159="",$D159="",$I159=""),"Missing required field",IF(COUNTIF('Trip Log'!$A$5:$A$504,$B159)=0,"Unknown Trip ID",IF($I159&lt;0,"Negative amount",IF(AND($D159="Diesel Fuel",OR($H159="",$H159&lt;=0)),"Fuel gallons required","OK"))))),"Check inputs"))</f>
        <v/>
      </c>
    </row>
    <row r="160">
      <c r="A160" s="28" t="n"/>
      <c r="B160" s="28" t="n"/>
      <c r="C160" s="59" t="n"/>
      <c r="D160" s="28" t="n"/>
      <c r="E160" s="28" t="n"/>
      <c r="F160" s="28" t="n"/>
      <c r="G160" s="28" t="n"/>
      <c r="H160" s="63" t="n"/>
      <c r="I160" s="61" t="n"/>
      <c r="J160" s="64">
        <f>IF(OR($A160="",$D160&lt;&gt;"Diesel Fuel",$H160="",$I160=""),"",IFERROR($I160/$H160,""))</f>
        <v/>
      </c>
      <c r="K160" s="28" t="n"/>
      <c r="L160" s="28" t="n"/>
      <c r="M160" s="34" t="n"/>
      <c r="N160" s="35">
        <f>IF($A160="","",IFERROR(IF(COUNTIF($A$5:$A$504,$A160)&gt;1,"Duplicate Expense ID",IF(OR($B160="",$C160="",$D160="",$I160=""),"Missing required field",IF(COUNTIF('Trip Log'!$A$5:$A$504,$B160)=0,"Unknown Trip ID",IF($I160&lt;0,"Negative amount",IF(AND($D160="Diesel Fuel",OR($H160="",$H160&lt;=0)),"Fuel gallons required","OK"))))),"Check inputs"))</f>
        <v/>
      </c>
    </row>
    <row r="161">
      <c r="A161" s="28" t="n"/>
      <c r="B161" s="28" t="n"/>
      <c r="C161" s="59" t="n"/>
      <c r="D161" s="28" t="n"/>
      <c r="E161" s="28" t="n"/>
      <c r="F161" s="28" t="n"/>
      <c r="G161" s="28" t="n"/>
      <c r="H161" s="63" t="n"/>
      <c r="I161" s="61" t="n"/>
      <c r="J161" s="64">
        <f>IF(OR($A161="",$D161&lt;&gt;"Diesel Fuel",$H161="",$I161=""),"",IFERROR($I161/$H161,""))</f>
        <v/>
      </c>
      <c r="K161" s="28" t="n"/>
      <c r="L161" s="28" t="n"/>
      <c r="M161" s="34" t="n"/>
      <c r="N161" s="35">
        <f>IF($A161="","",IFERROR(IF(COUNTIF($A$5:$A$504,$A161)&gt;1,"Duplicate Expense ID",IF(OR($B161="",$C161="",$D161="",$I161=""),"Missing required field",IF(COUNTIF('Trip Log'!$A$5:$A$504,$B161)=0,"Unknown Trip ID",IF($I161&lt;0,"Negative amount",IF(AND($D161="Diesel Fuel",OR($H161="",$H161&lt;=0)),"Fuel gallons required","OK"))))),"Check inputs"))</f>
        <v/>
      </c>
    </row>
    <row r="162">
      <c r="A162" s="28" t="n"/>
      <c r="B162" s="28" t="n"/>
      <c r="C162" s="59" t="n"/>
      <c r="D162" s="28" t="n"/>
      <c r="E162" s="28" t="n"/>
      <c r="F162" s="28" t="n"/>
      <c r="G162" s="28" t="n"/>
      <c r="H162" s="63" t="n"/>
      <c r="I162" s="61" t="n"/>
      <c r="J162" s="64">
        <f>IF(OR($A162="",$D162&lt;&gt;"Diesel Fuel",$H162="",$I162=""),"",IFERROR($I162/$H162,""))</f>
        <v/>
      </c>
      <c r="K162" s="28" t="n"/>
      <c r="L162" s="28" t="n"/>
      <c r="M162" s="34" t="n"/>
      <c r="N162" s="35">
        <f>IF($A162="","",IFERROR(IF(COUNTIF($A$5:$A$504,$A162)&gt;1,"Duplicate Expense ID",IF(OR($B162="",$C162="",$D162="",$I162=""),"Missing required field",IF(COUNTIF('Trip Log'!$A$5:$A$504,$B162)=0,"Unknown Trip ID",IF($I162&lt;0,"Negative amount",IF(AND($D162="Diesel Fuel",OR($H162="",$H162&lt;=0)),"Fuel gallons required","OK"))))),"Check inputs"))</f>
        <v/>
      </c>
    </row>
    <row r="163">
      <c r="A163" s="28" t="n"/>
      <c r="B163" s="28" t="n"/>
      <c r="C163" s="59" t="n"/>
      <c r="D163" s="28" t="n"/>
      <c r="E163" s="28" t="n"/>
      <c r="F163" s="28" t="n"/>
      <c r="G163" s="28" t="n"/>
      <c r="H163" s="63" t="n"/>
      <c r="I163" s="61" t="n"/>
      <c r="J163" s="64">
        <f>IF(OR($A163="",$D163&lt;&gt;"Diesel Fuel",$H163="",$I163=""),"",IFERROR($I163/$H163,""))</f>
        <v/>
      </c>
      <c r="K163" s="28" t="n"/>
      <c r="L163" s="28" t="n"/>
      <c r="M163" s="34" t="n"/>
      <c r="N163" s="35">
        <f>IF($A163="","",IFERROR(IF(COUNTIF($A$5:$A$504,$A163)&gt;1,"Duplicate Expense ID",IF(OR($B163="",$C163="",$D163="",$I163=""),"Missing required field",IF(COUNTIF('Trip Log'!$A$5:$A$504,$B163)=0,"Unknown Trip ID",IF($I163&lt;0,"Negative amount",IF(AND($D163="Diesel Fuel",OR($H163="",$H163&lt;=0)),"Fuel gallons required","OK"))))),"Check inputs"))</f>
        <v/>
      </c>
    </row>
    <row r="164">
      <c r="A164" s="28" t="n"/>
      <c r="B164" s="28" t="n"/>
      <c r="C164" s="59" t="n"/>
      <c r="D164" s="28" t="n"/>
      <c r="E164" s="28" t="n"/>
      <c r="F164" s="28" t="n"/>
      <c r="G164" s="28" t="n"/>
      <c r="H164" s="63" t="n"/>
      <c r="I164" s="61" t="n"/>
      <c r="J164" s="64">
        <f>IF(OR($A164="",$D164&lt;&gt;"Diesel Fuel",$H164="",$I164=""),"",IFERROR($I164/$H164,""))</f>
        <v/>
      </c>
      <c r="K164" s="28" t="n"/>
      <c r="L164" s="28" t="n"/>
      <c r="M164" s="34" t="n"/>
      <c r="N164" s="35">
        <f>IF($A164="","",IFERROR(IF(COUNTIF($A$5:$A$504,$A164)&gt;1,"Duplicate Expense ID",IF(OR($B164="",$C164="",$D164="",$I164=""),"Missing required field",IF(COUNTIF('Trip Log'!$A$5:$A$504,$B164)=0,"Unknown Trip ID",IF($I164&lt;0,"Negative amount",IF(AND($D164="Diesel Fuel",OR($H164="",$H164&lt;=0)),"Fuel gallons required","OK"))))),"Check inputs"))</f>
        <v/>
      </c>
    </row>
    <row r="165">
      <c r="A165" s="28" t="n"/>
      <c r="B165" s="28" t="n"/>
      <c r="C165" s="59" t="n"/>
      <c r="D165" s="28" t="n"/>
      <c r="E165" s="28" t="n"/>
      <c r="F165" s="28" t="n"/>
      <c r="G165" s="28" t="n"/>
      <c r="H165" s="63" t="n"/>
      <c r="I165" s="61" t="n"/>
      <c r="J165" s="64">
        <f>IF(OR($A165="",$D165&lt;&gt;"Diesel Fuel",$H165="",$I165=""),"",IFERROR($I165/$H165,""))</f>
        <v/>
      </c>
      <c r="K165" s="28" t="n"/>
      <c r="L165" s="28" t="n"/>
      <c r="M165" s="34" t="n"/>
      <c r="N165" s="35">
        <f>IF($A165="","",IFERROR(IF(COUNTIF($A$5:$A$504,$A165)&gt;1,"Duplicate Expense ID",IF(OR($B165="",$C165="",$D165="",$I165=""),"Missing required field",IF(COUNTIF('Trip Log'!$A$5:$A$504,$B165)=0,"Unknown Trip ID",IF($I165&lt;0,"Negative amount",IF(AND($D165="Diesel Fuel",OR($H165="",$H165&lt;=0)),"Fuel gallons required","OK"))))),"Check inputs"))</f>
        <v/>
      </c>
    </row>
    <row r="166">
      <c r="A166" s="28" t="n"/>
      <c r="B166" s="28" t="n"/>
      <c r="C166" s="59" t="n"/>
      <c r="D166" s="28" t="n"/>
      <c r="E166" s="28" t="n"/>
      <c r="F166" s="28" t="n"/>
      <c r="G166" s="28" t="n"/>
      <c r="H166" s="63" t="n"/>
      <c r="I166" s="61" t="n"/>
      <c r="J166" s="64">
        <f>IF(OR($A166="",$D166&lt;&gt;"Diesel Fuel",$H166="",$I166=""),"",IFERROR($I166/$H166,""))</f>
        <v/>
      </c>
      <c r="K166" s="28" t="n"/>
      <c r="L166" s="28" t="n"/>
      <c r="M166" s="34" t="n"/>
      <c r="N166" s="35">
        <f>IF($A166="","",IFERROR(IF(COUNTIF($A$5:$A$504,$A166)&gt;1,"Duplicate Expense ID",IF(OR($B166="",$C166="",$D166="",$I166=""),"Missing required field",IF(COUNTIF('Trip Log'!$A$5:$A$504,$B166)=0,"Unknown Trip ID",IF($I166&lt;0,"Negative amount",IF(AND($D166="Diesel Fuel",OR($H166="",$H166&lt;=0)),"Fuel gallons required","OK"))))),"Check inputs"))</f>
        <v/>
      </c>
    </row>
    <row r="167">
      <c r="A167" s="28" t="n"/>
      <c r="B167" s="28" t="n"/>
      <c r="C167" s="59" t="n"/>
      <c r="D167" s="28" t="n"/>
      <c r="E167" s="28" t="n"/>
      <c r="F167" s="28" t="n"/>
      <c r="G167" s="28" t="n"/>
      <c r="H167" s="63" t="n"/>
      <c r="I167" s="61" t="n"/>
      <c r="J167" s="64">
        <f>IF(OR($A167="",$D167&lt;&gt;"Diesel Fuel",$H167="",$I167=""),"",IFERROR($I167/$H167,""))</f>
        <v/>
      </c>
      <c r="K167" s="28" t="n"/>
      <c r="L167" s="28" t="n"/>
      <c r="M167" s="34" t="n"/>
      <c r="N167" s="35">
        <f>IF($A167="","",IFERROR(IF(COUNTIF($A$5:$A$504,$A167)&gt;1,"Duplicate Expense ID",IF(OR($B167="",$C167="",$D167="",$I167=""),"Missing required field",IF(COUNTIF('Trip Log'!$A$5:$A$504,$B167)=0,"Unknown Trip ID",IF($I167&lt;0,"Negative amount",IF(AND($D167="Diesel Fuel",OR($H167="",$H167&lt;=0)),"Fuel gallons required","OK"))))),"Check inputs"))</f>
        <v/>
      </c>
    </row>
    <row r="168">
      <c r="A168" s="28" t="n"/>
      <c r="B168" s="28" t="n"/>
      <c r="C168" s="59" t="n"/>
      <c r="D168" s="28" t="n"/>
      <c r="E168" s="28" t="n"/>
      <c r="F168" s="28" t="n"/>
      <c r="G168" s="28" t="n"/>
      <c r="H168" s="63" t="n"/>
      <c r="I168" s="61" t="n"/>
      <c r="J168" s="64">
        <f>IF(OR($A168="",$D168&lt;&gt;"Diesel Fuel",$H168="",$I168=""),"",IFERROR($I168/$H168,""))</f>
        <v/>
      </c>
      <c r="K168" s="28" t="n"/>
      <c r="L168" s="28" t="n"/>
      <c r="M168" s="34" t="n"/>
      <c r="N168" s="35">
        <f>IF($A168="","",IFERROR(IF(COUNTIF($A$5:$A$504,$A168)&gt;1,"Duplicate Expense ID",IF(OR($B168="",$C168="",$D168="",$I168=""),"Missing required field",IF(COUNTIF('Trip Log'!$A$5:$A$504,$B168)=0,"Unknown Trip ID",IF($I168&lt;0,"Negative amount",IF(AND($D168="Diesel Fuel",OR($H168="",$H168&lt;=0)),"Fuel gallons required","OK"))))),"Check inputs"))</f>
        <v/>
      </c>
    </row>
    <row r="169">
      <c r="A169" s="28" t="n"/>
      <c r="B169" s="28" t="n"/>
      <c r="C169" s="59" t="n"/>
      <c r="D169" s="28" t="n"/>
      <c r="E169" s="28" t="n"/>
      <c r="F169" s="28" t="n"/>
      <c r="G169" s="28" t="n"/>
      <c r="H169" s="63" t="n"/>
      <c r="I169" s="61" t="n"/>
      <c r="J169" s="64">
        <f>IF(OR($A169="",$D169&lt;&gt;"Diesel Fuel",$H169="",$I169=""),"",IFERROR($I169/$H169,""))</f>
        <v/>
      </c>
      <c r="K169" s="28" t="n"/>
      <c r="L169" s="28" t="n"/>
      <c r="M169" s="34" t="n"/>
      <c r="N169" s="35">
        <f>IF($A169="","",IFERROR(IF(COUNTIF($A$5:$A$504,$A169)&gt;1,"Duplicate Expense ID",IF(OR($B169="",$C169="",$D169="",$I169=""),"Missing required field",IF(COUNTIF('Trip Log'!$A$5:$A$504,$B169)=0,"Unknown Trip ID",IF($I169&lt;0,"Negative amount",IF(AND($D169="Diesel Fuel",OR($H169="",$H169&lt;=0)),"Fuel gallons required","OK"))))),"Check inputs"))</f>
        <v/>
      </c>
    </row>
    <row r="170">
      <c r="A170" s="28" t="n"/>
      <c r="B170" s="28" t="n"/>
      <c r="C170" s="59" t="n"/>
      <c r="D170" s="28" t="n"/>
      <c r="E170" s="28" t="n"/>
      <c r="F170" s="28" t="n"/>
      <c r="G170" s="28" t="n"/>
      <c r="H170" s="63" t="n"/>
      <c r="I170" s="61" t="n"/>
      <c r="J170" s="64">
        <f>IF(OR($A170="",$D170&lt;&gt;"Diesel Fuel",$H170="",$I170=""),"",IFERROR($I170/$H170,""))</f>
        <v/>
      </c>
      <c r="K170" s="28" t="n"/>
      <c r="L170" s="28" t="n"/>
      <c r="M170" s="34" t="n"/>
      <c r="N170" s="35">
        <f>IF($A170="","",IFERROR(IF(COUNTIF($A$5:$A$504,$A170)&gt;1,"Duplicate Expense ID",IF(OR($B170="",$C170="",$D170="",$I170=""),"Missing required field",IF(COUNTIF('Trip Log'!$A$5:$A$504,$B170)=0,"Unknown Trip ID",IF($I170&lt;0,"Negative amount",IF(AND($D170="Diesel Fuel",OR($H170="",$H170&lt;=0)),"Fuel gallons required","OK"))))),"Check inputs"))</f>
        <v/>
      </c>
    </row>
    <row r="171">
      <c r="A171" s="28" t="n"/>
      <c r="B171" s="28" t="n"/>
      <c r="C171" s="59" t="n"/>
      <c r="D171" s="28" t="n"/>
      <c r="E171" s="28" t="n"/>
      <c r="F171" s="28" t="n"/>
      <c r="G171" s="28" t="n"/>
      <c r="H171" s="63" t="n"/>
      <c r="I171" s="61" t="n"/>
      <c r="J171" s="64">
        <f>IF(OR($A171="",$D171&lt;&gt;"Diesel Fuel",$H171="",$I171=""),"",IFERROR($I171/$H171,""))</f>
        <v/>
      </c>
      <c r="K171" s="28" t="n"/>
      <c r="L171" s="28" t="n"/>
      <c r="M171" s="34" t="n"/>
      <c r="N171" s="35">
        <f>IF($A171="","",IFERROR(IF(COUNTIF($A$5:$A$504,$A171)&gt;1,"Duplicate Expense ID",IF(OR($B171="",$C171="",$D171="",$I171=""),"Missing required field",IF(COUNTIF('Trip Log'!$A$5:$A$504,$B171)=0,"Unknown Trip ID",IF($I171&lt;0,"Negative amount",IF(AND($D171="Diesel Fuel",OR($H171="",$H171&lt;=0)),"Fuel gallons required","OK"))))),"Check inputs"))</f>
        <v/>
      </c>
    </row>
    <row r="172">
      <c r="A172" s="28" t="n"/>
      <c r="B172" s="28" t="n"/>
      <c r="C172" s="59" t="n"/>
      <c r="D172" s="28" t="n"/>
      <c r="E172" s="28" t="n"/>
      <c r="F172" s="28" t="n"/>
      <c r="G172" s="28" t="n"/>
      <c r="H172" s="63" t="n"/>
      <c r="I172" s="61" t="n"/>
      <c r="J172" s="64">
        <f>IF(OR($A172="",$D172&lt;&gt;"Diesel Fuel",$H172="",$I172=""),"",IFERROR($I172/$H172,""))</f>
        <v/>
      </c>
      <c r="K172" s="28" t="n"/>
      <c r="L172" s="28" t="n"/>
      <c r="M172" s="34" t="n"/>
      <c r="N172" s="35">
        <f>IF($A172="","",IFERROR(IF(COUNTIF($A$5:$A$504,$A172)&gt;1,"Duplicate Expense ID",IF(OR($B172="",$C172="",$D172="",$I172=""),"Missing required field",IF(COUNTIF('Trip Log'!$A$5:$A$504,$B172)=0,"Unknown Trip ID",IF($I172&lt;0,"Negative amount",IF(AND($D172="Diesel Fuel",OR($H172="",$H172&lt;=0)),"Fuel gallons required","OK"))))),"Check inputs"))</f>
        <v/>
      </c>
    </row>
    <row r="173">
      <c r="A173" s="28" t="n"/>
      <c r="B173" s="28" t="n"/>
      <c r="C173" s="59" t="n"/>
      <c r="D173" s="28" t="n"/>
      <c r="E173" s="28" t="n"/>
      <c r="F173" s="28" t="n"/>
      <c r="G173" s="28" t="n"/>
      <c r="H173" s="63" t="n"/>
      <c r="I173" s="61" t="n"/>
      <c r="J173" s="64">
        <f>IF(OR($A173="",$D173&lt;&gt;"Diesel Fuel",$H173="",$I173=""),"",IFERROR($I173/$H173,""))</f>
        <v/>
      </c>
      <c r="K173" s="28" t="n"/>
      <c r="L173" s="28" t="n"/>
      <c r="M173" s="34" t="n"/>
      <c r="N173" s="35">
        <f>IF($A173="","",IFERROR(IF(COUNTIF($A$5:$A$504,$A173)&gt;1,"Duplicate Expense ID",IF(OR($B173="",$C173="",$D173="",$I173=""),"Missing required field",IF(COUNTIF('Trip Log'!$A$5:$A$504,$B173)=0,"Unknown Trip ID",IF($I173&lt;0,"Negative amount",IF(AND($D173="Diesel Fuel",OR($H173="",$H173&lt;=0)),"Fuel gallons required","OK"))))),"Check inputs"))</f>
        <v/>
      </c>
    </row>
    <row r="174">
      <c r="A174" s="28" t="n"/>
      <c r="B174" s="28" t="n"/>
      <c r="C174" s="59" t="n"/>
      <c r="D174" s="28" t="n"/>
      <c r="E174" s="28" t="n"/>
      <c r="F174" s="28" t="n"/>
      <c r="G174" s="28" t="n"/>
      <c r="H174" s="63" t="n"/>
      <c r="I174" s="61" t="n"/>
      <c r="J174" s="64">
        <f>IF(OR($A174="",$D174&lt;&gt;"Diesel Fuel",$H174="",$I174=""),"",IFERROR($I174/$H174,""))</f>
        <v/>
      </c>
      <c r="K174" s="28" t="n"/>
      <c r="L174" s="28" t="n"/>
      <c r="M174" s="34" t="n"/>
      <c r="N174" s="35">
        <f>IF($A174="","",IFERROR(IF(COUNTIF($A$5:$A$504,$A174)&gt;1,"Duplicate Expense ID",IF(OR($B174="",$C174="",$D174="",$I174=""),"Missing required field",IF(COUNTIF('Trip Log'!$A$5:$A$504,$B174)=0,"Unknown Trip ID",IF($I174&lt;0,"Negative amount",IF(AND($D174="Diesel Fuel",OR($H174="",$H174&lt;=0)),"Fuel gallons required","OK"))))),"Check inputs"))</f>
        <v/>
      </c>
    </row>
    <row r="175">
      <c r="A175" s="28" t="n"/>
      <c r="B175" s="28" t="n"/>
      <c r="C175" s="59" t="n"/>
      <c r="D175" s="28" t="n"/>
      <c r="E175" s="28" t="n"/>
      <c r="F175" s="28" t="n"/>
      <c r="G175" s="28" t="n"/>
      <c r="H175" s="63" t="n"/>
      <c r="I175" s="61" t="n"/>
      <c r="J175" s="64">
        <f>IF(OR($A175="",$D175&lt;&gt;"Diesel Fuel",$H175="",$I175=""),"",IFERROR($I175/$H175,""))</f>
        <v/>
      </c>
      <c r="K175" s="28" t="n"/>
      <c r="L175" s="28" t="n"/>
      <c r="M175" s="34" t="n"/>
      <c r="N175" s="35">
        <f>IF($A175="","",IFERROR(IF(COUNTIF($A$5:$A$504,$A175)&gt;1,"Duplicate Expense ID",IF(OR($B175="",$C175="",$D175="",$I175=""),"Missing required field",IF(COUNTIF('Trip Log'!$A$5:$A$504,$B175)=0,"Unknown Trip ID",IF($I175&lt;0,"Negative amount",IF(AND($D175="Diesel Fuel",OR($H175="",$H175&lt;=0)),"Fuel gallons required","OK"))))),"Check inputs"))</f>
        <v/>
      </c>
    </row>
    <row r="176">
      <c r="A176" s="28" t="n"/>
      <c r="B176" s="28" t="n"/>
      <c r="C176" s="59" t="n"/>
      <c r="D176" s="28" t="n"/>
      <c r="E176" s="28" t="n"/>
      <c r="F176" s="28" t="n"/>
      <c r="G176" s="28" t="n"/>
      <c r="H176" s="63" t="n"/>
      <c r="I176" s="61" t="n"/>
      <c r="J176" s="64">
        <f>IF(OR($A176="",$D176&lt;&gt;"Diesel Fuel",$H176="",$I176=""),"",IFERROR($I176/$H176,""))</f>
        <v/>
      </c>
      <c r="K176" s="28" t="n"/>
      <c r="L176" s="28" t="n"/>
      <c r="M176" s="34" t="n"/>
      <c r="N176" s="35">
        <f>IF($A176="","",IFERROR(IF(COUNTIF($A$5:$A$504,$A176)&gt;1,"Duplicate Expense ID",IF(OR($B176="",$C176="",$D176="",$I176=""),"Missing required field",IF(COUNTIF('Trip Log'!$A$5:$A$504,$B176)=0,"Unknown Trip ID",IF($I176&lt;0,"Negative amount",IF(AND($D176="Diesel Fuel",OR($H176="",$H176&lt;=0)),"Fuel gallons required","OK"))))),"Check inputs"))</f>
        <v/>
      </c>
    </row>
    <row r="177">
      <c r="A177" s="28" t="n"/>
      <c r="B177" s="28" t="n"/>
      <c r="C177" s="59" t="n"/>
      <c r="D177" s="28" t="n"/>
      <c r="E177" s="28" t="n"/>
      <c r="F177" s="28" t="n"/>
      <c r="G177" s="28" t="n"/>
      <c r="H177" s="63" t="n"/>
      <c r="I177" s="61" t="n"/>
      <c r="J177" s="64">
        <f>IF(OR($A177="",$D177&lt;&gt;"Diesel Fuel",$H177="",$I177=""),"",IFERROR($I177/$H177,""))</f>
        <v/>
      </c>
      <c r="K177" s="28" t="n"/>
      <c r="L177" s="28" t="n"/>
      <c r="M177" s="34" t="n"/>
      <c r="N177" s="35">
        <f>IF($A177="","",IFERROR(IF(COUNTIF($A$5:$A$504,$A177)&gt;1,"Duplicate Expense ID",IF(OR($B177="",$C177="",$D177="",$I177=""),"Missing required field",IF(COUNTIF('Trip Log'!$A$5:$A$504,$B177)=0,"Unknown Trip ID",IF($I177&lt;0,"Negative amount",IF(AND($D177="Diesel Fuel",OR($H177="",$H177&lt;=0)),"Fuel gallons required","OK"))))),"Check inputs"))</f>
        <v/>
      </c>
    </row>
    <row r="178">
      <c r="A178" s="28" t="n"/>
      <c r="B178" s="28" t="n"/>
      <c r="C178" s="59" t="n"/>
      <c r="D178" s="28" t="n"/>
      <c r="E178" s="28" t="n"/>
      <c r="F178" s="28" t="n"/>
      <c r="G178" s="28" t="n"/>
      <c r="H178" s="63" t="n"/>
      <c r="I178" s="61" t="n"/>
      <c r="J178" s="64">
        <f>IF(OR($A178="",$D178&lt;&gt;"Diesel Fuel",$H178="",$I178=""),"",IFERROR($I178/$H178,""))</f>
        <v/>
      </c>
      <c r="K178" s="28" t="n"/>
      <c r="L178" s="28" t="n"/>
      <c r="M178" s="34" t="n"/>
      <c r="N178" s="35">
        <f>IF($A178="","",IFERROR(IF(COUNTIF($A$5:$A$504,$A178)&gt;1,"Duplicate Expense ID",IF(OR($B178="",$C178="",$D178="",$I178=""),"Missing required field",IF(COUNTIF('Trip Log'!$A$5:$A$504,$B178)=0,"Unknown Trip ID",IF($I178&lt;0,"Negative amount",IF(AND($D178="Diesel Fuel",OR($H178="",$H178&lt;=0)),"Fuel gallons required","OK"))))),"Check inputs"))</f>
        <v/>
      </c>
    </row>
    <row r="179">
      <c r="A179" s="28" t="n"/>
      <c r="B179" s="28" t="n"/>
      <c r="C179" s="59" t="n"/>
      <c r="D179" s="28" t="n"/>
      <c r="E179" s="28" t="n"/>
      <c r="F179" s="28" t="n"/>
      <c r="G179" s="28" t="n"/>
      <c r="H179" s="63" t="n"/>
      <c r="I179" s="61" t="n"/>
      <c r="J179" s="64">
        <f>IF(OR($A179="",$D179&lt;&gt;"Diesel Fuel",$H179="",$I179=""),"",IFERROR($I179/$H179,""))</f>
        <v/>
      </c>
      <c r="K179" s="28" t="n"/>
      <c r="L179" s="28" t="n"/>
      <c r="M179" s="34" t="n"/>
      <c r="N179" s="35">
        <f>IF($A179="","",IFERROR(IF(COUNTIF($A$5:$A$504,$A179)&gt;1,"Duplicate Expense ID",IF(OR($B179="",$C179="",$D179="",$I179=""),"Missing required field",IF(COUNTIF('Trip Log'!$A$5:$A$504,$B179)=0,"Unknown Trip ID",IF($I179&lt;0,"Negative amount",IF(AND($D179="Diesel Fuel",OR($H179="",$H179&lt;=0)),"Fuel gallons required","OK"))))),"Check inputs"))</f>
        <v/>
      </c>
    </row>
    <row r="180">
      <c r="A180" s="28" t="n"/>
      <c r="B180" s="28" t="n"/>
      <c r="C180" s="59" t="n"/>
      <c r="D180" s="28" t="n"/>
      <c r="E180" s="28" t="n"/>
      <c r="F180" s="28" t="n"/>
      <c r="G180" s="28" t="n"/>
      <c r="H180" s="63" t="n"/>
      <c r="I180" s="61" t="n"/>
      <c r="J180" s="64">
        <f>IF(OR($A180="",$D180&lt;&gt;"Diesel Fuel",$H180="",$I180=""),"",IFERROR($I180/$H180,""))</f>
        <v/>
      </c>
      <c r="K180" s="28" t="n"/>
      <c r="L180" s="28" t="n"/>
      <c r="M180" s="34" t="n"/>
      <c r="N180" s="35">
        <f>IF($A180="","",IFERROR(IF(COUNTIF($A$5:$A$504,$A180)&gt;1,"Duplicate Expense ID",IF(OR($B180="",$C180="",$D180="",$I180=""),"Missing required field",IF(COUNTIF('Trip Log'!$A$5:$A$504,$B180)=0,"Unknown Trip ID",IF($I180&lt;0,"Negative amount",IF(AND($D180="Diesel Fuel",OR($H180="",$H180&lt;=0)),"Fuel gallons required","OK"))))),"Check inputs"))</f>
        <v/>
      </c>
    </row>
    <row r="181">
      <c r="A181" s="28" t="n"/>
      <c r="B181" s="28" t="n"/>
      <c r="C181" s="59" t="n"/>
      <c r="D181" s="28" t="n"/>
      <c r="E181" s="28" t="n"/>
      <c r="F181" s="28" t="n"/>
      <c r="G181" s="28" t="n"/>
      <c r="H181" s="63" t="n"/>
      <c r="I181" s="61" t="n"/>
      <c r="J181" s="64">
        <f>IF(OR($A181="",$D181&lt;&gt;"Diesel Fuel",$H181="",$I181=""),"",IFERROR($I181/$H181,""))</f>
        <v/>
      </c>
      <c r="K181" s="28" t="n"/>
      <c r="L181" s="28" t="n"/>
      <c r="M181" s="34" t="n"/>
      <c r="N181" s="35">
        <f>IF($A181="","",IFERROR(IF(COUNTIF($A$5:$A$504,$A181)&gt;1,"Duplicate Expense ID",IF(OR($B181="",$C181="",$D181="",$I181=""),"Missing required field",IF(COUNTIF('Trip Log'!$A$5:$A$504,$B181)=0,"Unknown Trip ID",IF($I181&lt;0,"Negative amount",IF(AND($D181="Diesel Fuel",OR($H181="",$H181&lt;=0)),"Fuel gallons required","OK"))))),"Check inputs"))</f>
        <v/>
      </c>
    </row>
    <row r="182">
      <c r="A182" s="28" t="n"/>
      <c r="B182" s="28" t="n"/>
      <c r="C182" s="59" t="n"/>
      <c r="D182" s="28" t="n"/>
      <c r="E182" s="28" t="n"/>
      <c r="F182" s="28" t="n"/>
      <c r="G182" s="28" t="n"/>
      <c r="H182" s="63" t="n"/>
      <c r="I182" s="61" t="n"/>
      <c r="J182" s="64">
        <f>IF(OR($A182="",$D182&lt;&gt;"Diesel Fuel",$H182="",$I182=""),"",IFERROR($I182/$H182,""))</f>
        <v/>
      </c>
      <c r="K182" s="28" t="n"/>
      <c r="L182" s="28" t="n"/>
      <c r="M182" s="34" t="n"/>
      <c r="N182" s="35">
        <f>IF($A182="","",IFERROR(IF(COUNTIF($A$5:$A$504,$A182)&gt;1,"Duplicate Expense ID",IF(OR($B182="",$C182="",$D182="",$I182=""),"Missing required field",IF(COUNTIF('Trip Log'!$A$5:$A$504,$B182)=0,"Unknown Trip ID",IF($I182&lt;0,"Negative amount",IF(AND($D182="Diesel Fuel",OR($H182="",$H182&lt;=0)),"Fuel gallons required","OK"))))),"Check inputs"))</f>
        <v/>
      </c>
    </row>
    <row r="183">
      <c r="A183" s="28" t="n"/>
      <c r="B183" s="28" t="n"/>
      <c r="C183" s="59" t="n"/>
      <c r="D183" s="28" t="n"/>
      <c r="E183" s="28" t="n"/>
      <c r="F183" s="28" t="n"/>
      <c r="G183" s="28" t="n"/>
      <c r="H183" s="63" t="n"/>
      <c r="I183" s="61" t="n"/>
      <c r="J183" s="64">
        <f>IF(OR($A183="",$D183&lt;&gt;"Diesel Fuel",$H183="",$I183=""),"",IFERROR($I183/$H183,""))</f>
        <v/>
      </c>
      <c r="K183" s="28" t="n"/>
      <c r="L183" s="28" t="n"/>
      <c r="M183" s="34" t="n"/>
      <c r="N183" s="35">
        <f>IF($A183="","",IFERROR(IF(COUNTIF($A$5:$A$504,$A183)&gt;1,"Duplicate Expense ID",IF(OR($B183="",$C183="",$D183="",$I183=""),"Missing required field",IF(COUNTIF('Trip Log'!$A$5:$A$504,$B183)=0,"Unknown Trip ID",IF($I183&lt;0,"Negative amount",IF(AND($D183="Diesel Fuel",OR($H183="",$H183&lt;=0)),"Fuel gallons required","OK"))))),"Check inputs"))</f>
        <v/>
      </c>
    </row>
    <row r="184">
      <c r="A184" s="28" t="n"/>
      <c r="B184" s="28" t="n"/>
      <c r="C184" s="59" t="n"/>
      <c r="D184" s="28" t="n"/>
      <c r="E184" s="28" t="n"/>
      <c r="F184" s="28" t="n"/>
      <c r="G184" s="28" t="n"/>
      <c r="H184" s="63" t="n"/>
      <c r="I184" s="61" t="n"/>
      <c r="J184" s="64">
        <f>IF(OR($A184="",$D184&lt;&gt;"Diesel Fuel",$H184="",$I184=""),"",IFERROR($I184/$H184,""))</f>
        <v/>
      </c>
      <c r="K184" s="28" t="n"/>
      <c r="L184" s="28" t="n"/>
      <c r="M184" s="34" t="n"/>
      <c r="N184" s="35">
        <f>IF($A184="","",IFERROR(IF(COUNTIF($A$5:$A$504,$A184)&gt;1,"Duplicate Expense ID",IF(OR($B184="",$C184="",$D184="",$I184=""),"Missing required field",IF(COUNTIF('Trip Log'!$A$5:$A$504,$B184)=0,"Unknown Trip ID",IF($I184&lt;0,"Negative amount",IF(AND($D184="Diesel Fuel",OR($H184="",$H184&lt;=0)),"Fuel gallons required","OK"))))),"Check inputs"))</f>
        <v/>
      </c>
    </row>
    <row r="185">
      <c r="A185" s="28" t="n"/>
      <c r="B185" s="28" t="n"/>
      <c r="C185" s="59" t="n"/>
      <c r="D185" s="28" t="n"/>
      <c r="E185" s="28" t="n"/>
      <c r="F185" s="28" t="n"/>
      <c r="G185" s="28" t="n"/>
      <c r="H185" s="63" t="n"/>
      <c r="I185" s="61" t="n"/>
      <c r="J185" s="64">
        <f>IF(OR($A185="",$D185&lt;&gt;"Diesel Fuel",$H185="",$I185=""),"",IFERROR($I185/$H185,""))</f>
        <v/>
      </c>
      <c r="K185" s="28" t="n"/>
      <c r="L185" s="28" t="n"/>
      <c r="M185" s="34" t="n"/>
      <c r="N185" s="35">
        <f>IF($A185="","",IFERROR(IF(COUNTIF($A$5:$A$504,$A185)&gt;1,"Duplicate Expense ID",IF(OR($B185="",$C185="",$D185="",$I185=""),"Missing required field",IF(COUNTIF('Trip Log'!$A$5:$A$504,$B185)=0,"Unknown Trip ID",IF($I185&lt;0,"Negative amount",IF(AND($D185="Diesel Fuel",OR($H185="",$H185&lt;=0)),"Fuel gallons required","OK"))))),"Check inputs"))</f>
        <v/>
      </c>
    </row>
    <row r="186">
      <c r="A186" s="28" t="n"/>
      <c r="B186" s="28" t="n"/>
      <c r="C186" s="59" t="n"/>
      <c r="D186" s="28" t="n"/>
      <c r="E186" s="28" t="n"/>
      <c r="F186" s="28" t="n"/>
      <c r="G186" s="28" t="n"/>
      <c r="H186" s="63" t="n"/>
      <c r="I186" s="61" t="n"/>
      <c r="J186" s="64">
        <f>IF(OR($A186="",$D186&lt;&gt;"Diesel Fuel",$H186="",$I186=""),"",IFERROR($I186/$H186,""))</f>
        <v/>
      </c>
      <c r="K186" s="28" t="n"/>
      <c r="L186" s="28" t="n"/>
      <c r="M186" s="34" t="n"/>
      <c r="N186" s="35">
        <f>IF($A186="","",IFERROR(IF(COUNTIF($A$5:$A$504,$A186)&gt;1,"Duplicate Expense ID",IF(OR($B186="",$C186="",$D186="",$I186=""),"Missing required field",IF(COUNTIF('Trip Log'!$A$5:$A$504,$B186)=0,"Unknown Trip ID",IF($I186&lt;0,"Negative amount",IF(AND($D186="Diesel Fuel",OR($H186="",$H186&lt;=0)),"Fuel gallons required","OK"))))),"Check inputs"))</f>
        <v/>
      </c>
    </row>
    <row r="187">
      <c r="A187" s="28" t="n"/>
      <c r="B187" s="28" t="n"/>
      <c r="C187" s="59" t="n"/>
      <c r="D187" s="28" t="n"/>
      <c r="E187" s="28" t="n"/>
      <c r="F187" s="28" t="n"/>
      <c r="G187" s="28" t="n"/>
      <c r="H187" s="63" t="n"/>
      <c r="I187" s="61" t="n"/>
      <c r="J187" s="64">
        <f>IF(OR($A187="",$D187&lt;&gt;"Diesel Fuel",$H187="",$I187=""),"",IFERROR($I187/$H187,""))</f>
        <v/>
      </c>
      <c r="K187" s="28" t="n"/>
      <c r="L187" s="28" t="n"/>
      <c r="M187" s="34" t="n"/>
      <c r="N187" s="35">
        <f>IF($A187="","",IFERROR(IF(COUNTIF($A$5:$A$504,$A187)&gt;1,"Duplicate Expense ID",IF(OR($B187="",$C187="",$D187="",$I187=""),"Missing required field",IF(COUNTIF('Trip Log'!$A$5:$A$504,$B187)=0,"Unknown Trip ID",IF($I187&lt;0,"Negative amount",IF(AND($D187="Diesel Fuel",OR($H187="",$H187&lt;=0)),"Fuel gallons required","OK"))))),"Check inputs"))</f>
        <v/>
      </c>
    </row>
    <row r="188">
      <c r="A188" s="28" t="n"/>
      <c r="B188" s="28" t="n"/>
      <c r="C188" s="59" t="n"/>
      <c r="D188" s="28" t="n"/>
      <c r="E188" s="28" t="n"/>
      <c r="F188" s="28" t="n"/>
      <c r="G188" s="28" t="n"/>
      <c r="H188" s="63" t="n"/>
      <c r="I188" s="61" t="n"/>
      <c r="J188" s="64">
        <f>IF(OR($A188="",$D188&lt;&gt;"Diesel Fuel",$H188="",$I188=""),"",IFERROR($I188/$H188,""))</f>
        <v/>
      </c>
      <c r="K188" s="28" t="n"/>
      <c r="L188" s="28" t="n"/>
      <c r="M188" s="34" t="n"/>
      <c r="N188" s="35">
        <f>IF($A188="","",IFERROR(IF(COUNTIF($A$5:$A$504,$A188)&gt;1,"Duplicate Expense ID",IF(OR($B188="",$C188="",$D188="",$I188=""),"Missing required field",IF(COUNTIF('Trip Log'!$A$5:$A$504,$B188)=0,"Unknown Trip ID",IF($I188&lt;0,"Negative amount",IF(AND($D188="Diesel Fuel",OR($H188="",$H188&lt;=0)),"Fuel gallons required","OK"))))),"Check inputs"))</f>
        <v/>
      </c>
    </row>
    <row r="189">
      <c r="A189" s="28" t="n"/>
      <c r="B189" s="28" t="n"/>
      <c r="C189" s="59" t="n"/>
      <c r="D189" s="28" t="n"/>
      <c r="E189" s="28" t="n"/>
      <c r="F189" s="28" t="n"/>
      <c r="G189" s="28" t="n"/>
      <c r="H189" s="63" t="n"/>
      <c r="I189" s="61" t="n"/>
      <c r="J189" s="64">
        <f>IF(OR($A189="",$D189&lt;&gt;"Diesel Fuel",$H189="",$I189=""),"",IFERROR($I189/$H189,""))</f>
        <v/>
      </c>
      <c r="K189" s="28" t="n"/>
      <c r="L189" s="28" t="n"/>
      <c r="M189" s="34" t="n"/>
      <c r="N189" s="35">
        <f>IF($A189="","",IFERROR(IF(COUNTIF($A$5:$A$504,$A189)&gt;1,"Duplicate Expense ID",IF(OR($B189="",$C189="",$D189="",$I189=""),"Missing required field",IF(COUNTIF('Trip Log'!$A$5:$A$504,$B189)=0,"Unknown Trip ID",IF($I189&lt;0,"Negative amount",IF(AND($D189="Diesel Fuel",OR($H189="",$H189&lt;=0)),"Fuel gallons required","OK"))))),"Check inputs"))</f>
        <v/>
      </c>
    </row>
    <row r="190">
      <c r="A190" s="28" t="n"/>
      <c r="B190" s="28" t="n"/>
      <c r="C190" s="59" t="n"/>
      <c r="D190" s="28" t="n"/>
      <c r="E190" s="28" t="n"/>
      <c r="F190" s="28" t="n"/>
      <c r="G190" s="28" t="n"/>
      <c r="H190" s="63" t="n"/>
      <c r="I190" s="61" t="n"/>
      <c r="J190" s="64">
        <f>IF(OR($A190="",$D190&lt;&gt;"Diesel Fuel",$H190="",$I190=""),"",IFERROR($I190/$H190,""))</f>
        <v/>
      </c>
      <c r="K190" s="28" t="n"/>
      <c r="L190" s="28" t="n"/>
      <c r="M190" s="34" t="n"/>
      <c r="N190" s="35">
        <f>IF($A190="","",IFERROR(IF(COUNTIF($A$5:$A$504,$A190)&gt;1,"Duplicate Expense ID",IF(OR($B190="",$C190="",$D190="",$I190=""),"Missing required field",IF(COUNTIF('Trip Log'!$A$5:$A$504,$B190)=0,"Unknown Trip ID",IF($I190&lt;0,"Negative amount",IF(AND($D190="Diesel Fuel",OR($H190="",$H190&lt;=0)),"Fuel gallons required","OK"))))),"Check inputs"))</f>
        <v/>
      </c>
    </row>
    <row r="191">
      <c r="A191" s="28" t="n"/>
      <c r="B191" s="28" t="n"/>
      <c r="C191" s="59" t="n"/>
      <c r="D191" s="28" t="n"/>
      <c r="E191" s="28" t="n"/>
      <c r="F191" s="28" t="n"/>
      <c r="G191" s="28" t="n"/>
      <c r="H191" s="63" t="n"/>
      <c r="I191" s="61" t="n"/>
      <c r="J191" s="64">
        <f>IF(OR($A191="",$D191&lt;&gt;"Diesel Fuel",$H191="",$I191=""),"",IFERROR($I191/$H191,""))</f>
        <v/>
      </c>
      <c r="K191" s="28" t="n"/>
      <c r="L191" s="28" t="n"/>
      <c r="M191" s="34" t="n"/>
      <c r="N191" s="35">
        <f>IF($A191="","",IFERROR(IF(COUNTIF($A$5:$A$504,$A191)&gt;1,"Duplicate Expense ID",IF(OR($B191="",$C191="",$D191="",$I191=""),"Missing required field",IF(COUNTIF('Trip Log'!$A$5:$A$504,$B191)=0,"Unknown Trip ID",IF($I191&lt;0,"Negative amount",IF(AND($D191="Diesel Fuel",OR($H191="",$H191&lt;=0)),"Fuel gallons required","OK"))))),"Check inputs"))</f>
        <v/>
      </c>
    </row>
    <row r="192">
      <c r="A192" s="28" t="n"/>
      <c r="B192" s="28" t="n"/>
      <c r="C192" s="59" t="n"/>
      <c r="D192" s="28" t="n"/>
      <c r="E192" s="28" t="n"/>
      <c r="F192" s="28" t="n"/>
      <c r="G192" s="28" t="n"/>
      <c r="H192" s="63" t="n"/>
      <c r="I192" s="61" t="n"/>
      <c r="J192" s="64">
        <f>IF(OR($A192="",$D192&lt;&gt;"Diesel Fuel",$H192="",$I192=""),"",IFERROR($I192/$H192,""))</f>
        <v/>
      </c>
      <c r="K192" s="28" t="n"/>
      <c r="L192" s="28" t="n"/>
      <c r="M192" s="34" t="n"/>
      <c r="N192" s="35">
        <f>IF($A192="","",IFERROR(IF(COUNTIF($A$5:$A$504,$A192)&gt;1,"Duplicate Expense ID",IF(OR($B192="",$C192="",$D192="",$I192=""),"Missing required field",IF(COUNTIF('Trip Log'!$A$5:$A$504,$B192)=0,"Unknown Trip ID",IF($I192&lt;0,"Negative amount",IF(AND($D192="Diesel Fuel",OR($H192="",$H192&lt;=0)),"Fuel gallons required","OK"))))),"Check inputs"))</f>
        <v/>
      </c>
    </row>
    <row r="193">
      <c r="A193" s="28" t="n"/>
      <c r="B193" s="28" t="n"/>
      <c r="C193" s="59" t="n"/>
      <c r="D193" s="28" t="n"/>
      <c r="E193" s="28" t="n"/>
      <c r="F193" s="28" t="n"/>
      <c r="G193" s="28" t="n"/>
      <c r="H193" s="63" t="n"/>
      <c r="I193" s="61" t="n"/>
      <c r="J193" s="64">
        <f>IF(OR($A193="",$D193&lt;&gt;"Diesel Fuel",$H193="",$I193=""),"",IFERROR($I193/$H193,""))</f>
        <v/>
      </c>
      <c r="K193" s="28" t="n"/>
      <c r="L193" s="28" t="n"/>
      <c r="M193" s="34" t="n"/>
      <c r="N193" s="35">
        <f>IF($A193="","",IFERROR(IF(COUNTIF($A$5:$A$504,$A193)&gt;1,"Duplicate Expense ID",IF(OR($B193="",$C193="",$D193="",$I193=""),"Missing required field",IF(COUNTIF('Trip Log'!$A$5:$A$504,$B193)=0,"Unknown Trip ID",IF($I193&lt;0,"Negative amount",IF(AND($D193="Diesel Fuel",OR($H193="",$H193&lt;=0)),"Fuel gallons required","OK"))))),"Check inputs"))</f>
        <v/>
      </c>
    </row>
    <row r="194">
      <c r="A194" s="28" t="n"/>
      <c r="B194" s="28" t="n"/>
      <c r="C194" s="59" t="n"/>
      <c r="D194" s="28" t="n"/>
      <c r="E194" s="28" t="n"/>
      <c r="F194" s="28" t="n"/>
      <c r="G194" s="28" t="n"/>
      <c r="H194" s="63" t="n"/>
      <c r="I194" s="61" t="n"/>
      <c r="J194" s="64">
        <f>IF(OR($A194="",$D194&lt;&gt;"Diesel Fuel",$H194="",$I194=""),"",IFERROR($I194/$H194,""))</f>
        <v/>
      </c>
      <c r="K194" s="28" t="n"/>
      <c r="L194" s="28" t="n"/>
      <c r="M194" s="34" t="n"/>
      <c r="N194" s="35">
        <f>IF($A194="","",IFERROR(IF(COUNTIF($A$5:$A$504,$A194)&gt;1,"Duplicate Expense ID",IF(OR($B194="",$C194="",$D194="",$I194=""),"Missing required field",IF(COUNTIF('Trip Log'!$A$5:$A$504,$B194)=0,"Unknown Trip ID",IF($I194&lt;0,"Negative amount",IF(AND($D194="Diesel Fuel",OR($H194="",$H194&lt;=0)),"Fuel gallons required","OK"))))),"Check inputs"))</f>
        <v/>
      </c>
    </row>
    <row r="195">
      <c r="A195" s="28" t="n"/>
      <c r="B195" s="28" t="n"/>
      <c r="C195" s="59" t="n"/>
      <c r="D195" s="28" t="n"/>
      <c r="E195" s="28" t="n"/>
      <c r="F195" s="28" t="n"/>
      <c r="G195" s="28" t="n"/>
      <c r="H195" s="63" t="n"/>
      <c r="I195" s="61" t="n"/>
      <c r="J195" s="64">
        <f>IF(OR($A195="",$D195&lt;&gt;"Diesel Fuel",$H195="",$I195=""),"",IFERROR($I195/$H195,""))</f>
        <v/>
      </c>
      <c r="K195" s="28" t="n"/>
      <c r="L195" s="28" t="n"/>
      <c r="M195" s="34" t="n"/>
      <c r="N195" s="35">
        <f>IF($A195="","",IFERROR(IF(COUNTIF($A$5:$A$504,$A195)&gt;1,"Duplicate Expense ID",IF(OR($B195="",$C195="",$D195="",$I195=""),"Missing required field",IF(COUNTIF('Trip Log'!$A$5:$A$504,$B195)=0,"Unknown Trip ID",IF($I195&lt;0,"Negative amount",IF(AND($D195="Diesel Fuel",OR($H195="",$H195&lt;=0)),"Fuel gallons required","OK"))))),"Check inputs"))</f>
        <v/>
      </c>
    </row>
    <row r="196">
      <c r="A196" s="28" t="n"/>
      <c r="B196" s="28" t="n"/>
      <c r="C196" s="59" t="n"/>
      <c r="D196" s="28" t="n"/>
      <c r="E196" s="28" t="n"/>
      <c r="F196" s="28" t="n"/>
      <c r="G196" s="28" t="n"/>
      <c r="H196" s="63" t="n"/>
      <c r="I196" s="61" t="n"/>
      <c r="J196" s="64">
        <f>IF(OR($A196="",$D196&lt;&gt;"Diesel Fuel",$H196="",$I196=""),"",IFERROR($I196/$H196,""))</f>
        <v/>
      </c>
      <c r="K196" s="28" t="n"/>
      <c r="L196" s="28" t="n"/>
      <c r="M196" s="34" t="n"/>
      <c r="N196" s="35">
        <f>IF($A196="","",IFERROR(IF(COUNTIF($A$5:$A$504,$A196)&gt;1,"Duplicate Expense ID",IF(OR($B196="",$C196="",$D196="",$I196=""),"Missing required field",IF(COUNTIF('Trip Log'!$A$5:$A$504,$B196)=0,"Unknown Trip ID",IF($I196&lt;0,"Negative amount",IF(AND($D196="Diesel Fuel",OR($H196="",$H196&lt;=0)),"Fuel gallons required","OK"))))),"Check inputs"))</f>
        <v/>
      </c>
    </row>
    <row r="197">
      <c r="A197" s="28" t="n"/>
      <c r="B197" s="28" t="n"/>
      <c r="C197" s="59" t="n"/>
      <c r="D197" s="28" t="n"/>
      <c r="E197" s="28" t="n"/>
      <c r="F197" s="28" t="n"/>
      <c r="G197" s="28" t="n"/>
      <c r="H197" s="63" t="n"/>
      <c r="I197" s="61" t="n"/>
      <c r="J197" s="64">
        <f>IF(OR($A197="",$D197&lt;&gt;"Diesel Fuel",$H197="",$I197=""),"",IFERROR($I197/$H197,""))</f>
        <v/>
      </c>
      <c r="K197" s="28" t="n"/>
      <c r="L197" s="28" t="n"/>
      <c r="M197" s="34" t="n"/>
      <c r="N197" s="35">
        <f>IF($A197="","",IFERROR(IF(COUNTIF($A$5:$A$504,$A197)&gt;1,"Duplicate Expense ID",IF(OR($B197="",$C197="",$D197="",$I197=""),"Missing required field",IF(COUNTIF('Trip Log'!$A$5:$A$504,$B197)=0,"Unknown Trip ID",IF($I197&lt;0,"Negative amount",IF(AND($D197="Diesel Fuel",OR($H197="",$H197&lt;=0)),"Fuel gallons required","OK"))))),"Check inputs"))</f>
        <v/>
      </c>
    </row>
    <row r="198">
      <c r="A198" s="28" t="n"/>
      <c r="B198" s="28" t="n"/>
      <c r="C198" s="59" t="n"/>
      <c r="D198" s="28" t="n"/>
      <c r="E198" s="28" t="n"/>
      <c r="F198" s="28" t="n"/>
      <c r="G198" s="28" t="n"/>
      <c r="H198" s="63" t="n"/>
      <c r="I198" s="61" t="n"/>
      <c r="J198" s="64">
        <f>IF(OR($A198="",$D198&lt;&gt;"Diesel Fuel",$H198="",$I198=""),"",IFERROR($I198/$H198,""))</f>
        <v/>
      </c>
      <c r="K198" s="28" t="n"/>
      <c r="L198" s="28" t="n"/>
      <c r="M198" s="34" t="n"/>
      <c r="N198" s="35">
        <f>IF($A198="","",IFERROR(IF(COUNTIF($A$5:$A$504,$A198)&gt;1,"Duplicate Expense ID",IF(OR($B198="",$C198="",$D198="",$I198=""),"Missing required field",IF(COUNTIF('Trip Log'!$A$5:$A$504,$B198)=0,"Unknown Trip ID",IF($I198&lt;0,"Negative amount",IF(AND($D198="Diesel Fuel",OR($H198="",$H198&lt;=0)),"Fuel gallons required","OK"))))),"Check inputs"))</f>
        <v/>
      </c>
    </row>
    <row r="199">
      <c r="A199" s="28" t="n"/>
      <c r="B199" s="28" t="n"/>
      <c r="C199" s="59" t="n"/>
      <c r="D199" s="28" t="n"/>
      <c r="E199" s="28" t="n"/>
      <c r="F199" s="28" t="n"/>
      <c r="G199" s="28" t="n"/>
      <c r="H199" s="63" t="n"/>
      <c r="I199" s="61" t="n"/>
      <c r="J199" s="64">
        <f>IF(OR($A199="",$D199&lt;&gt;"Diesel Fuel",$H199="",$I199=""),"",IFERROR($I199/$H199,""))</f>
        <v/>
      </c>
      <c r="K199" s="28" t="n"/>
      <c r="L199" s="28" t="n"/>
      <c r="M199" s="34" t="n"/>
      <c r="N199" s="35">
        <f>IF($A199="","",IFERROR(IF(COUNTIF($A$5:$A$504,$A199)&gt;1,"Duplicate Expense ID",IF(OR($B199="",$C199="",$D199="",$I199=""),"Missing required field",IF(COUNTIF('Trip Log'!$A$5:$A$504,$B199)=0,"Unknown Trip ID",IF($I199&lt;0,"Negative amount",IF(AND($D199="Diesel Fuel",OR($H199="",$H199&lt;=0)),"Fuel gallons required","OK"))))),"Check inputs"))</f>
        <v/>
      </c>
    </row>
    <row r="200">
      <c r="A200" s="28" t="n"/>
      <c r="B200" s="28" t="n"/>
      <c r="C200" s="59" t="n"/>
      <c r="D200" s="28" t="n"/>
      <c r="E200" s="28" t="n"/>
      <c r="F200" s="28" t="n"/>
      <c r="G200" s="28" t="n"/>
      <c r="H200" s="63" t="n"/>
      <c r="I200" s="61" t="n"/>
      <c r="J200" s="64">
        <f>IF(OR($A200="",$D200&lt;&gt;"Diesel Fuel",$H200="",$I200=""),"",IFERROR($I200/$H200,""))</f>
        <v/>
      </c>
      <c r="K200" s="28" t="n"/>
      <c r="L200" s="28" t="n"/>
      <c r="M200" s="34" t="n"/>
      <c r="N200" s="35">
        <f>IF($A200="","",IFERROR(IF(COUNTIF($A$5:$A$504,$A200)&gt;1,"Duplicate Expense ID",IF(OR($B200="",$C200="",$D200="",$I200=""),"Missing required field",IF(COUNTIF('Trip Log'!$A$5:$A$504,$B200)=0,"Unknown Trip ID",IF($I200&lt;0,"Negative amount",IF(AND($D200="Diesel Fuel",OR($H200="",$H200&lt;=0)),"Fuel gallons required","OK"))))),"Check inputs"))</f>
        <v/>
      </c>
    </row>
    <row r="201">
      <c r="A201" s="28" t="n"/>
      <c r="B201" s="28" t="n"/>
      <c r="C201" s="59" t="n"/>
      <c r="D201" s="28" t="n"/>
      <c r="E201" s="28" t="n"/>
      <c r="F201" s="28" t="n"/>
      <c r="G201" s="28" t="n"/>
      <c r="H201" s="63" t="n"/>
      <c r="I201" s="61" t="n"/>
      <c r="J201" s="64">
        <f>IF(OR($A201="",$D201&lt;&gt;"Diesel Fuel",$H201="",$I201=""),"",IFERROR($I201/$H201,""))</f>
        <v/>
      </c>
      <c r="K201" s="28" t="n"/>
      <c r="L201" s="28" t="n"/>
      <c r="M201" s="34" t="n"/>
      <c r="N201" s="35">
        <f>IF($A201="","",IFERROR(IF(COUNTIF($A$5:$A$504,$A201)&gt;1,"Duplicate Expense ID",IF(OR($B201="",$C201="",$D201="",$I201=""),"Missing required field",IF(COUNTIF('Trip Log'!$A$5:$A$504,$B201)=0,"Unknown Trip ID",IF($I201&lt;0,"Negative amount",IF(AND($D201="Diesel Fuel",OR($H201="",$H201&lt;=0)),"Fuel gallons required","OK"))))),"Check inputs"))</f>
        <v/>
      </c>
    </row>
    <row r="202">
      <c r="A202" s="28" t="n"/>
      <c r="B202" s="28" t="n"/>
      <c r="C202" s="59" t="n"/>
      <c r="D202" s="28" t="n"/>
      <c r="E202" s="28" t="n"/>
      <c r="F202" s="28" t="n"/>
      <c r="G202" s="28" t="n"/>
      <c r="H202" s="63" t="n"/>
      <c r="I202" s="61" t="n"/>
      <c r="J202" s="64">
        <f>IF(OR($A202="",$D202&lt;&gt;"Diesel Fuel",$H202="",$I202=""),"",IFERROR($I202/$H202,""))</f>
        <v/>
      </c>
      <c r="K202" s="28" t="n"/>
      <c r="L202" s="28" t="n"/>
      <c r="M202" s="34" t="n"/>
      <c r="N202" s="35">
        <f>IF($A202="","",IFERROR(IF(COUNTIF($A$5:$A$504,$A202)&gt;1,"Duplicate Expense ID",IF(OR($B202="",$C202="",$D202="",$I202=""),"Missing required field",IF(COUNTIF('Trip Log'!$A$5:$A$504,$B202)=0,"Unknown Trip ID",IF($I202&lt;0,"Negative amount",IF(AND($D202="Diesel Fuel",OR($H202="",$H202&lt;=0)),"Fuel gallons required","OK"))))),"Check inputs"))</f>
        <v/>
      </c>
    </row>
    <row r="203">
      <c r="A203" s="28" t="n"/>
      <c r="B203" s="28" t="n"/>
      <c r="C203" s="59" t="n"/>
      <c r="D203" s="28" t="n"/>
      <c r="E203" s="28" t="n"/>
      <c r="F203" s="28" t="n"/>
      <c r="G203" s="28" t="n"/>
      <c r="H203" s="63" t="n"/>
      <c r="I203" s="61" t="n"/>
      <c r="J203" s="64">
        <f>IF(OR($A203="",$D203&lt;&gt;"Diesel Fuel",$H203="",$I203=""),"",IFERROR($I203/$H203,""))</f>
        <v/>
      </c>
      <c r="K203" s="28" t="n"/>
      <c r="L203" s="28" t="n"/>
      <c r="M203" s="34" t="n"/>
      <c r="N203" s="35">
        <f>IF($A203="","",IFERROR(IF(COUNTIF($A$5:$A$504,$A203)&gt;1,"Duplicate Expense ID",IF(OR($B203="",$C203="",$D203="",$I203=""),"Missing required field",IF(COUNTIF('Trip Log'!$A$5:$A$504,$B203)=0,"Unknown Trip ID",IF($I203&lt;0,"Negative amount",IF(AND($D203="Diesel Fuel",OR($H203="",$H203&lt;=0)),"Fuel gallons required","OK"))))),"Check inputs"))</f>
        <v/>
      </c>
    </row>
    <row r="204">
      <c r="A204" s="28" t="n"/>
      <c r="B204" s="28" t="n"/>
      <c r="C204" s="59" t="n"/>
      <c r="D204" s="28" t="n"/>
      <c r="E204" s="28" t="n"/>
      <c r="F204" s="28" t="n"/>
      <c r="G204" s="28" t="n"/>
      <c r="H204" s="63" t="n"/>
      <c r="I204" s="61" t="n"/>
      <c r="J204" s="64">
        <f>IF(OR($A204="",$D204&lt;&gt;"Diesel Fuel",$H204="",$I204=""),"",IFERROR($I204/$H204,""))</f>
        <v/>
      </c>
      <c r="K204" s="28" t="n"/>
      <c r="L204" s="28" t="n"/>
      <c r="M204" s="34" t="n"/>
      <c r="N204" s="35">
        <f>IF($A204="","",IFERROR(IF(COUNTIF($A$5:$A$504,$A204)&gt;1,"Duplicate Expense ID",IF(OR($B204="",$C204="",$D204="",$I204=""),"Missing required field",IF(COUNTIF('Trip Log'!$A$5:$A$504,$B204)=0,"Unknown Trip ID",IF($I204&lt;0,"Negative amount",IF(AND($D204="Diesel Fuel",OR($H204="",$H204&lt;=0)),"Fuel gallons required","OK"))))),"Check inputs"))</f>
        <v/>
      </c>
    </row>
    <row r="205">
      <c r="A205" s="28" t="n"/>
      <c r="B205" s="28" t="n"/>
      <c r="C205" s="59" t="n"/>
      <c r="D205" s="28" t="n"/>
      <c r="E205" s="28" t="n"/>
      <c r="F205" s="28" t="n"/>
      <c r="G205" s="28" t="n"/>
      <c r="H205" s="63" t="n"/>
      <c r="I205" s="61" t="n"/>
      <c r="J205" s="64">
        <f>IF(OR($A205="",$D205&lt;&gt;"Diesel Fuel",$H205="",$I205=""),"",IFERROR($I205/$H205,""))</f>
        <v/>
      </c>
      <c r="K205" s="28" t="n"/>
      <c r="L205" s="28" t="n"/>
      <c r="M205" s="34" t="n"/>
      <c r="N205" s="35">
        <f>IF($A205="","",IFERROR(IF(COUNTIF($A$5:$A$504,$A205)&gt;1,"Duplicate Expense ID",IF(OR($B205="",$C205="",$D205="",$I205=""),"Missing required field",IF(COUNTIF('Trip Log'!$A$5:$A$504,$B205)=0,"Unknown Trip ID",IF($I205&lt;0,"Negative amount",IF(AND($D205="Diesel Fuel",OR($H205="",$H205&lt;=0)),"Fuel gallons required","OK"))))),"Check inputs"))</f>
        <v/>
      </c>
    </row>
    <row r="206">
      <c r="A206" s="28" t="n"/>
      <c r="B206" s="28" t="n"/>
      <c r="C206" s="59" t="n"/>
      <c r="D206" s="28" t="n"/>
      <c r="E206" s="28" t="n"/>
      <c r="F206" s="28" t="n"/>
      <c r="G206" s="28" t="n"/>
      <c r="H206" s="63" t="n"/>
      <c r="I206" s="61" t="n"/>
      <c r="J206" s="64">
        <f>IF(OR($A206="",$D206&lt;&gt;"Diesel Fuel",$H206="",$I206=""),"",IFERROR($I206/$H206,""))</f>
        <v/>
      </c>
      <c r="K206" s="28" t="n"/>
      <c r="L206" s="28" t="n"/>
      <c r="M206" s="34" t="n"/>
      <c r="N206" s="35">
        <f>IF($A206="","",IFERROR(IF(COUNTIF($A$5:$A$504,$A206)&gt;1,"Duplicate Expense ID",IF(OR($B206="",$C206="",$D206="",$I206=""),"Missing required field",IF(COUNTIF('Trip Log'!$A$5:$A$504,$B206)=0,"Unknown Trip ID",IF($I206&lt;0,"Negative amount",IF(AND($D206="Diesel Fuel",OR($H206="",$H206&lt;=0)),"Fuel gallons required","OK"))))),"Check inputs"))</f>
        <v/>
      </c>
    </row>
    <row r="207">
      <c r="A207" s="28" t="n"/>
      <c r="B207" s="28" t="n"/>
      <c r="C207" s="59" t="n"/>
      <c r="D207" s="28" t="n"/>
      <c r="E207" s="28" t="n"/>
      <c r="F207" s="28" t="n"/>
      <c r="G207" s="28" t="n"/>
      <c r="H207" s="63" t="n"/>
      <c r="I207" s="61" t="n"/>
      <c r="J207" s="64">
        <f>IF(OR($A207="",$D207&lt;&gt;"Diesel Fuel",$H207="",$I207=""),"",IFERROR($I207/$H207,""))</f>
        <v/>
      </c>
      <c r="K207" s="28" t="n"/>
      <c r="L207" s="28" t="n"/>
      <c r="M207" s="34" t="n"/>
      <c r="N207" s="35">
        <f>IF($A207="","",IFERROR(IF(COUNTIF($A$5:$A$504,$A207)&gt;1,"Duplicate Expense ID",IF(OR($B207="",$C207="",$D207="",$I207=""),"Missing required field",IF(COUNTIF('Trip Log'!$A$5:$A$504,$B207)=0,"Unknown Trip ID",IF($I207&lt;0,"Negative amount",IF(AND($D207="Diesel Fuel",OR($H207="",$H207&lt;=0)),"Fuel gallons required","OK"))))),"Check inputs"))</f>
        <v/>
      </c>
    </row>
    <row r="208">
      <c r="A208" s="28" t="n"/>
      <c r="B208" s="28" t="n"/>
      <c r="C208" s="59" t="n"/>
      <c r="D208" s="28" t="n"/>
      <c r="E208" s="28" t="n"/>
      <c r="F208" s="28" t="n"/>
      <c r="G208" s="28" t="n"/>
      <c r="H208" s="63" t="n"/>
      <c r="I208" s="61" t="n"/>
      <c r="J208" s="64">
        <f>IF(OR($A208="",$D208&lt;&gt;"Diesel Fuel",$H208="",$I208=""),"",IFERROR($I208/$H208,""))</f>
        <v/>
      </c>
      <c r="K208" s="28" t="n"/>
      <c r="L208" s="28" t="n"/>
      <c r="M208" s="34" t="n"/>
      <c r="N208" s="35">
        <f>IF($A208="","",IFERROR(IF(COUNTIF($A$5:$A$504,$A208)&gt;1,"Duplicate Expense ID",IF(OR($B208="",$C208="",$D208="",$I208=""),"Missing required field",IF(COUNTIF('Trip Log'!$A$5:$A$504,$B208)=0,"Unknown Trip ID",IF($I208&lt;0,"Negative amount",IF(AND($D208="Diesel Fuel",OR($H208="",$H208&lt;=0)),"Fuel gallons required","OK"))))),"Check inputs"))</f>
        <v/>
      </c>
    </row>
    <row r="209">
      <c r="A209" s="28" t="n"/>
      <c r="B209" s="28" t="n"/>
      <c r="C209" s="59" t="n"/>
      <c r="D209" s="28" t="n"/>
      <c r="E209" s="28" t="n"/>
      <c r="F209" s="28" t="n"/>
      <c r="G209" s="28" t="n"/>
      <c r="H209" s="63" t="n"/>
      <c r="I209" s="61" t="n"/>
      <c r="J209" s="64">
        <f>IF(OR($A209="",$D209&lt;&gt;"Diesel Fuel",$H209="",$I209=""),"",IFERROR($I209/$H209,""))</f>
        <v/>
      </c>
      <c r="K209" s="28" t="n"/>
      <c r="L209" s="28" t="n"/>
      <c r="M209" s="34" t="n"/>
      <c r="N209" s="35">
        <f>IF($A209="","",IFERROR(IF(COUNTIF($A$5:$A$504,$A209)&gt;1,"Duplicate Expense ID",IF(OR($B209="",$C209="",$D209="",$I209=""),"Missing required field",IF(COUNTIF('Trip Log'!$A$5:$A$504,$B209)=0,"Unknown Trip ID",IF($I209&lt;0,"Negative amount",IF(AND($D209="Diesel Fuel",OR($H209="",$H209&lt;=0)),"Fuel gallons required","OK"))))),"Check inputs"))</f>
        <v/>
      </c>
    </row>
    <row r="210">
      <c r="A210" s="28" t="n"/>
      <c r="B210" s="28" t="n"/>
      <c r="C210" s="59" t="n"/>
      <c r="D210" s="28" t="n"/>
      <c r="E210" s="28" t="n"/>
      <c r="F210" s="28" t="n"/>
      <c r="G210" s="28" t="n"/>
      <c r="H210" s="63" t="n"/>
      <c r="I210" s="61" t="n"/>
      <c r="J210" s="64">
        <f>IF(OR($A210="",$D210&lt;&gt;"Diesel Fuel",$H210="",$I210=""),"",IFERROR($I210/$H210,""))</f>
        <v/>
      </c>
      <c r="K210" s="28" t="n"/>
      <c r="L210" s="28" t="n"/>
      <c r="M210" s="34" t="n"/>
      <c r="N210" s="35">
        <f>IF($A210="","",IFERROR(IF(COUNTIF($A$5:$A$504,$A210)&gt;1,"Duplicate Expense ID",IF(OR($B210="",$C210="",$D210="",$I210=""),"Missing required field",IF(COUNTIF('Trip Log'!$A$5:$A$504,$B210)=0,"Unknown Trip ID",IF($I210&lt;0,"Negative amount",IF(AND($D210="Diesel Fuel",OR($H210="",$H210&lt;=0)),"Fuel gallons required","OK"))))),"Check inputs"))</f>
        <v/>
      </c>
    </row>
    <row r="211">
      <c r="A211" s="28" t="n"/>
      <c r="B211" s="28" t="n"/>
      <c r="C211" s="59" t="n"/>
      <c r="D211" s="28" t="n"/>
      <c r="E211" s="28" t="n"/>
      <c r="F211" s="28" t="n"/>
      <c r="G211" s="28" t="n"/>
      <c r="H211" s="63" t="n"/>
      <c r="I211" s="61" t="n"/>
      <c r="J211" s="64">
        <f>IF(OR($A211="",$D211&lt;&gt;"Diesel Fuel",$H211="",$I211=""),"",IFERROR($I211/$H211,""))</f>
        <v/>
      </c>
      <c r="K211" s="28" t="n"/>
      <c r="L211" s="28" t="n"/>
      <c r="M211" s="34" t="n"/>
      <c r="N211" s="35">
        <f>IF($A211="","",IFERROR(IF(COUNTIF($A$5:$A$504,$A211)&gt;1,"Duplicate Expense ID",IF(OR($B211="",$C211="",$D211="",$I211=""),"Missing required field",IF(COUNTIF('Trip Log'!$A$5:$A$504,$B211)=0,"Unknown Trip ID",IF($I211&lt;0,"Negative amount",IF(AND($D211="Diesel Fuel",OR($H211="",$H211&lt;=0)),"Fuel gallons required","OK"))))),"Check inputs"))</f>
        <v/>
      </c>
    </row>
    <row r="212">
      <c r="A212" s="28" t="n"/>
      <c r="B212" s="28" t="n"/>
      <c r="C212" s="59" t="n"/>
      <c r="D212" s="28" t="n"/>
      <c r="E212" s="28" t="n"/>
      <c r="F212" s="28" t="n"/>
      <c r="G212" s="28" t="n"/>
      <c r="H212" s="63" t="n"/>
      <c r="I212" s="61" t="n"/>
      <c r="J212" s="64">
        <f>IF(OR($A212="",$D212&lt;&gt;"Diesel Fuel",$H212="",$I212=""),"",IFERROR($I212/$H212,""))</f>
        <v/>
      </c>
      <c r="K212" s="28" t="n"/>
      <c r="L212" s="28" t="n"/>
      <c r="M212" s="34" t="n"/>
      <c r="N212" s="35">
        <f>IF($A212="","",IFERROR(IF(COUNTIF($A$5:$A$504,$A212)&gt;1,"Duplicate Expense ID",IF(OR($B212="",$C212="",$D212="",$I212=""),"Missing required field",IF(COUNTIF('Trip Log'!$A$5:$A$504,$B212)=0,"Unknown Trip ID",IF($I212&lt;0,"Negative amount",IF(AND($D212="Diesel Fuel",OR($H212="",$H212&lt;=0)),"Fuel gallons required","OK"))))),"Check inputs"))</f>
        <v/>
      </c>
    </row>
    <row r="213">
      <c r="A213" s="28" t="n"/>
      <c r="B213" s="28" t="n"/>
      <c r="C213" s="59" t="n"/>
      <c r="D213" s="28" t="n"/>
      <c r="E213" s="28" t="n"/>
      <c r="F213" s="28" t="n"/>
      <c r="G213" s="28" t="n"/>
      <c r="H213" s="63" t="n"/>
      <c r="I213" s="61" t="n"/>
      <c r="J213" s="64">
        <f>IF(OR($A213="",$D213&lt;&gt;"Diesel Fuel",$H213="",$I213=""),"",IFERROR($I213/$H213,""))</f>
        <v/>
      </c>
      <c r="K213" s="28" t="n"/>
      <c r="L213" s="28" t="n"/>
      <c r="M213" s="34" t="n"/>
      <c r="N213" s="35">
        <f>IF($A213="","",IFERROR(IF(COUNTIF($A$5:$A$504,$A213)&gt;1,"Duplicate Expense ID",IF(OR($B213="",$C213="",$D213="",$I213=""),"Missing required field",IF(COUNTIF('Trip Log'!$A$5:$A$504,$B213)=0,"Unknown Trip ID",IF($I213&lt;0,"Negative amount",IF(AND($D213="Diesel Fuel",OR($H213="",$H213&lt;=0)),"Fuel gallons required","OK"))))),"Check inputs"))</f>
        <v/>
      </c>
    </row>
    <row r="214">
      <c r="A214" s="28" t="n"/>
      <c r="B214" s="28" t="n"/>
      <c r="C214" s="59" t="n"/>
      <c r="D214" s="28" t="n"/>
      <c r="E214" s="28" t="n"/>
      <c r="F214" s="28" t="n"/>
      <c r="G214" s="28" t="n"/>
      <c r="H214" s="63" t="n"/>
      <c r="I214" s="61" t="n"/>
      <c r="J214" s="64">
        <f>IF(OR($A214="",$D214&lt;&gt;"Diesel Fuel",$H214="",$I214=""),"",IFERROR($I214/$H214,""))</f>
        <v/>
      </c>
      <c r="K214" s="28" t="n"/>
      <c r="L214" s="28" t="n"/>
      <c r="M214" s="34" t="n"/>
      <c r="N214" s="35">
        <f>IF($A214="","",IFERROR(IF(COUNTIF($A$5:$A$504,$A214)&gt;1,"Duplicate Expense ID",IF(OR($B214="",$C214="",$D214="",$I214=""),"Missing required field",IF(COUNTIF('Trip Log'!$A$5:$A$504,$B214)=0,"Unknown Trip ID",IF($I214&lt;0,"Negative amount",IF(AND($D214="Diesel Fuel",OR($H214="",$H214&lt;=0)),"Fuel gallons required","OK"))))),"Check inputs"))</f>
        <v/>
      </c>
    </row>
    <row r="215">
      <c r="A215" s="28" t="n"/>
      <c r="B215" s="28" t="n"/>
      <c r="C215" s="59" t="n"/>
      <c r="D215" s="28" t="n"/>
      <c r="E215" s="28" t="n"/>
      <c r="F215" s="28" t="n"/>
      <c r="G215" s="28" t="n"/>
      <c r="H215" s="63" t="n"/>
      <c r="I215" s="61" t="n"/>
      <c r="J215" s="64">
        <f>IF(OR($A215="",$D215&lt;&gt;"Diesel Fuel",$H215="",$I215=""),"",IFERROR($I215/$H215,""))</f>
        <v/>
      </c>
      <c r="K215" s="28" t="n"/>
      <c r="L215" s="28" t="n"/>
      <c r="M215" s="34" t="n"/>
      <c r="N215" s="35">
        <f>IF($A215="","",IFERROR(IF(COUNTIF($A$5:$A$504,$A215)&gt;1,"Duplicate Expense ID",IF(OR($B215="",$C215="",$D215="",$I215=""),"Missing required field",IF(COUNTIF('Trip Log'!$A$5:$A$504,$B215)=0,"Unknown Trip ID",IF($I215&lt;0,"Negative amount",IF(AND($D215="Diesel Fuel",OR($H215="",$H215&lt;=0)),"Fuel gallons required","OK"))))),"Check inputs"))</f>
        <v/>
      </c>
    </row>
    <row r="216">
      <c r="A216" s="28" t="n"/>
      <c r="B216" s="28" t="n"/>
      <c r="C216" s="59" t="n"/>
      <c r="D216" s="28" t="n"/>
      <c r="E216" s="28" t="n"/>
      <c r="F216" s="28" t="n"/>
      <c r="G216" s="28" t="n"/>
      <c r="H216" s="63" t="n"/>
      <c r="I216" s="61" t="n"/>
      <c r="J216" s="64">
        <f>IF(OR($A216="",$D216&lt;&gt;"Diesel Fuel",$H216="",$I216=""),"",IFERROR($I216/$H216,""))</f>
        <v/>
      </c>
      <c r="K216" s="28" t="n"/>
      <c r="L216" s="28" t="n"/>
      <c r="M216" s="34" t="n"/>
      <c r="N216" s="35">
        <f>IF($A216="","",IFERROR(IF(COUNTIF($A$5:$A$504,$A216)&gt;1,"Duplicate Expense ID",IF(OR($B216="",$C216="",$D216="",$I216=""),"Missing required field",IF(COUNTIF('Trip Log'!$A$5:$A$504,$B216)=0,"Unknown Trip ID",IF($I216&lt;0,"Negative amount",IF(AND($D216="Diesel Fuel",OR($H216="",$H216&lt;=0)),"Fuel gallons required","OK"))))),"Check inputs"))</f>
        <v/>
      </c>
    </row>
    <row r="217">
      <c r="A217" s="28" t="n"/>
      <c r="B217" s="28" t="n"/>
      <c r="C217" s="59" t="n"/>
      <c r="D217" s="28" t="n"/>
      <c r="E217" s="28" t="n"/>
      <c r="F217" s="28" t="n"/>
      <c r="G217" s="28" t="n"/>
      <c r="H217" s="63" t="n"/>
      <c r="I217" s="61" t="n"/>
      <c r="J217" s="64">
        <f>IF(OR($A217="",$D217&lt;&gt;"Diesel Fuel",$H217="",$I217=""),"",IFERROR($I217/$H217,""))</f>
        <v/>
      </c>
      <c r="K217" s="28" t="n"/>
      <c r="L217" s="28" t="n"/>
      <c r="M217" s="34" t="n"/>
      <c r="N217" s="35">
        <f>IF($A217="","",IFERROR(IF(COUNTIF($A$5:$A$504,$A217)&gt;1,"Duplicate Expense ID",IF(OR($B217="",$C217="",$D217="",$I217=""),"Missing required field",IF(COUNTIF('Trip Log'!$A$5:$A$504,$B217)=0,"Unknown Trip ID",IF($I217&lt;0,"Negative amount",IF(AND($D217="Diesel Fuel",OR($H217="",$H217&lt;=0)),"Fuel gallons required","OK"))))),"Check inputs"))</f>
        <v/>
      </c>
    </row>
    <row r="218">
      <c r="A218" s="28" t="n"/>
      <c r="B218" s="28" t="n"/>
      <c r="C218" s="59" t="n"/>
      <c r="D218" s="28" t="n"/>
      <c r="E218" s="28" t="n"/>
      <c r="F218" s="28" t="n"/>
      <c r="G218" s="28" t="n"/>
      <c r="H218" s="63" t="n"/>
      <c r="I218" s="61" t="n"/>
      <c r="J218" s="64">
        <f>IF(OR($A218="",$D218&lt;&gt;"Diesel Fuel",$H218="",$I218=""),"",IFERROR($I218/$H218,""))</f>
        <v/>
      </c>
      <c r="K218" s="28" t="n"/>
      <c r="L218" s="28" t="n"/>
      <c r="M218" s="34" t="n"/>
      <c r="N218" s="35">
        <f>IF($A218="","",IFERROR(IF(COUNTIF($A$5:$A$504,$A218)&gt;1,"Duplicate Expense ID",IF(OR($B218="",$C218="",$D218="",$I218=""),"Missing required field",IF(COUNTIF('Trip Log'!$A$5:$A$504,$B218)=0,"Unknown Trip ID",IF($I218&lt;0,"Negative amount",IF(AND($D218="Diesel Fuel",OR($H218="",$H218&lt;=0)),"Fuel gallons required","OK"))))),"Check inputs"))</f>
        <v/>
      </c>
    </row>
    <row r="219">
      <c r="A219" s="28" t="n"/>
      <c r="B219" s="28" t="n"/>
      <c r="C219" s="59" t="n"/>
      <c r="D219" s="28" t="n"/>
      <c r="E219" s="28" t="n"/>
      <c r="F219" s="28" t="n"/>
      <c r="G219" s="28" t="n"/>
      <c r="H219" s="63" t="n"/>
      <c r="I219" s="61" t="n"/>
      <c r="J219" s="64">
        <f>IF(OR($A219="",$D219&lt;&gt;"Diesel Fuel",$H219="",$I219=""),"",IFERROR($I219/$H219,""))</f>
        <v/>
      </c>
      <c r="K219" s="28" t="n"/>
      <c r="L219" s="28" t="n"/>
      <c r="M219" s="34" t="n"/>
      <c r="N219" s="35">
        <f>IF($A219="","",IFERROR(IF(COUNTIF($A$5:$A$504,$A219)&gt;1,"Duplicate Expense ID",IF(OR($B219="",$C219="",$D219="",$I219=""),"Missing required field",IF(COUNTIF('Trip Log'!$A$5:$A$504,$B219)=0,"Unknown Trip ID",IF($I219&lt;0,"Negative amount",IF(AND($D219="Diesel Fuel",OR($H219="",$H219&lt;=0)),"Fuel gallons required","OK"))))),"Check inputs"))</f>
        <v/>
      </c>
    </row>
    <row r="220">
      <c r="A220" s="28" t="n"/>
      <c r="B220" s="28" t="n"/>
      <c r="C220" s="59" t="n"/>
      <c r="D220" s="28" t="n"/>
      <c r="E220" s="28" t="n"/>
      <c r="F220" s="28" t="n"/>
      <c r="G220" s="28" t="n"/>
      <c r="H220" s="63" t="n"/>
      <c r="I220" s="61" t="n"/>
      <c r="J220" s="64">
        <f>IF(OR($A220="",$D220&lt;&gt;"Diesel Fuel",$H220="",$I220=""),"",IFERROR($I220/$H220,""))</f>
        <v/>
      </c>
      <c r="K220" s="28" t="n"/>
      <c r="L220" s="28" t="n"/>
      <c r="M220" s="34" t="n"/>
      <c r="N220" s="35">
        <f>IF($A220="","",IFERROR(IF(COUNTIF($A$5:$A$504,$A220)&gt;1,"Duplicate Expense ID",IF(OR($B220="",$C220="",$D220="",$I220=""),"Missing required field",IF(COUNTIF('Trip Log'!$A$5:$A$504,$B220)=0,"Unknown Trip ID",IF($I220&lt;0,"Negative amount",IF(AND($D220="Diesel Fuel",OR($H220="",$H220&lt;=0)),"Fuel gallons required","OK"))))),"Check inputs"))</f>
        <v/>
      </c>
    </row>
    <row r="221">
      <c r="A221" s="28" t="n"/>
      <c r="B221" s="28" t="n"/>
      <c r="C221" s="59" t="n"/>
      <c r="D221" s="28" t="n"/>
      <c r="E221" s="28" t="n"/>
      <c r="F221" s="28" t="n"/>
      <c r="G221" s="28" t="n"/>
      <c r="H221" s="63" t="n"/>
      <c r="I221" s="61" t="n"/>
      <c r="J221" s="64">
        <f>IF(OR($A221="",$D221&lt;&gt;"Diesel Fuel",$H221="",$I221=""),"",IFERROR($I221/$H221,""))</f>
        <v/>
      </c>
      <c r="K221" s="28" t="n"/>
      <c r="L221" s="28" t="n"/>
      <c r="M221" s="34" t="n"/>
      <c r="N221" s="35">
        <f>IF($A221="","",IFERROR(IF(COUNTIF($A$5:$A$504,$A221)&gt;1,"Duplicate Expense ID",IF(OR($B221="",$C221="",$D221="",$I221=""),"Missing required field",IF(COUNTIF('Trip Log'!$A$5:$A$504,$B221)=0,"Unknown Trip ID",IF($I221&lt;0,"Negative amount",IF(AND($D221="Diesel Fuel",OR($H221="",$H221&lt;=0)),"Fuel gallons required","OK"))))),"Check inputs"))</f>
        <v/>
      </c>
    </row>
    <row r="222">
      <c r="A222" s="28" t="n"/>
      <c r="B222" s="28" t="n"/>
      <c r="C222" s="59" t="n"/>
      <c r="D222" s="28" t="n"/>
      <c r="E222" s="28" t="n"/>
      <c r="F222" s="28" t="n"/>
      <c r="G222" s="28" t="n"/>
      <c r="H222" s="63" t="n"/>
      <c r="I222" s="61" t="n"/>
      <c r="J222" s="64">
        <f>IF(OR($A222="",$D222&lt;&gt;"Diesel Fuel",$H222="",$I222=""),"",IFERROR($I222/$H222,""))</f>
        <v/>
      </c>
      <c r="K222" s="28" t="n"/>
      <c r="L222" s="28" t="n"/>
      <c r="M222" s="34" t="n"/>
      <c r="N222" s="35">
        <f>IF($A222="","",IFERROR(IF(COUNTIF($A$5:$A$504,$A222)&gt;1,"Duplicate Expense ID",IF(OR($B222="",$C222="",$D222="",$I222=""),"Missing required field",IF(COUNTIF('Trip Log'!$A$5:$A$504,$B222)=0,"Unknown Trip ID",IF($I222&lt;0,"Negative amount",IF(AND($D222="Diesel Fuel",OR($H222="",$H222&lt;=0)),"Fuel gallons required","OK"))))),"Check inputs"))</f>
        <v/>
      </c>
    </row>
    <row r="223">
      <c r="A223" s="28" t="n"/>
      <c r="B223" s="28" t="n"/>
      <c r="C223" s="59" t="n"/>
      <c r="D223" s="28" t="n"/>
      <c r="E223" s="28" t="n"/>
      <c r="F223" s="28" t="n"/>
      <c r="G223" s="28" t="n"/>
      <c r="H223" s="63" t="n"/>
      <c r="I223" s="61" t="n"/>
      <c r="J223" s="64">
        <f>IF(OR($A223="",$D223&lt;&gt;"Diesel Fuel",$H223="",$I223=""),"",IFERROR($I223/$H223,""))</f>
        <v/>
      </c>
      <c r="K223" s="28" t="n"/>
      <c r="L223" s="28" t="n"/>
      <c r="M223" s="34" t="n"/>
      <c r="N223" s="35">
        <f>IF($A223="","",IFERROR(IF(COUNTIF($A$5:$A$504,$A223)&gt;1,"Duplicate Expense ID",IF(OR($B223="",$C223="",$D223="",$I223=""),"Missing required field",IF(COUNTIF('Trip Log'!$A$5:$A$504,$B223)=0,"Unknown Trip ID",IF($I223&lt;0,"Negative amount",IF(AND($D223="Diesel Fuel",OR($H223="",$H223&lt;=0)),"Fuel gallons required","OK"))))),"Check inputs"))</f>
        <v/>
      </c>
    </row>
    <row r="224">
      <c r="A224" s="28" t="n"/>
      <c r="B224" s="28" t="n"/>
      <c r="C224" s="59" t="n"/>
      <c r="D224" s="28" t="n"/>
      <c r="E224" s="28" t="n"/>
      <c r="F224" s="28" t="n"/>
      <c r="G224" s="28" t="n"/>
      <c r="H224" s="63" t="n"/>
      <c r="I224" s="61" t="n"/>
      <c r="J224" s="64">
        <f>IF(OR($A224="",$D224&lt;&gt;"Diesel Fuel",$H224="",$I224=""),"",IFERROR($I224/$H224,""))</f>
        <v/>
      </c>
      <c r="K224" s="28" t="n"/>
      <c r="L224" s="28" t="n"/>
      <c r="M224" s="34" t="n"/>
      <c r="N224" s="35">
        <f>IF($A224="","",IFERROR(IF(COUNTIF($A$5:$A$504,$A224)&gt;1,"Duplicate Expense ID",IF(OR($B224="",$C224="",$D224="",$I224=""),"Missing required field",IF(COUNTIF('Trip Log'!$A$5:$A$504,$B224)=0,"Unknown Trip ID",IF($I224&lt;0,"Negative amount",IF(AND($D224="Diesel Fuel",OR($H224="",$H224&lt;=0)),"Fuel gallons required","OK"))))),"Check inputs"))</f>
        <v/>
      </c>
    </row>
    <row r="225">
      <c r="A225" s="28" t="n"/>
      <c r="B225" s="28" t="n"/>
      <c r="C225" s="59" t="n"/>
      <c r="D225" s="28" t="n"/>
      <c r="E225" s="28" t="n"/>
      <c r="F225" s="28" t="n"/>
      <c r="G225" s="28" t="n"/>
      <c r="H225" s="63" t="n"/>
      <c r="I225" s="61" t="n"/>
      <c r="J225" s="64">
        <f>IF(OR($A225="",$D225&lt;&gt;"Diesel Fuel",$H225="",$I225=""),"",IFERROR($I225/$H225,""))</f>
        <v/>
      </c>
      <c r="K225" s="28" t="n"/>
      <c r="L225" s="28" t="n"/>
      <c r="M225" s="34" t="n"/>
      <c r="N225" s="35">
        <f>IF($A225="","",IFERROR(IF(COUNTIF($A$5:$A$504,$A225)&gt;1,"Duplicate Expense ID",IF(OR($B225="",$C225="",$D225="",$I225=""),"Missing required field",IF(COUNTIF('Trip Log'!$A$5:$A$504,$B225)=0,"Unknown Trip ID",IF($I225&lt;0,"Negative amount",IF(AND($D225="Diesel Fuel",OR($H225="",$H225&lt;=0)),"Fuel gallons required","OK"))))),"Check inputs"))</f>
        <v/>
      </c>
    </row>
    <row r="226">
      <c r="A226" s="28" t="n"/>
      <c r="B226" s="28" t="n"/>
      <c r="C226" s="59" t="n"/>
      <c r="D226" s="28" t="n"/>
      <c r="E226" s="28" t="n"/>
      <c r="F226" s="28" t="n"/>
      <c r="G226" s="28" t="n"/>
      <c r="H226" s="63" t="n"/>
      <c r="I226" s="61" t="n"/>
      <c r="J226" s="64">
        <f>IF(OR($A226="",$D226&lt;&gt;"Diesel Fuel",$H226="",$I226=""),"",IFERROR($I226/$H226,""))</f>
        <v/>
      </c>
      <c r="K226" s="28" t="n"/>
      <c r="L226" s="28" t="n"/>
      <c r="M226" s="34" t="n"/>
      <c r="N226" s="35">
        <f>IF($A226="","",IFERROR(IF(COUNTIF($A$5:$A$504,$A226)&gt;1,"Duplicate Expense ID",IF(OR($B226="",$C226="",$D226="",$I226=""),"Missing required field",IF(COUNTIF('Trip Log'!$A$5:$A$504,$B226)=0,"Unknown Trip ID",IF($I226&lt;0,"Negative amount",IF(AND($D226="Diesel Fuel",OR($H226="",$H226&lt;=0)),"Fuel gallons required","OK"))))),"Check inputs"))</f>
        <v/>
      </c>
    </row>
    <row r="227">
      <c r="A227" s="28" t="n"/>
      <c r="B227" s="28" t="n"/>
      <c r="C227" s="59" t="n"/>
      <c r="D227" s="28" t="n"/>
      <c r="E227" s="28" t="n"/>
      <c r="F227" s="28" t="n"/>
      <c r="G227" s="28" t="n"/>
      <c r="H227" s="63" t="n"/>
      <c r="I227" s="61" t="n"/>
      <c r="J227" s="64">
        <f>IF(OR($A227="",$D227&lt;&gt;"Diesel Fuel",$H227="",$I227=""),"",IFERROR($I227/$H227,""))</f>
        <v/>
      </c>
      <c r="K227" s="28" t="n"/>
      <c r="L227" s="28" t="n"/>
      <c r="M227" s="34" t="n"/>
      <c r="N227" s="35">
        <f>IF($A227="","",IFERROR(IF(COUNTIF($A$5:$A$504,$A227)&gt;1,"Duplicate Expense ID",IF(OR($B227="",$C227="",$D227="",$I227=""),"Missing required field",IF(COUNTIF('Trip Log'!$A$5:$A$504,$B227)=0,"Unknown Trip ID",IF($I227&lt;0,"Negative amount",IF(AND($D227="Diesel Fuel",OR($H227="",$H227&lt;=0)),"Fuel gallons required","OK"))))),"Check inputs"))</f>
        <v/>
      </c>
    </row>
    <row r="228">
      <c r="A228" s="28" t="n"/>
      <c r="B228" s="28" t="n"/>
      <c r="C228" s="59" t="n"/>
      <c r="D228" s="28" t="n"/>
      <c r="E228" s="28" t="n"/>
      <c r="F228" s="28" t="n"/>
      <c r="G228" s="28" t="n"/>
      <c r="H228" s="63" t="n"/>
      <c r="I228" s="61" t="n"/>
      <c r="J228" s="64">
        <f>IF(OR($A228="",$D228&lt;&gt;"Diesel Fuel",$H228="",$I228=""),"",IFERROR($I228/$H228,""))</f>
        <v/>
      </c>
      <c r="K228" s="28" t="n"/>
      <c r="L228" s="28" t="n"/>
      <c r="M228" s="34" t="n"/>
      <c r="N228" s="35">
        <f>IF($A228="","",IFERROR(IF(COUNTIF($A$5:$A$504,$A228)&gt;1,"Duplicate Expense ID",IF(OR($B228="",$C228="",$D228="",$I228=""),"Missing required field",IF(COUNTIF('Trip Log'!$A$5:$A$504,$B228)=0,"Unknown Trip ID",IF($I228&lt;0,"Negative amount",IF(AND($D228="Diesel Fuel",OR($H228="",$H228&lt;=0)),"Fuel gallons required","OK"))))),"Check inputs"))</f>
        <v/>
      </c>
    </row>
    <row r="229">
      <c r="A229" s="28" t="n"/>
      <c r="B229" s="28" t="n"/>
      <c r="C229" s="59" t="n"/>
      <c r="D229" s="28" t="n"/>
      <c r="E229" s="28" t="n"/>
      <c r="F229" s="28" t="n"/>
      <c r="G229" s="28" t="n"/>
      <c r="H229" s="63" t="n"/>
      <c r="I229" s="61" t="n"/>
      <c r="J229" s="64">
        <f>IF(OR($A229="",$D229&lt;&gt;"Diesel Fuel",$H229="",$I229=""),"",IFERROR($I229/$H229,""))</f>
        <v/>
      </c>
      <c r="K229" s="28" t="n"/>
      <c r="L229" s="28" t="n"/>
      <c r="M229" s="34" t="n"/>
      <c r="N229" s="35">
        <f>IF($A229="","",IFERROR(IF(COUNTIF($A$5:$A$504,$A229)&gt;1,"Duplicate Expense ID",IF(OR($B229="",$C229="",$D229="",$I229=""),"Missing required field",IF(COUNTIF('Trip Log'!$A$5:$A$504,$B229)=0,"Unknown Trip ID",IF($I229&lt;0,"Negative amount",IF(AND($D229="Diesel Fuel",OR($H229="",$H229&lt;=0)),"Fuel gallons required","OK"))))),"Check inputs"))</f>
        <v/>
      </c>
    </row>
    <row r="230">
      <c r="A230" s="28" t="n"/>
      <c r="B230" s="28" t="n"/>
      <c r="C230" s="59" t="n"/>
      <c r="D230" s="28" t="n"/>
      <c r="E230" s="28" t="n"/>
      <c r="F230" s="28" t="n"/>
      <c r="G230" s="28" t="n"/>
      <c r="H230" s="63" t="n"/>
      <c r="I230" s="61" t="n"/>
      <c r="J230" s="64">
        <f>IF(OR($A230="",$D230&lt;&gt;"Diesel Fuel",$H230="",$I230=""),"",IFERROR($I230/$H230,""))</f>
        <v/>
      </c>
      <c r="K230" s="28" t="n"/>
      <c r="L230" s="28" t="n"/>
      <c r="M230" s="34" t="n"/>
      <c r="N230" s="35">
        <f>IF($A230="","",IFERROR(IF(COUNTIF($A$5:$A$504,$A230)&gt;1,"Duplicate Expense ID",IF(OR($B230="",$C230="",$D230="",$I230=""),"Missing required field",IF(COUNTIF('Trip Log'!$A$5:$A$504,$B230)=0,"Unknown Trip ID",IF($I230&lt;0,"Negative amount",IF(AND($D230="Diesel Fuel",OR($H230="",$H230&lt;=0)),"Fuel gallons required","OK"))))),"Check inputs"))</f>
        <v/>
      </c>
    </row>
    <row r="231">
      <c r="A231" s="28" t="n"/>
      <c r="B231" s="28" t="n"/>
      <c r="C231" s="59" t="n"/>
      <c r="D231" s="28" t="n"/>
      <c r="E231" s="28" t="n"/>
      <c r="F231" s="28" t="n"/>
      <c r="G231" s="28" t="n"/>
      <c r="H231" s="63" t="n"/>
      <c r="I231" s="61" t="n"/>
      <c r="J231" s="64">
        <f>IF(OR($A231="",$D231&lt;&gt;"Diesel Fuel",$H231="",$I231=""),"",IFERROR($I231/$H231,""))</f>
        <v/>
      </c>
      <c r="K231" s="28" t="n"/>
      <c r="L231" s="28" t="n"/>
      <c r="M231" s="34" t="n"/>
      <c r="N231" s="35">
        <f>IF($A231="","",IFERROR(IF(COUNTIF($A$5:$A$504,$A231)&gt;1,"Duplicate Expense ID",IF(OR($B231="",$C231="",$D231="",$I231=""),"Missing required field",IF(COUNTIF('Trip Log'!$A$5:$A$504,$B231)=0,"Unknown Trip ID",IF($I231&lt;0,"Negative amount",IF(AND($D231="Diesel Fuel",OR($H231="",$H231&lt;=0)),"Fuel gallons required","OK"))))),"Check inputs"))</f>
        <v/>
      </c>
    </row>
    <row r="232">
      <c r="A232" s="28" t="n"/>
      <c r="B232" s="28" t="n"/>
      <c r="C232" s="59" t="n"/>
      <c r="D232" s="28" t="n"/>
      <c r="E232" s="28" t="n"/>
      <c r="F232" s="28" t="n"/>
      <c r="G232" s="28" t="n"/>
      <c r="H232" s="63" t="n"/>
      <c r="I232" s="61" t="n"/>
      <c r="J232" s="64">
        <f>IF(OR($A232="",$D232&lt;&gt;"Diesel Fuel",$H232="",$I232=""),"",IFERROR($I232/$H232,""))</f>
        <v/>
      </c>
      <c r="K232" s="28" t="n"/>
      <c r="L232" s="28" t="n"/>
      <c r="M232" s="34" t="n"/>
      <c r="N232" s="35">
        <f>IF($A232="","",IFERROR(IF(COUNTIF($A$5:$A$504,$A232)&gt;1,"Duplicate Expense ID",IF(OR($B232="",$C232="",$D232="",$I232=""),"Missing required field",IF(COUNTIF('Trip Log'!$A$5:$A$504,$B232)=0,"Unknown Trip ID",IF($I232&lt;0,"Negative amount",IF(AND($D232="Diesel Fuel",OR($H232="",$H232&lt;=0)),"Fuel gallons required","OK"))))),"Check inputs"))</f>
        <v/>
      </c>
    </row>
    <row r="233">
      <c r="A233" s="28" t="n"/>
      <c r="B233" s="28" t="n"/>
      <c r="C233" s="59" t="n"/>
      <c r="D233" s="28" t="n"/>
      <c r="E233" s="28" t="n"/>
      <c r="F233" s="28" t="n"/>
      <c r="G233" s="28" t="n"/>
      <c r="H233" s="63" t="n"/>
      <c r="I233" s="61" t="n"/>
      <c r="J233" s="64">
        <f>IF(OR($A233="",$D233&lt;&gt;"Diesel Fuel",$H233="",$I233=""),"",IFERROR($I233/$H233,""))</f>
        <v/>
      </c>
      <c r="K233" s="28" t="n"/>
      <c r="L233" s="28" t="n"/>
      <c r="M233" s="34" t="n"/>
      <c r="N233" s="35">
        <f>IF($A233="","",IFERROR(IF(COUNTIF($A$5:$A$504,$A233)&gt;1,"Duplicate Expense ID",IF(OR($B233="",$C233="",$D233="",$I233=""),"Missing required field",IF(COUNTIF('Trip Log'!$A$5:$A$504,$B233)=0,"Unknown Trip ID",IF($I233&lt;0,"Negative amount",IF(AND($D233="Diesel Fuel",OR($H233="",$H233&lt;=0)),"Fuel gallons required","OK"))))),"Check inputs"))</f>
        <v/>
      </c>
    </row>
    <row r="234">
      <c r="A234" s="28" t="n"/>
      <c r="B234" s="28" t="n"/>
      <c r="C234" s="59" t="n"/>
      <c r="D234" s="28" t="n"/>
      <c r="E234" s="28" t="n"/>
      <c r="F234" s="28" t="n"/>
      <c r="G234" s="28" t="n"/>
      <c r="H234" s="63" t="n"/>
      <c r="I234" s="61" t="n"/>
      <c r="J234" s="64">
        <f>IF(OR($A234="",$D234&lt;&gt;"Diesel Fuel",$H234="",$I234=""),"",IFERROR($I234/$H234,""))</f>
        <v/>
      </c>
      <c r="K234" s="28" t="n"/>
      <c r="L234" s="28" t="n"/>
      <c r="M234" s="34" t="n"/>
      <c r="N234" s="35">
        <f>IF($A234="","",IFERROR(IF(COUNTIF($A$5:$A$504,$A234)&gt;1,"Duplicate Expense ID",IF(OR($B234="",$C234="",$D234="",$I234=""),"Missing required field",IF(COUNTIF('Trip Log'!$A$5:$A$504,$B234)=0,"Unknown Trip ID",IF($I234&lt;0,"Negative amount",IF(AND($D234="Diesel Fuel",OR($H234="",$H234&lt;=0)),"Fuel gallons required","OK"))))),"Check inputs"))</f>
        <v/>
      </c>
    </row>
    <row r="235">
      <c r="A235" s="28" t="n"/>
      <c r="B235" s="28" t="n"/>
      <c r="C235" s="59" t="n"/>
      <c r="D235" s="28" t="n"/>
      <c r="E235" s="28" t="n"/>
      <c r="F235" s="28" t="n"/>
      <c r="G235" s="28" t="n"/>
      <c r="H235" s="63" t="n"/>
      <c r="I235" s="61" t="n"/>
      <c r="J235" s="64">
        <f>IF(OR($A235="",$D235&lt;&gt;"Diesel Fuel",$H235="",$I235=""),"",IFERROR($I235/$H235,""))</f>
        <v/>
      </c>
      <c r="K235" s="28" t="n"/>
      <c r="L235" s="28" t="n"/>
      <c r="M235" s="34" t="n"/>
      <c r="N235" s="35">
        <f>IF($A235="","",IFERROR(IF(COUNTIF($A$5:$A$504,$A235)&gt;1,"Duplicate Expense ID",IF(OR($B235="",$C235="",$D235="",$I235=""),"Missing required field",IF(COUNTIF('Trip Log'!$A$5:$A$504,$B235)=0,"Unknown Trip ID",IF($I235&lt;0,"Negative amount",IF(AND($D235="Diesel Fuel",OR($H235="",$H235&lt;=0)),"Fuel gallons required","OK"))))),"Check inputs"))</f>
        <v/>
      </c>
    </row>
    <row r="236">
      <c r="A236" s="28" t="n"/>
      <c r="B236" s="28" t="n"/>
      <c r="C236" s="59" t="n"/>
      <c r="D236" s="28" t="n"/>
      <c r="E236" s="28" t="n"/>
      <c r="F236" s="28" t="n"/>
      <c r="G236" s="28" t="n"/>
      <c r="H236" s="63" t="n"/>
      <c r="I236" s="61" t="n"/>
      <c r="J236" s="64">
        <f>IF(OR($A236="",$D236&lt;&gt;"Diesel Fuel",$H236="",$I236=""),"",IFERROR($I236/$H236,""))</f>
        <v/>
      </c>
      <c r="K236" s="28" t="n"/>
      <c r="L236" s="28" t="n"/>
      <c r="M236" s="34" t="n"/>
      <c r="N236" s="35">
        <f>IF($A236="","",IFERROR(IF(COUNTIF($A$5:$A$504,$A236)&gt;1,"Duplicate Expense ID",IF(OR($B236="",$C236="",$D236="",$I236=""),"Missing required field",IF(COUNTIF('Trip Log'!$A$5:$A$504,$B236)=0,"Unknown Trip ID",IF($I236&lt;0,"Negative amount",IF(AND($D236="Diesel Fuel",OR($H236="",$H236&lt;=0)),"Fuel gallons required","OK"))))),"Check inputs"))</f>
        <v/>
      </c>
    </row>
    <row r="237">
      <c r="A237" s="28" t="n"/>
      <c r="B237" s="28" t="n"/>
      <c r="C237" s="59" t="n"/>
      <c r="D237" s="28" t="n"/>
      <c r="E237" s="28" t="n"/>
      <c r="F237" s="28" t="n"/>
      <c r="G237" s="28" t="n"/>
      <c r="H237" s="63" t="n"/>
      <c r="I237" s="61" t="n"/>
      <c r="J237" s="64">
        <f>IF(OR($A237="",$D237&lt;&gt;"Diesel Fuel",$H237="",$I237=""),"",IFERROR($I237/$H237,""))</f>
        <v/>
      </c>
      <c r="K237" s="28" t="n"/>
      <c r="L237" s="28" t="n"/>
      <c r="M237" s="34" t="n"/>
      <c r="N237" s="35">
        <f>IF($A237="","",IFERROR(IF(COUNTIF($A$5:$A$504,$A237)&gt;1,"Duplicate Expense ID",IF(OR($B237="",$C237="",$D237="",$I237=""),"Missing required field",IF(COUNTIF('Trip Log'!$A$5:$A$504,$B237)=0,"Unknown Trip ID",IF($I237&lt;0,"Negative amount",IF(AND($D237="Diesel Fuel",OR($H237="",$H237&lt;=0)),"Fuel gallons required","OK"))))),"Check inputs"))</f>
        <v/>
      </c>
    </row>
    <row r="238">
      <c r="A238" s="28" t="n"/>
      <c r="B238" s="28" t="n"/>
      <c r="C238" s="59" t="n"/>
      <c r="D238" s="28" t="n"/>
      <c r="E238" s="28" t="n"/>
      <c r="F238" s="28" t="n"/>
      <c r="G238" s="28" t="n"/>
      <c r="H238" s="63" t="n"/>
      <c r="I238" s="61" t="n"/>
      <c r="J238" s="64">
        <f>IF(OR($A238="",$D238&lt;&gt;"Diesel Fuel",$H238="",$I238=""),"",IFERROR($I238/$H238,""))</f>
        <v/>
      </c>
      <c r="K238" s="28" t="n"/>
      <c r="L238" s="28" t="n"/>
      <c r="M238" s="34" t="n"/>
      <c r="N238" s="35">
        <f>IF($A238="","",IFERROR(IF(COUNTIF($A$5:$A$504,$A238)&gt;1,"Duplicate Expense ID",IF(OR($B238="",$C238="",$D238="",$I238=""),"Missing required field",IF(COUNTIF('Trip Log'!$A$5:$A$504,$B238)=0,"Unknown Trip ID",IF($I238&lt;0,"Negative amount",IF(AND($D238="Diesel Fuel",OR($H238="",$H238&lt;=0)),"Fuel gallons required","OK"))))),"Check inputs"))</f>
        <v/>
      </c>
    </row>
    <row r="239">
      <c r="A239" s="28" t="n"/>
      <c r="B239" s="28" t="n"/>
      <c r="C239" s="59" t="n"/>
      <c r="D239" s="28" t="n"/>
      <c r="E239" s="28" t="n"/>
      <c r="F239" s="28" t="n"/>
      <c r="G239" s="28" t="n"/>
      <c r="H239" s="63" t="n"/>
      <c r="I239" s="61" t="n"/>
      <c r="J239" s="64">
        <f>IF(OR($A239="",$D239&lt;&gt;"Diesel Fuel",$H239="",$I239=""),"",IFERROR($I239/$H239,""))</f>
        <v/>
      </c>
      <c r="K239" s="28" t="n"/>
      <c r="L239" s="28" t="n"/>
      <c r="M239" s="34" t="n"/>
      <c r="N239" s="35">
        <f>IF($A239="","",IFERROR(IF(COUNTIF($A$5:$A$504,$A239)&gt;1,"Duplicate Expense ID",IF(OR($B239="",$C239="",$D239="",$I239=""),"Missing required field",IF(COUNTIF('Trip Log'!$A$5:$A$504,$B239)=0,"Unknown Trip ID",IF($I239&lt;0,"Negative amount",IF(AND($D239="Diesel Fuel",OR($H239="",$H239&lt;=0)),"Fuel gallons required","OK"))))),"Check inputs"))</f>
        <v/>
      </c>
    </row>
    <row r="240">
      <c r="A240" s="28" t="n"/>
      <c r="B240" s="28" t="n"/>
      <c r="C240" s="59" t="n"/>
      <c r="D240" s="28" t="n"/>
      <c r="E240" s="28" t="n"/>
      <c r="F240" s="28" t="n"/>
      <c r="G240" s="28" t="n"/>
      <c r="H240" s="63" t="n"/>
      <c r="I240" s="61" t="n"/>
      <c r="J240" s="64">
        <f>IF(OR($A240="",$D240&lt;&gt;"Diesel Fuel",$H240="",$I240=""),"",IFERROR($I240/$H240,""))</f>
        <v/>
      </c>
      <c r="K240" s="28" t="n"/>
      <c r="L240" s="28" t="n"/>
      <c r="M240" s="34" t="n"/>
      <c r="N240" s="35">
        <f>IF($A240="","",IFERROR(IF(COUNTIF($A$5:$A$504,$A240)&gt;1,"Duplicate Expense ID",IF(OR($B240="",$C240="",$D240="",$I240=""),"Missing required field",IF(COUNTIF('Trip Log'!$A$5:$A$504,$B240)=0,"Unknown Trip ID",IF($I240&lt;0,"Negative amount",IF(AND($D240="Diesel Fuel",OR($H240="",$H240&lt;=0)),"Fuel gallons required","OK"))))),"Check inputs"))</f>
        <v/>
      </c>
    </row>
    <row r="241">
      <c r="A241" s="28" t="n"/>
      <c r="B241" s="28" t="n"/>
      <c r="C241" s="59" t="n"/>
      <c r="D241" s="28" t="n"/>
      <c r="E241" s="28" t="n"/>
      <c r="F241" s="28" t="n"/>
      <c r="G241" s="28" t="n"/>
      <c r="H241" s="63" t="n"/>
      <c r="I241" s="61" t="n"/>
      <c r="J241" s="64">
        <f>IF(OR($A241="",$D241&lt;&gt;"Diesel Fuel",$H241="",$I241=""),"",IFERROR($I241/$H241,""))</f>
        <v/>
      </c>
      <c r="K241" s="28" t="n"/>
      <c r="L241" s="28" t="n"/>
      <c r="M241" s="34" t="n"/>
      <c r="N241" s="35">
        <f>IF($A241="","",IFERROR(IF(COUNTIF($A$5:$A$504,$A241)&gt;1,"Duplicate Expense ID",IF(OR($B241="",$C241="",$D241="",$I241=""),"Missing required field",IF(COUNTIF('Trip Log'!$A$5:$A$504,$B241)=0,"Unknown Trip ID",IF($I241&lt;0,"Negative amount",IF(AND($D241="Diesel Fuel",OR($H241="",$H241&lt;=0)),"Fuel gallons required","OK"))))),"Check inputs"))</f>
        <v/>
      </c>
    </row>
    <row r="242">
      <c r="A242" s="28" t="n"/>
      <c r="B242" s="28" t="n"/>
      <c r="C242" s="59" t="n"/>
      <c r="D242" s="28" t="n"/>
      <c r="E242" s="28" t="n"/>
      <c r="F242" s="28" t="n"/>
      <c r="G242" s="28" t="n"/>
      <c r="H242" s="63" t="n"/>
      <c r="I242" s="61" t="n"/>
      <c r="J242" s="64">
        <f>IF(OR($A242="",$D242&lt;&gt;"Diesel Fuel",$H242="",$I242=""),"",IFERROR($I242/$H242,""))</f>
        <v/>
      </c>
      <c r="K242" s="28" t="n"/>
      <c r="L242" s="28" t="n"/>
      <c r="M242" s="34" t="n"/>
      <c r="N242" s="35">
        <f>IF($A242="","",IFERROR(IF(COUNTIF($A$5:$A$504,$A242)&gt;1,"Duplicate Expense ID",IF(OR($B242="",$C242="",$D242="",$I242=""),"Missing required field",IF(COUNTIF('Trip Log'!$A$5:$A$504,$B242)=0,"Unknown Trip ID",IF($I242&lt;0,"Negative amount",IF(AND($D242="Diesel Fuel",OR($H242="",$H242&lt;=0)),"Fuel gallons required","OK"))))),"Check inputs"))</f>
        <v/>
      </c>
    </row>
    <row r="243">
      <c r="A243" s="28" t="n"/>
      <c r="B243" s="28" t="n"/>
      <c r="C243" s="59" t="n"/>
      <c r="D243" s="28" t="n"/>
      <c r="E243" s="28" t="n"/>
      <c r="F243" s="28" t="n"/>
      <c r="G243" s="28" t="n"/>
      <c r="H243" s="63" t="n"/>
      <c r="I243" s="61" t="n"/>
      <c r="J243" s="64">
        <f>IF(OR($A243="",$D243&lt;&gt;"Diesel Fuel",$H243="",$I243=""),"",IFERROR($I243/$H243,""))</f>
        <v/>
      </c>
      <c r="K243" s="28" t="n"/>
      <c r="L243" s="28" t="n"/>
      <c r="M243" s="34" t="n"/>
      <c r="N243" s="35">
        <f>IF($A243="","",IFERROR(IF(COUNTIF($A$5:$A$504,$A243)&gt;1,"Duplicate Expense ID",IF(OR($B243="",$C243="",$D243="",$I243=""),"Missing required field",IF(COUNTIF('Trip Log'!$A$5:$A$504,$B243)=0,"Unknown Trip ID",IF($I243&lt;0,"Negative amount",IF(AND($D243="Diesel Fuel",OR($H243="",$H243&lt;=0)),"Fuel gallons required","OK"))))),"Check inputs"))</f>
        <v/>
      </c>
    </row>
    <row r="244">
      <c r="A244" s="28" t="n"/>
      <c r="B244" s="28" t="n"/>
      <c r="C244" s="59" t="n"/>
      <c r="D244" s="28" t="n"/>
      <c r="E244" s="28" t="n"/>
      <c r="F244" s="28" t="n"/>
      <c r="G244" s="28" t="n"/>
      <c r="H244" s="63" t="n"/>
      <c r="I244" s="61" t="n"/>
      <c r="J244" s="64">
        <f>IF(OR($A244="",$D244&lt;&gt;"Diesel Fuel",$H244="",$I244=""),"",IFERROR($I244/$H244,""))</f>
        <v/>
      </c>
      <c r="K244" s="28" t="n"/>
      <c r="L244" s="28" t="n"/>
      <c r="M244" s="34" t="n"/>
      <c r="N244" s="35">
        <f>IF($A244="","",IFERROR(IF(COUNTIF($A$5:$A$504,$A244)&gt;1,"Duplicate Expense ID",IF(OR($B244="",$C244="",$D244="",$I244=""),"Missing required field",IF(COUNTIF('Trip Log'!$A$5:$A$504,$B244)=0,"Unknown Trip ID",IF($I244&lt;0,"Negative amount",IF(AND($D244="Diesel Fuel",OR($H244="",$H244&lt;=0)),"Fuel gallons required","OK"))))),"Check inputs"))</f>
        <v/>
      </c>
    </row>
    <row r="245">
      <c r="A245" s="28" t="n"/>
      <c r="B245" s="28" t="n"/>
      <c r="C245" s="59" t="n"/>
      <c r="D245" s="28" t="n"/>
      <c r="E245" s="28" t="n"/>
      <c r="F245" s="28" t="n"/>
      <c r="G245" s="28" t="n"/>
      <c r="H245" s="63" t="n"/>
      <c r="I245" s="61" t="n"/>
      <c r="J245" s="64">
        <f>IF(OR($A245="",$D245&lt;&gt;"Diesel Fuel",$H245="",$I245=""),"",IFERROR($I245/$H245,""))</f>
        <v/>
      </c>
      <c r="K245" s="28" t="n"/>
      <c r="L245" s="28" t="n"/>
      <c r="M245" s="34" t="n"/>
      <c r="N245" s="35">
        <f>IF($A245="","",IFERROR(IF(COUNTIF($A$5:$A$504,$A245)&gt;1,"Duplicate Expense ID",IF(OR($B245="",$C245="",$D245="",$I245=""),"Missing required field",IF(COUNTIF('Trip Log'!$A$5:$A$504,$B245)=0,"Unknown Trip ID",IF($I245&lt;0,"Negative amount",IF(AND($D245="Diesel Fuel",OR($H245="",$H245&lt;=0)),"Fuel gallons required","OK"))))),"Check inputs"))</f>
        <v/>
      </c>
    </row>
    <row r="246">
      <c r="A246" s="28" t="n"/>
      <c r="B246" s="28" t="n"/>
      <c r="C246" s="59" t="n"/>
      <c r="D246" s="28" t="n"/>
      <c r="E246" s="28" t="n"/>
      <c r="F246" s="28" t="n"/>
      <c r="G246" s="28" t="n"/>
      <c r="H246" s="63" t="n"/>
      <c r="I246" s="61" t="n"/>
      <c r="J246" s="64">
        <f>IF(OR($A246="",$D246&lt;&gt;"Diesel Fuel",$H246="",$I246=""),"",IFERROR($I246/$H246,""))</f>
        <v/>
      </c>
      <c r="K246" s="28" t="n"/>
      <c r="L246" s="28" t="n"/>
      <c r="M246" s="34" t="n"/>
      <c r="N246" s="35">
        <f>IF($A246="","",IFERROR(IF(COUNTIF($A$5:$A$504,$A246)&gt;1,"Duplicate Expense ID",IF(OR($B246="",$C246="",$D246="",$I246=""),"Missing required field",IF(COUNTIF('Trip Log'!$A$5:$A$504,$B246)=0,"Unknown Trip ID",IF($I246&lt;0,"Negative amount",IF(AND($D246="Diesel Fuel",OR($H246="",$H246&lt;=0)),"Fuel gallons required","OK"))))),"Check inputs"))</f>
        <v/>
      </c>
    </row>
    <row r="247">
      <c r="A247" s="28" t="n"/>
      <c r="B247" s="28" t="n"/>
      <c r="C247" s="59" t="n"/>
      <c r="D247" s="28" t="n"/>
      <c r="E247" s="28" t="n"/>
      <c r="F247" s="28" t="n"/>
      <c r="G247" s="28" t="n"/>
      <c r="H247" s="63" t="n"/>
      <c r="I247" s="61" t="n"/>
      <c r="J247" s="64">
        <f>IF(OR($A247="",$D247&lt;&gt;"Diesel Fuel",$H247="",$I247=""),"",IFERROR($I247/$H247,""))</f>
        <v/>
      </c>
      <c r="K247" s="28" t="n"/>
      <c r="L247" s="28" t="n"/>
      <c r="M247" s="34" t="n"/>
      <c r="N247" s="35">
        <f>IF($A247="","",IFERROR(IF(COUNTIF($A$5:$A$504,$A247)&gt;1,"Duplicate Expense ID",IF(OR($B247="",$C247="",$D247="",$I247=""),"Missing required field",IF(COUNTIF('Trip Log'!$A$5:$A$504,$B247)=0,"Unknown Trip ID",IF($I247&lt;0,"Negative amount",IF(AND($D247="Diesel Fuel",OR($H247="",$H247&lt;=0)),"Fuel gallons required","OK"))))),"Check inputs"))</f>
        <v/>
      </c>
    </row>
    <row r="248">
      <c r="A248" s="28" t="n"/>
      <c r="B248" s="28" t="n"/>
      <c r="C248" s="59" t="n"/>
      <c r="D248" s="28" t="n"/>
      <c r="E248" s="28" t="n"/>
      <c r="F248" s="28" t="n"/>
      <c r="G248" s="28" t="n"/>
      <c r="H248" s="63" t="n"/>
      <c r="I248" s="61" t="n"/>
      <c r="J248" s="64">
        <f>IF(OR($A248="",$D248&lt;&gt;"Diesel Fuel",$H248="",$I248=""),"",IFERROR($I248/$H248,""))</f>
        <v/>
      </c>
      <c r="K248" s="28" t="n"/>
      <c r="L248" s="28" t="n"/>
      <c r="M248" s="34" t="n"/>
      <c r="N248" s="35">
        <f>IF($A248="","",IFERROR(IF(COUNTIF($A$5:$A$504,$A248)&gt;1,"Duplicate Expense ID",IF(OR($B248="",$C248="",$D248="",$I248=""),"Missing required field",IF(COUNTIF('Trip Log'!$A$5:$A$504,$B248)=0,"Unknown Trip ID",IF($I248&lt;0,"Negative amount",IF(AND($D248="Diesel Fuel",OR($H248="",$H248&lt;=0)),"Fuel gallons required","OK"))))),"Check inputs"))</f>
        <v/>
      </c>
    </row>
    <row r="249">
      <c r="A249" s="28" t="n"/>
      <c r="B249" s="28" t="n"/>
      <c r="C249" s="59" t="n"/>
      <c r="D249" s="28" t="n"/>
      <c r="E249" s="28" t="n"/>
      <c r="F249" s="28" t="n"/>
      <c r="G249" s="28" t="n"/>
      <c r="H249" s="63" t="n"/>
      <c r="I249" s="61" t="n"/>
      <c r="J249" s="64">
        <f>IF(OR($A249="",$D249&lt;&gt;"Diesel Fuel",$H249="",$I249=""),"",IFERROR($I249/$H249,""))</f>
        <v/>
      </c>
      <c r="K249" s="28" t="n"/>
      <c r="L249" s="28" t="n"/>
      <c r="M249" s="34" t="n"/>
      <c r="N249" s="35">
        <f>IF($A249="","",IFERROR(IF(COUNTIF($A$5:$A$504,$A249)&gt;1,"Duplicate Expense ID",IF(OR($B249="",$C249="",$D249="",$I249=""),"Missing required field",IF(COUNTIF('Trip Log'!$A$5:$A$504,$B249)=0,"Unknown Trip ID",IF($I249&lt;0,"Negative amount",IF(AND($D249="Diesel Fuel",OR($H249="",$H249&lt;=0)),"Fuel gallons required","OK"))))),"Check inputs"))</f>
        <v/>
      </c>
    </row>
    <row r="250">
      <c r="A250" s="28" t="n"/>
      <c r="B250" s="28" t="n"/>
      <c r="C250" s="59" t="n"/>
      <c r="D250" s="28" t="n"/>
      <c r="E250" s="28" t="n"/>
      <c r="F250" s="28" t="n"/>
      <c r="G250" s="28" t="n"/>
      <c r="H250" s="63" t="n"/>
      <c r="I250" s="61" t="n"/>
      <c r="J250" s="64">
        <f>IF(OR($A250="",$D250&lt;&gt;"Diesel Fuel",$H250="",$I250=""),"",IFERROR($I250/$H250,""))</f>
        <v/>
      </c>
      <c r="K250" s="28" t="n"/>
      <c r="L250" s="28" t="n"/>
      <c r="M250" s="34" t="n"/>
      <c r="N250" s="35">
        <f>IF($A250="","",IFERROR(IF(COUNTIF($A$5:$A$504,$A250)&gt;1,"Duplicate Expense ID",IF(OR($B250="",$C250="",$D250="",$I250=""),"Missing required field",IF(COUNTIF('Trip Log'!$A$5:$A$504,$B250)=0,"Unknown Trip ID",IF($I250&lt;0,"Negative amount",IF(AND($D250="Diesel Fuel",OR($H250="",$H250&lt;=0)),"Fuel gallons required","OK"))))),"Check inputs"))</f>
        <v/>
      </c>
    </row>
    <row r="251">
      <c r="A251" s="28" t="n"/>
      <c r="B251" s="28" t="n"/>
      <c r="C251" s="59" t="n"/>
      <c r="D251" s="28" t="n"/>
      <c r="E251" s="28" t="n"/>
      <c r="F251" s="28" t="n"/>
      <c r="G251" s="28" t="n"/>
      <c r="H251" s="63" t="n"/>
      <c r="I251" s="61" t="n"/>
      <c r="J251" s="64">
        <f>IF(OR($A251="",$D251&lt;&gt;"Diesel Fuel",$H251="",$I251=""),"",IFERROR($I251/$H251,""))</f>
        <v/>
      </c>
      <c r="K251" s="28" t="n"/>
      <c r="L251" s="28" t="n"/>
      <c r="M251" s="34" t="n"/>
      <c r="N251" s="35">
        <f>IF($A251="","",IFERROR(IF(COUNTIF($A$5:$A$504,$A251)&gt;1,"Duplicate Expense ID",IF(OR($B251="",$C251="",$D251="",$I251=""),"Missing required field",IF(COUNTIF('Trip Log'!$A$5:$A$504,$B251)=0,"Unknown Trip ID",IF($I251&lt;0,"Negative amount",IF(AND($D251="Diesel Fuel",OR($H251="",$H251&lt;=0)),"Fuel gallons required","OK"))))),"Check inputs"))</f>
        <v/>
      </c>
    </row>
    <row r="252">
      <c r="A252" s="28" t="n"/>
      <c r="B252" s="28" t="n"/>
      <c r="C252" s="59" t="n"/>
      <c r="D252" s="28" t="n"/>
      <c r="E252" s="28" t="n"/>
      <c r="F252" s="28" t="n"/>
      <c r="G252" s="28" t="n"/>
      <c r="H252" s="63" t="n"/>
      <c r="I252" s="61" t="n"/>
      <c r="J252" s="64">
        <f>IF(OR($A252="",$D252&lt;&gt;"Diesel Fuel",$H252="",$I252=""),"",IFERROR($I252/$H252,""))</f>
        <v/>
      </c>
      <c r="K252" s="28" t="n"/>
      <c r="L252" s="28" t="n"/>
      <c r="M252" s="34" t="n"/>
      <c r="N252" s="35">
        <f>IF($A252="","",IFERROR(IF(COUNTIF($A$5:$A$504,$A252)&gt;1,"Duplicate Expense ID",IF(OR($B252="",$C252="",$D252="",$I252=""),"Missing required field",IF(COUNTIF('Trip Log'!$A$5:$A$504,$B252)=0,"Unknown Trip ID",IF($I252&lt;0,"Negative amount",IF(AND($D252="Diesel Fuel",OR($H252="",$H252&lt;=0)),"Fuel gallons required","OK"))))),"Check inputs"))</f>
        <v/>
      </c>
    </row>
    <row r="253">
      <c r="A253" s="28" t="n"/>
      <c r="B253" s="28" t="n"/>
      <c r="C253" s="59" t="n"/>
      <c r="D253" s="28" t="n"/>
      <c r="E253" s="28" t="n"/>
      <c r="F253" s="28" t="n"/>
      <c r="G253" s="28" t="n"/>
      <c r="H253" s="63" t="n"/>
      <c r="I253" s="61" t="n"/>
      <c r="J253" s="64">
        <f>IF(OR($A253="",$D253&lt;&gt;"Diesel Fuel",$H253="",$I253=""),"",IFERROR($I253/$H253,""))</f>
        <v/>
      </c>
      <c r="K253" s="28" t="n"/>
      <c r="L253" s="28" t="n"/>
      <c r="M253" s="34" t="n"/>
      <c r="N253" s="35">
        <f>IF($A253="","",IFERROR(IF(COUNTIF($A$5:$A$504,$A253)&gt;1,"Duplicate Expense ID",IF(OR($B253="",$C253="",$D253="",$I253=""),"Missing required field",IF(COUNTIF('Trip Log'!$A$5:$A$504,$B253)=0,"Unknown Trip ID",IF($I253&lt;0,"Negative amount",IF(AND($D253="Diesel Fuel",OR($H253="",$H253&lt;=0)),"Fuel gallons required","OK"))))),"Check inputs"))</f>
        <v/>
      </c>
    </row>
    <row r="254">
      <c r="A254" s="28" t="n"/>
      <c r="B254" s="28" t="n"/>
      <c r="C254" s="59" t="n"/>
      <c r="D254" s="28" t="n"/>
      <c r="E254" s="28" t="n"/>
      <c r="F254" s="28" t="n"/>
      <c r="G254" s="28" t="n"/>
      <c r="H254" s="63" t="n"/>
      <c r="I254" s="61" t="n"/>
      <c r="J254" s="64">
        <f>IF(OR($A254="",$D254&lt;&gt;"Diesel Fuel",$H254="",$I254=""),"",IFERROR($I254/$H254,""))</f>
        <v/>
      </c>
      <c r="K254" s="28" t="n"/>
      <c r="L254" s="28" t="n"/>
      <c r="M254" s="34" t="n"/>
      <c r="N254" s="35">
        <f>IF($A254="","",IFERROR(IF(COUNTIF($A$5:$A$504,$A254)&gt;1,"Duplicate Expense ID",IF(OR($B254="",$C254="",$D254="",$I254=""),"Missing required field",IF(COUNTIF('Trip Log'!$A$5:$A$504,$B254)=0,"Unknown Trip ID",IF($I254&lt;0,"Negative amount",IF(AND($D254="Diesel Fuel",OR($H254="",$H254&lt;=0)),"Fuel gallons required","OK"))))),"Check inputs"))</f>
        <v/>
      </c>
    </row>
    <row r="255">
      <c r="A255" s="28" t="n"/>
      <c r="B255" s="28" t="n"/>
      <c r="C255" s="59" t="n"/>
      <c r="D255" s="28" t="n"/>
      <c r="E255" s="28" t="n"/>
      <c r="F255" s="28" t="n"/>
      <c r="G255" s="28" t="n"/>
      <c r="H255" s="63" t="n"/>
      <c r="I255" s="61" t="n"/>
      <c r="J255" s="64">
        <f>IF(OR($A255="",$D255&lt;&gt;"Diesel Fuel",$H255="",$I255=""),"",IFERROR($I255/$H255,""))</f>
        <v/>
      </c>
      <c r="K255" s="28" t="n"/>
      <c r="L255" s="28" t="n"/>
      <c r="M255" s="34" t="n"/>
      <c r="N255" s="35">
        <f>IF($A255="","",IFERROR(IF(COUNTIF($A$5:$A$504,$A255)&gt;1,"Duplicate Expense ID",IF(OR($B255="",$C255="",$D255="",$I255=""),"Missing required field",IF(COUNTIF('Trip Log'!$A$5:$A$504,$B255)=0,"Unknown Trip ID",IF($I255&lt;0,"Negative amount",IF(AND($D255="Diesel Fuel",OR($H255="",$H255&lt;=0)),"Fuel gallons required","OK"))))),"Check inputs"))</f>
        <v/>
      </c>
    </row>
    <row r="256">
      <c r="A256" s="28" t="n"/>
      <c r="B256" s="28" t="n"/>
      <c r="C256" s="59" t="n"/>
      <c r="D256" s="28" t="n"/>
      <c r="E256" s="28" t="n"/>
      <c r="F256" s="28" t="n"/>
      <c r="G256" s="28" t="n"/>
      <c r="H256" s="63" t="n"/>
      <c r="I256" s="61" t="n"/>
      <c r="J256" s="64">
        <f>IF(OR($A256="",$D256&lt;&gt;"Diesel Fuel",$H256="",$I256=""),"",IFERROR($I256/$H256,""))</f>
        <v/>
      </c>
      <c r="K256" s="28" t="n"/>
      <c r="L256" s="28" t="n"/>
      <c r="M256" s="34" t="n"/>
      <c r="N256" s="35">
        <f>IF($A256="","",IFERROR(IF(COUNTIF($A$5:$A$504,$A256)&gt;1,"Duplicate Expense ID",IF(OR($B256="",$C256="",$D256="",$I256=""),"Missing required field",IF(COUNTIF('Trip Log'!$A$5:$A$504,$B256)=0,"Unknown Trip ID",IF($I256&lt;0,"Negative amount",IF(AND($D256="Diesel Fuel",OR($H256="",$H256&lt;=0)),"Fuel gallons required","OK"))))),"Check inputs"))</f>
        <v/>
      </c>
    </row>
    <row r="257">
      <c r="A257" s="28" t="n"/>
      <c r="B257" s="28" t="n"/>
      <c r="C257" s="59" t="n"/>
      <c r="D257" s="28" t="n"/>
      <c r="E257" s="28" t="n"/>
      <c r="F257" s="28" t="n"/>
      <c r="G257" s="28" t="n"/>
      <c r="H257" s="63" t="n"/>
      <c r="I257" s="61" t="n"/>
      <c r="J257" s="64">
        <f>IF(OR($A257="",$D257&lt;&gt;"Diesel Fuel",$H257="",$I257=""),"",IFERROR($I257/$H257,""))</f>
        <v/>
      </c>
      <c r="K257" s="28" t="n"/>
      <c r="L257" s="28" t="n"/>
      <c r="M257" s="34" t="n"/>
      <c r="N257" s="35">
        <f>IF($A257="","",IFERROR(IF(COUNTIF($A$5:$A$504,$A257)&gt;1,"Duplicate Expense ID",IF(OR($B257="",$C257="",$D257="",$I257=""),"Missing required field",IF(COUNTIF('Trip Log'!$A$5:$A$504,$B257)=0,"Unknown Trip ID",IF($I257&lt;0,"Negative amount",IF(AND($D257="Diesel Fuel",OR($H257="",$H257&lt;=0)),"Fuel gallons required","OK"))))),"Check inputs"))</f>
        <v/>
      </c>
    </row>
    <row r="258">
      <c r="A258" s="28" t="n"/>
      <c r="B258" s="28" t="n"/>
      <c r="C258" s="59" t="n"/>
      <c r="D258" s="28" t="n"/>
      <c r="E258" s="28" t="n"/>
      <c r="F258" s="28" t="n"/>
      <c r="G258" s="28" t="n"/>
      <c r="H258" s="63" t="n"/>
      <c r="I258" s="61" t="n"/>
      <c r="J258" s="64">
        <f>IF(OR($A258="",$D258&lt;&gt;"Diesel Fuel",$H258="",$I258=""),"",IFERROR($I258/$H258,""))</f>
        <v/>
      </c>
      <c r="K258" s="28" t="n"/>
      <c r="L258" s="28" t="n"/>
      <c r="M258" s="34" t="n"/>
      <c r="N258" s="35">
        <f>IF($A258="","",IFERROR(IF(COUNTIF($A$5:$A$504,$A258)&gt;1,"Duplicate Expense ID",IF(OR($B258="",$C258="",$D258="",$I258=""),"Missing required field",IF(COUNTIF('Trip Log'!$A$5:$A$504,$B258)=0,"Unknown Trip ID",IF($I258&lt;0,"Negative amount",IF(AND($D258="Diesel Fuel",OR($H258="",$H258&lt;=0)),"Fuel gallons required","OK"))))),"Check inputs"))</f>
        <v/>
      </c>
    </row>
    <row r="259">
      <c r="A259" s="28" t="n"/>
      <c r="B259" s="28" t="n"/>
      <c r="C259" s="59" t="n"/>
      <c r="D259" s="28" t="n"/>
      <c r="E259" s="28" t="n"/>
      <c r="F259" s="28" t="n"/>
      <c r="G259" s="28" t="n"/>
      <c r="H259" s="63" t="n"/>
      <c r="I259" s="61" t="n"/>
      <c r="J259" s="64">
        <f>IF(OR($A259="",$D259&lt;&gt;"Diesel Fuel",$H259="",$I259=""),"",IFERROR($I259/$H259,""))</f>
        <v/>
      </c>
      <c r="K259" s="28" t="n"/>
      <c r="L259" s="28" t="n"/>
      <c r="M259" s="34" t="n"/>
      <c r="N259" s="35">
        <f>IF($A259="","",IFERROR(IF(COUNTIF($A$5:$A$504,$A259)&gt;1,"Duplicate Expense ID",IF(OR($B259="",$C259="",$D259="",$I259=""),"Missing required field",IF(COUNTIF('Trip Log'!$A$5:$A$504,$B259)=0,"Unknown Trip ID",IF($I259&lt;0,"Negative amount",IF(AND($D259="Diesel Fuel",OR($H259="",$H259&lt;=0)),"Fuel gallons required","OK"))))),"Check inputs"))</f>
        <v/>
      </c>
    </row>
    <row r="260">
      <c r="A260" s="28" t="n"/>
      <c r="B260" s="28" t="n"/>
      <c r="C260" s="59" t="n"/>
      <c r="D260" s="28" t="n"/>
      <c r="E260" s="28" t="n"/>
      <c r="F260" s="28" t="n"/>
      <c r="G260" s="28" t="n"/>
      <c r="H260" s="63" t="n"/>
      <c r="I260" s="61" t="n"/>
      <c r="J260" s="64">
        <f>IF(OR($A260="",$D260&lt;&gt;"Diesel Fuel",$H260="",$I260=""),"",IFERROR($I260/$H260,""))</f>
        <v/>
      </c>
      <c r="K260" s="28" t="n"/>
      <c r="L260" s="28" t="n"/>
      <c r="M260" s="34" t="n"/>
      <c r="N260" s="35">
        <f>IF($A260="","",IFERROR(IF(COUNTIF($A$5:$A$504,$A260)&gt;1,"Duplicate Expense ID",IF(OR($B260="",$C260="",$D260="",$I260=""),"Missing required field",IF(COUNTIF('Trip Log'!$A$5:$A$504,$B260)=0,"Unknown Trip ID",IF($I260&lt;0,"Negative amount",IF(AND($D260="Diesel Fuel",OR($H260="",$H260&lt;=0)),"Fuel gallons required","OK"))))),"Check inputs"))</f>
        <v/>
      </c>
    </row>
    <row r="261">
      <c r="A261" s="28" t="n"/>
      <c r="B261" s="28" t="n"/>
      <c r="C261" s="59" t="n"/>
      <c r="D261" s="28" t="n"/>
      <c r="E261" s="28" t="n"/>
      <c r="F261" s="28" t="n"/>
      <c r="G261" s="28" t="n"/>
      <c r="H261" s="63" t="n"/>
      <c r="I261" s="61" t="n"/>
      <c r="J261" s="64">
        <f>IF(OR($A261="",$D261&lt;&gt;"Diesel Fuel",$H261="",$I261=""),"",IFERROR($I261/$H261,""))</f>
        <v/>
      </c>
      <c r="K261" s="28" t="n"/>
      <c r="L261" s="28" t="n"/>
      <c r="M261" s="34" t="n"/>
      <c r="N261" s="35">
        <f>IF($A261="","",IFERROR(IF(COUNTIF($A$5:$A$504,$A261)&gt;1,"Duplicate Expense ID",IF(OR($B261="",$C261="",$D261="",$I261=""),"Missing required field",IF(COUNTIF('Trip Log'!$A$5:$A$504,$B261)=0,"Unknown Trip ID",IF($I261&lt;0,"Negative amount",IF(AND($D261="Diesel Fuel",OR($H261="",$H261&lt;=0)),"Fuel gallons required","OK"))))),"Check inputs"))</f>
        <v/>
      </c>
    </row>
    <row r="262">
      <c r="A262" s="28" t="n"/>
      <c r="B262" s="28" t="n"/>
      <c r="C262" s="59" t="n"/>
      <c r="D262" s="28" t="n"/>
      <c r="E262" s="28" t="n"/>
      <c r="F262" s="28" t="n"/>
      <c r="G262" s="28" t="n"/>
      <c r="H262" s="63" t="n"/>
      <c r="I262" s="61" t="n"/>
      <c r="J262" s="64">
        <f>IF(OR($A262="",$D262&lt;&gt;"Diesel Fuel",$H262="",$I262=""),"",IFERROR($I262/$H262,""))</f>
        <v/>
      </c>
      <c r="K262" s="28" t="n"/>
      <c r="L262" s="28" t="n"/>
      <c r="M262" s="34" t="n"/>
      <c r="N262" s="35">
        <f>IF($A262="","",IFERROR(IF(COUNTIF($A$5:$A$504,$A262)&gt;1,"Duplicate Expense ID",IF(OR($B262="",$C262="",$D262="",$I262=""),"Missing required field",IF(COUNTIF('Trip Log'!$A$5:$A$504,$B262)=0,"Unknown Trip ID",IF($I262&lt;0,"Negative amount",IF(AND($D262="Diesel Fuel",OR($H262="",$H262&lt;=0)),"Fuel gallons required","OK"))))),"Check inputs"))</f>
        <v/>
      </c>
    </row>
    <row r="263">
      <c r="A263" s="28" t="n"/>
      <c r="B263" s="28" t="n"/>
      <c r="C263" s="59" t="n"/>
      <c r="D263" s="28" t="n"/>
      <c r="E263" s="28" t="n"/>
      <c r="F263" s="28" t="n"/>
      <c r="G263" s="28" t="n"/>
      <c r="H263" s="63" t="n"/>
      <c r="I263" s="61" t="n"/>
      <c r="J263" s="64">
        <f>IF(OR($A263="",$D263&lt;&gt;"Diesel Fuel",$H263="",$I263=""),"",IFERROR($I263/$H263,""))</f>
        <v/>
      </c>
      <c r="K263" s="28" t="n"/>
      <c r="L263" s="28" t="n"/>
      <c r="M263" s="34" t="n"/>
      <c r="N263" s="35">
        <f>IF($A263="","",IFERROR(IF(COUNTIF($A$5:$A$504,$A263)&gt;1,"Duplicate Expense ID",IF(OR($B263="",$C263="",$D263="",$I263=""),"Missing required field",IF(COUNTIF('Trip Log'!$A$5:$A$504,$B263)=0,"Unknown Trip ID",IF($I263&lt;0,"Negative amount",IF(AND($D263="Diesel Fuel",OR($H263="",$H263&lt;=0)),"Fuel gallons required","OK"))))),"Check inputs"))</f>
        <v/>
      </c>
    </row>
    <row r="264">
      <c r="A264" s="28" t="n"/>
      <c r="B264" s="28" t="n"/>
      <c r="C264" s="59" t="n"/>
      <c r="D264" s="28" t="n"/>
      <c r="E264" s="28" t="n"/>
      <c r="F264" s="28" t="n"/>
      <c r="G264" s="28" t="n"/>
      <c r="H264" s="63" t="n"/>
      <c r="I264" s="61" t="n"/>
      <c r="J264" s="64">
        <f>IF(OR($A264="",$D264&lt;&gt;"Diesel Fuel",$H264="",$I264=""),"",IFERROR($I264/$H264,""))</f>
        <v/>
      </c>
      <c r="K264" s="28" t="n"/>
      <c r="L264" s="28" t="n"/>
      <c r="M264" s="34" t="n"/>
      <c r="N264" s="35">
        <f>IF($A264="","",IFERROR(IF(COUNTIF($A$5:$A$504,$A264)&gt;1,"Duplicate Expense ID",IF(OR($B264="",$C264="",$D264="",$I264=""),"Missing required field",IF(COUNTIF('Trip Log'!$A$5:$A$504,$B264)=0,"Unknown Trip ID",IF($I264&lt;0,"Negative amount",IF(AND($D264="Diesel Fuel",OR($H264="",$H264&lt;=0)),"Fuel gallons required","OK"))))),"Check inputs"))</f>
        <v/>
      </c>
    </row>
    <row r="265">
      <c r="A265" s="28" t="n"/>
      <c r="B265" s="28" t="n"/>
      <c r="C265" s="59" t="n"/>
      <c r="D265" s="28" t="n"/>
      <c r="E265" s="28" t="n"/>
      <c r="F265" s="28" t="n"/>
      <c r="G265" s="28" t="n"/>
      <c r="H265" s="63" t="n"/>
      <c r="I265" s="61" t="n"/>
      <c r="J265" s="64">
        <f>IF(OR($A265="",$D265&lt;&gt;"Diesel Fuel",$H265="",$I265=""),"",IFERROR($I265/$H265,""))</f>
        <v/>
      </c>
      <c r="K265" s="28" t="n"/>
      <c r="L265" s="28" t="n"/>
      <c r="M265" s="34" t="n"/>
      <c r="N265" s="35">
        <f>IF($A265="","",IFERROR(IF(COUNTIF($A$5:$A$504,$A265)&gt;1,"Duplicate Expense ID",IF(OR($B265="",$C265="",$D265="",$I265=""),"Missing required field",IF(COUNTIF('Trip Log'!$A$5:$A$504,$B265)=0,"Unknown Trip ID",IF($I265&lt;0,"Negative amount",IF(AND($D265="Diesel Fuel",OR($H265="",$H265&lt;=0)),"Fuel gallons required","OK"))))),"Check inputs"))</f>
        <v/>
      </c>
    </row>
    <row r="266">
      <c r="A266" s="28" t="n"/>
      <c r="B266" s="28" t="n"/>
      <c r="C266" s="59" t="n"/>
      <c r="D266" s="28" t="n"/>
      <c r="E266" s="28" t="n"/>
      <c r="F266" s="28" t="n"/>
      <c r="G266" s="28" t="n"/>
      <c r="H266" s="63" t="n"/>
      <c r="I266" s="61" t="n"/>
      <c r="J266" s="64">
        <f>IF(OR($A266="",$D266&lt;&gt;"Diesel Fuel",$H266="",$I266=""),"",IFERROR($I266/$H266,""))</f>
        <v/>
      </c>
      <c r="K266" s="28" t="n"/>
      <c r="L266" s="28" t="n"/>
      <c r="M266" s="34" t="n"/>
      <c r="N266" s="35">
        <f>IF($A266="","",IFERROR(IF(COUNTIF($A$5:$A$504,$A266)&gt;1,"Duplicate Expense ID",IF(OR($B266="",$C266="",$D266="",$I266=""),"Missing required field",IF(COUNTIF('Trip Log'!$A$5:$A$504,$B266)=0,"Unknown Trip ID",IF($I266&lt;0,"Negative amount",IF(AND($D266="Diesel Fuel",OR($H266="",$H266&lt;=0)),"Fuel gallons required","OK"))))),"Check inputs"))</f>
        <v/>
      </c>
    </row>
    <row r="267">
      <c r="A267" s="28" t="n"/>
      <c r="B267" s="28" t="n"/>
      <c r="C267" s="59" t="n"/>
      <c r="D267" s="28" t="n"/>
      <c r="E267" s="28" t="n"/>
      <c r="F267" s="28" t="n"/>
      <c r="G267" s="28" t="n"/>
      <c r="H267" s="63" t="n"/>
      <c r="I267" s="61" t="n"/>
      <c r="J267" s="64">
        <f>IF(OR($A267="",$D267&lt;&gt;"Diesel Fuel",$H267="",$I267=""),"",IFERROR($I267/$H267,""))</f>
        <v/>
      </c>
      <c r="K267" s="28" t="n"/>
      <c r="L267" s="28" t="n"/>
      <c r="M267" s="34" t="n"/>
      <c r="N267" s="35">
        <f>IF($A267="","",IFERROR(IF(COUNTIF($A$5:$A$504,$A267)&gt;1,"Duplicate Expense ID",IF(OR($B267="",$C267="",$D267="",$I267=""),"Missing required field",IF(COUNTIF('Trip Log'!$A$5:$A$504,$B267)=0,"Unknown Trip ID",IF($I267&lt;0,"Negative amount",IF(AND($D267="Diesel Fuel",OR($H267="",$H267&lt;=0)),"Fuel gallons required","OK"))))),"Check inputs"))</f>
        <v/>
      </c>
    </row>
    <row r="268">
      <c r="A268" s="28" t="n"/>
      <c r="B268" s="28" t="n"/>
      <c r="C268" s="59" t="n"/>
      <c r="D268" s="28" t="n"/>
      <c r="E268" s="28" t="n"/>
      <c r="F268" s="28" t="n"/>
      <c r="G268" s="28" t="n"/>
      <c r="H268" s="63" t="n"/>
      <c r="I268" s="61" t="n"/>
      <c r="J268" s="64">
        <f>IF(OR($A268="",$D268&lt;&gt;"Diesel Fuel",$H268="",$I268=""),"",IFERROR($I268/$H268,""))</f>
        <v/>
      </c>
      <c r="K268" s="28" t="n"/>
      <c r="L268" s="28" t="n"/>
      <c r="M268" s="34" t="n"/>
      <c r="N268" s="35">
        <f>IF($A268="","",IFERROR(IF(COUNTIF($A$5:$A$504,$A268)&gt;1,"Duplicate Expense ID",IF(OR($B268="",$C268="",$D268="",$I268=""),"Missing required field",IF(COUNTIF('Trip Log'!$A$5:$A$504,$B268)=0,"Unknown Trip ID",IF($I268&lt;0,"Negative amount",IF(AND($D268="Diesel Fuel",OR($H268="",$H268&lt;=0)),"Fuel gallons required","OK"))))),"Check inputs"))</f>
        <v/>
      </c>
    </row>
    <row r="269">
      <c r="A269" s="28" t="n"/>
      <c r="B269" s="28" t="n"/>
      <c r="C269" s="59" t="n"/>
      <c r="D269" s="28" t="n"/>
      <c r="E269" s="28" t="n"/>
      <c r="F269" s="28" t="n"/>
      <c r="G269" s="28" t="n"/>
      <c r="H269" s="63" t="n"/>
      <c r="I269" s="61" t="n"/>
      <c r="J269" s="64">
        <f>IF(OR($A269="",$D269&lt;&gt;"Diesel Fuel",$H269="",$I269=""),"",IFERROR($I269/$H269,""))</f>
        <v/>
      </c>
      <c r="K269" s="28" t="n"/>
      <c r="L269" s="28" t="n"/>
      <c r="M269" s="34" t="n"/>
      <c r="N269" s="35">
        <f>IF($A269="","",IFERROR(IF(COUNTIF($A$5:$A$504,$A269)&gt;1,"Duplicate Expense ID",IF(OR($B269="",$C269="",$D269="",$I269=""),"Missing required field",IF(COUNTIF('Trip Log'!$A$5:$A$504,$B269)=0,"Unknown Trip ID",IF($I269&lt;0,"Negative amount",IF(AND($D269="Diesel Fuel",OR($H269="",$H269&lt;=0)),"Fuel gallons required","OK"))))),"Check inputs"))</f>
        <v/>
      </c>
    </row>
    <row r="270">
      <c r="A270" s="28" t="n"/>
      <c r="B270" s="28" t="n"/>
      <c r="C270" s="59" t="n"/>
      <c r="D270" s="28" t="n"/>
      <c r="E270" s="28" t="n"/>
      <c r="F270" s="28" t="n"/>
      <c r="G270" s="28" t="n"/>
      <c r="H270" s="63" t="n"/>
      <c r="I270" s="61" t="n"/>
      <c r="J270" s="64">
        <f>IF(OR($A270="",$D270&lt;&gt;"Diesel Fuel",$H270="",$I270=""),"",IFERROR($I270/$H270,""))</f>
        <v/>
      </c>
      <c r="K270" s="28" t="n"/>
      <c r="L270" s="28" t="n"/>
      <c r="M270" s="34" t="n"/>
      <c r="N270" s="35">
        <f>IF($A270="","",IFERROR(IF(COUNTIF($A$5:$A$504,$A270)&gt;1,"Duplicate Expense ID",IF(OR($B270="",$C270="",$D270="",$I270=""),"Missing required field",IF(COUNTIF('Trip Log'!$A$5:$A$504,$B270)=0,"Unknown Trip ID",IF($I270&lt;0,"Negative amount",IF(AND($D270="Diesel Fuel",OR($H270="",$H270&lt;=0)),"Fuel gallons required","OK"))))),"Check inputs"))</f>
        <v/>
      </c>
    </row>
    <row r="271">
      <c r="A271" s="28" t="n"/>
      <c r="B271" s="28" t="n"/>
      <c r="C271" s="59" t="n"/>
      <c r="D271" s="28" t="n"/>
      <c r="E271" s="28" t="n"/>
      <c r="F271" s="28" t="n"/>
      <c r="G271" s="28" t="n"/>
      <c r="H271" s="63" t="n"/>
      <c r="I271" s="61" t="n"/>
      <c r="J271" s="64">
        <f>IF(OR($A271="",$D271&lt;&gt;"Diesel Fuel",$H271="",$I271=""),"",IFERROR($I271/$H271,""))</f>
        <v/>
      </c>
      <c r="K271" s="28" t="n"/>
      <c r="L271" s="28" t="n"/>
      <c r="M271" s="34" t="n"/>
      <c r="N271" s="35">
        <f>IF($A271="","",IFERROR(IF(COUNTIF($A$5:$A$504,$A271)&gt;1,"Duplicate Expense ID",IF(OR($B271="",$C271="",$D271="",$I271=""),"Missing required field",IF(COUNTIF('Trip Log'!$A$5:$A$504,$B271)=0,"Unknown Trip ID",IF($I271&lt;0,"Negative amount",IF(AND($D271="Diesel Fuel",OR($H271="",$H271&lt;=0)),"Fuel gallons required","OK"))))),"Check inputs"))</f>
        <v/>
      </c>
    </row>
    <row r="272">
      <c r="A272" s="28" t="n"/>
      <c r="B272" s="28" t="n"/>
      <c r="C272" s="59" t="n"/>
      <c r="D272" s="28" t="n"/>
      <c r="E272" s="28" t="n"/>
      <c r="F272" s="28" t="n"/>
      <c r="G272" s="28" t="n"/>
      <c r="H272" s="63" t="n"/>
      <c r="I272" s="61" t="n"/>
      <c r="J272" s="64">
        <f>IF(OR($A272="",$D272&lt;&gt;"Diesel Fuel",$H272="",$I272=""),"",IFERROR($I272/$H272,""))</f>
        <v/>
      </c>
      <c r="K272" s="28" t="n"/>
      <c r="L272" s="28" t="n"/>
      <c r="M272" s="34" t="n"/>
      <c r="N272" s="35">
        <f>IF($A272="","",IFERROR(IF(COUNTIF($A$5:$A$504,$A272)&gt;1,"Duplicate Expense ID",IF(OR($B272="",$C272="",$D272="",$I272=""),"Missing required field",IF(COUNTIF('Trip Log'!$A$5:$A$504,$B272)=0,"Unknown Trip ID",IF($I272&lt;0,"Negative amount",IF(AND($D272="Diesel Fuel",OR($H272="",$H272&lt;=0)),"Fuel gallons required","OK"))))),"Check inputs"))</f>
        <v/>
      </c>
    </row>
    <row r="273">
      <c r="A273" s="28" t="n"/>
      <c r="B273" s="28" t="n"/>
      <c r="C273" s="59" t="n"/>
      <c r="D273" s="28" t="n"/>
      <c r="E273" s="28" t="n"/>
      <c r="F273" s="28" t="n"/>
      <c r="G273" s="28" t="n"/>
      <c r="H273" s="63" t="n"/>
      <c r="I273" s="61" t="n"/>
      <c r="J273" s="64">
        <f>IF(OR($A273="",$D273&lt;&gt;"Diesel Fuel",$H273="",$I273=""),"",IFERROR($I273/$H273,""))</f>
        <v/>
      </c>
      <c r="K273" s="28" t="n"/>
      <c r="L273" s="28" t="n"/>
      <c r="M273" s="34" t="n"/>
      <c r="N273" s="35">
        <f>IF($A273="","",IFERROR(IF(COUNTIF($A$5:$A$504,$A273)&gt;1,"Duplicate Expense ID",IF(OR($B273="",$C273="",$D273="",$I273=""),"Missing required field",IF(COUNTIF('Trip Log'!$A$5:$A$504,$B273)=0,"Unknown Trip ID",IF($I273&lt;0,"Negative amount",IF(AND($D273="Diesel Fuel",OR($H273="",$H273&lt;=0)),"Fuel gallons required","OK"))))),"Check inputs"))</f>
        <v/>
      </c>
    </row>
    <row r="274">
      <c r="A274" s="28" t="n"/>
      <c r="B274" s="28" t="n"/>
      <c r="C274" s="59" t="n"/>
      <c r="D274" s="28" t="n"/>
      <c r="E274" s="28" t="n"/>
      <c r="F274" s="28" t="n"/>
      <c r="G274" s="28" t="n"/>
      <c r="H274" s="63" t="n"/>
      <c r="I274" s="61" t="n"/>
      <c r="J274" s="64">
        <f>IF(OR($A274="",$D274&lt;&gt;"Diesel Fuel",$H274="",$I274=""),"",IFERROR($I274/$H274,""))</f>
        <v/>
      </c>
      <c r="K274" s="28" t="n"/>
      <c r="L274" s="28" t="n"/>
      <c r="M274" s="34" t="n"/>
      <c r="N274" s="35">
        <f>IF($A274="","",IFERROR(IF(COUNTIF($A$5:$A$504,$A274)&gt;1,"Duplicate Expense ID",IF(OR($B274="",$C274="",$D274="",$I274=""),"Missing required field",IF(COUNTIF('Trip Log'!$A$5:$A$504,$B274)=0,"Unknown Trip ID",IF($I274&lt;0,"Negative amount",IF(AND($D274="Diesel Fuel",OR($H274="",$H274&lt;=0)),"Fuel gallons required","OK"))))),"Check inputs"))</f>
        <v/>
      </c>
    </row>
    <row r="275">
      <c r="A275" s="28" t="n"/>
      <c r="B275" s="28" t="n"/>
      <c r="C275" s="59" t="n"/>
      <c r="D275" s="28" t="n"/>
      <c r="E275" s="28" t="n"/>
      <c r="F275" s="28" t="n"/>
      <c r="G275" s="28" t="n"/>
      <c r="H275" s="63" t="n"/>
      <c r="I275" s="61" t="n"/>
      <c r="J275" s="64">
        <f>IF(OR($A275="",$D275&lt;&gt;"Diesel Fuel",$H275="",$I275=""),"",IFERROR($I275/$H275,""))</f>
        <v/>
      </c>
      <c r="K275" s="28" t="n"/>
      <c r="L275" s="28" t="n"/>
      <c r="M275" s="34" t="n"/>
      <c r="N275" s="35">
        <f>IF($A275="","",IFERROR(IF(COUNTIF($A$5:$A$504,$A275)&gt;1,"Duplicate Expense ID",IF(OR($B275="",$C275="",$D275="",$I275=""),"Missing required field",IF(COUNTIF('Trip Log'!$A$5:$A$504,$B275)=0,"Unknown Trip ID",IF($I275&lt;0,"Negative amount",IF(AND($D275="Diesel Fuel",OR($H275="",$H275&lt;=0)),"Fuel gallons required","OK"))))),"Check inputs"))</f>
        <v/>
      </c>
    </row>
    <row r="276">
      <c r="A276" s="28" t="n"/>
      <c r="B276" s="28" t="n"/>
      <c r="C276" s="59" t="n"/>
      <c r="D276" s="28" t="n"/>
      <c r="E276" s="28" t="n"/>
      <c r="F276" s="28" t="n"/>
      <c r="G276" s="28" t="n"/>
      <c r="H276" s="63" t="n"/>
      <c r="I276" s="61" t="n"/>
      <c r="J276" s="64">
        <f>IF(OR($A276="",$D276&lt;&gt;"Diesel Fuel",$H276="",$I276=""),"",IFERROR($I276/$H276,""))</f>
        <v/>
      </c>
      <c r="K276" s="28" t="n"/>
      <c r="L276" s="28" t="n"/>
      <c r="M276" s="34" t="n"/>
      <c r="N276" s="35">
        <f>IF($A276="","",IFERROR(IF(COUNTIF($A$5:$A$504,$A276)&gt;1,"Duplicate Expense ID",IF(OR($B276="",$C276="",$D276="",$I276=""),"Missing required field",IF(COUNTIF('Trip Log'!$A$5:$A$504,$B276)=0,"Unknown Trip ID",IF($I276&lt;0,"Negative amount",IF(AND($D276="Diesel Fuel",OR($H276="",$H276&lt;=0)),"Fuel gallons required","OK"))))),"Check inputs"))</f>
        <v/>
      </c>
    </row>
    <row r="277">
      <c r="A277" s="28" t="n"/>
      <c r="B277" s="28" t="n"/>
      <c r="C277" s="59" t="n"/>
      <c r="D277" s="28" t="n"/>
      <c r="E277" s="28" t="n"/>
      <c r="F277" s="28" t="n"/>
      <c r="G277" s="28" t="n"/>
      <c r="H277" s="63" t="n"/>
      <c r="I277" s="61" t="n"/>
      <c r="J277" s="64">
        <f>IF(OR($A277="",$D277&lt;&gt;"Diesel Fuel",$H277="",$I277=""),"",IFERROR($I277/$H277,""))</f>
        <v/>
      </c>
      <c r="K277" s="28" t="n"/>
      <c r="L277" s="28" t="n"/>
      <c r="M277" s="34" t="n"/>
      <c r="N277" s="35">
        <f>IF($A277="","",IFERROR(IF(COUNTIF($A$5:$A$504,$A277)&gt;1,"Duplicate Expense ID",IF(OR($B277="",$C277="",$D277="",$I277=""),"Missing required field",IF(COUNTIF('Trip Log'!$A$5:$A$504,$B277)=0,"Unknown Trip ID",IF($I277&lt;0,"Negative amount",IF(AND($D277="Diesel Fuel",OR($H277="",$H277&lt;=0)),"Fuel gallons required","OK"))))),"Check inputs"))</f>
        <v/>
      </c>
    </row>
    <row r="278">
      <c r="A278" s="28" t="n"/>
      <c r="B278" s="28" t="n"/>
      <c r="C278" s="59" t="n"/>
      <c r="D278" s="28" t="n"/>
      <c r="E278" s="28" t="n"/>
      <c r="F278" s="28" t="n"/>
      <c r="G278" s="28" t="n"/>
      <c r="H278" s="63" t="n"/>
      <c r="I278" s="61" t="n"/>
      <c r="J278" s="64">
        <f>IF(OR($A278="",$D278&lt;&gt;"Diesel Fuel",$H278="",$I278=""),"",IFERROR($I278/$H278,""))</f>
        <v/>
      </c>
      <c r="K278" s="28" t="n"/>
      <c r="L278" s="28" t="n"/>
      <c r="M278" s="34" t="n"/>
      <c r="N278" s="35">
        <f>IF($A278="","",IFERROR(IF(COUNTIF($A$5:$A$504,$A278)&gt;1,"Duplicate Expense ID",IF(OR($B278="",$C278="",$D278="",$I278=""),"Missing required field",IF(COUNTIF('Trip Log'!$A$5:$A$504,$B278)=0,"Unknown Trip ID",IF($I278&lt;0,"Negative amount",IF(AND($D278="Diesel Fuel",OR($H278="",$H278&lt;=0)),"Fuel gallons required","OK"))))),"Check inputs"))</f>
        <v/>
      </c>
    </row>
    <row r="279">
      <c r="A279" s="28" t="n"/>
      <c r="B279" s="28" t="n"/>
      <c r="C279" s="59" t="n"/>
      <c r="D279" s="28" t="n"/>
      <c r="E279" s="28" t="n"/>
      <c r="F279" s="28" t="n"/>
      <c r="G279" s="28" t="n"/>
      <c r="H279" s="63" t="n"/>
      <c r="I279" s="61" t="n"/>
      <c r="J279" s="64">
        <f>IF(OR($A279="",$D279&lt;&gt;"Diesel Fuel",$H279="",$I279=""),"",IFERROR($I279/$H279,""))</f>
        <v/>
      </c>
      <c r="K279" s="28" t="n"/>
      <c r="L279" s="28" t="n"/>
      <c r="M279" s="34" t="n"/>
      <c r="N279" s="35">
        <f>IF($A279="","",IFERROR(IF(COUNTIF($A$5:$A$504,$A279)&gt;1,"Duplicate Expense ID",IF(OR($B279="",$C279="",$D279="",$I279=""),"Missing required field",IF(COUNTIF('Trip Log'!$A$5:$A$504,$B279)=0,"Unknown Trip ID",IF($I279&lt;0,"Negative amount",IF(AND($D279="Diesel Fuel",OR($H279="",$H279&lt;=0)),"Fuel gallons required","OK"))))),"Check inputs"))</f>
        <v/>
      </c>
    </row>
    <row r="280">
      <c r="A280" s="28" t="n"/>
      <c r="B280" s="28" t="n"/>
      <c r="C280" s="59" t="n"/>
      <c r="D280" s="28" t="n"/>
      <c r="E280" s="28" t="n"/>
      <c r="F280" s="28" t="n"/>
      <c r="G280" s="28" t="n"/>
      <c r="H280" s="63" t="n"/>
      <c r="I280" s="61" t="n"/>
      <c r="J280" s="64">
        <f>IF(OR($A280="",$D280&lt;&gt;"Diesel Fuel",$H280="",$I280=""),"",IFERROR($I280/$H280,""))</f>
        <v/>
      </c>
      <c r="K280" s="28" t="n"/>
      <c r="L280" s="28" t="n"/>
      <c r="M280" s="34" t="n"/>
      <c r="N280" s="35">
        <f>IF($A280="","",IFERROR(IF(COUNTIF($A$5:$A$504,$A280)&gt;1,"Duplicate Expense ID",IF(OR($B280="",$C280="",$D280="",$I280=""),"Missing required field",IF(COUNTIF('Trip Log'!$A$5:$A$504,$B280)=0,"Unknown Trip ID",IF($I280&lt;0,"Negative amount",IF(AND($D280="Diesel Fuel",OR($H280="",$H280&lt;=0)),"Fuel gallons required","OK"))))),"Check inputs"))</f>
        <v/>
      </c>
    </row>
    <row r="281">
      <c r="A281" s="28" t="n"/>
      <c r="B281" s="28" t="n"/>
      <c r="C281" s="59" t="n"/>
      <c r="D281" s="28" t="n"/>
      <c r="E281" s="28" t="n"/>
      <c r="F281" s="28" t="n"/>
      <c r="G281" s="28" t="n"/>
      <c r="H281" s="63" t="n"/>
      <c r="I281" s="61" t="n"/>
      <c r="J281" s="64">
        <f>IF(OR($A281="",$D281&lt;&gt;"Diesel Fuel",$H281="",$I281=""),"",IFERROR($I281/$H281,""))</f>
        <v/>
      </c>
      <c r="K281" s="28" t="n"/>
      <c r="L281" s="28" t="n"/>
      <c r="M281" s="34" t="n"/>
      <c r="N281" s="35">
        <f>IF($A281="","",IFERROR(IF(COUNTIF($A$5:$A$504,$A281)&gt;1,"Duplicate Expense ID",IF(OR($B281="",$C281="",$D281="",$I281=""),"Missing required field",IF(COUNTIF('Trip Log'!$A$5:$A$504,$B281)=0,"Unknown Trip ID",IF($I281&lt;0,"Negative amount",IF(AND($D281="Diesel Fuel",OR($H281="",$H281&lt;=0)),"Fuel gallons required","OK"))))),"Check inputs"))</f>
        <v/>
      </c>
    </row>
    <row r="282">
      <c r="A282" s="28" t="n"/>
      <c r="B282" s="28" t="n"/>
      <c r="C282" s="59" t="n"/>
      <c r="D282" s="28" t="n"/>
      <c r="E282" s="28" t="n"/>
      <c r="F282" s="28" t="n"/>
      <c r="G282" s="28" t="n"/>
      <c r="H282" s="63" t="n"/>
      <c r="I282" s="61" t="n"/>
      <c r="J282" s="64">
        <f>IF(OR($A282="",$D282&lt;&gt;"Diesel Fuel",$H282="",$I282=""),"",IFERROR($I282/$H282,""))</f>
        <v/>
      </c>
      <c r="K282" s="28" t="n"/>
      <c r="L282" s="28" t="n"/>
      <c r="M282" s="34" t="n"/>
      <c r="N282" s="35">
        <f>IF($A282="","",IFERROR(IF(COUNTIF($A$5:$A$504,$A282)&gt;1,"Duplicate Expense ID",IF(OR($B282="",$C282="",$D282="",$I282=""),"Missing required field",IF(COUNTIF('Trip Log'!$A$5:$A$504,$B282)=0,"Unknown Trip ID",IF($I282&lt;0,"Negative amount",IF(AND($D282="Diesel Fuel",OR($H282="",$H282&lt;=0)),"Fuel gallons required","OK"))))),"Check inputs"))</f>
        <v/>
      </c>
    </row>
    <row r="283">
      <c r="A283" s="28" t="n"/>
      <c r="B283" s="28" t="n"/>
      <c r="C283" s="59" t="n"/>
      <c r="D283" s="28" t="n"/>
      <c r="E283" s="28" t="n"/>
      <c r="F283" s="28" t="n"/>
      <c r="G283" s="28" t="n"/>
      <c r="H283" s="63" t="n"/>
      <c r="I283" s="61" t="n"/>
      <c r="J283" s="64">
        <f>IF(OR($A283="",$D283&lt;&gt;"Diesel Fuel",$H283="",$I283=""),"",IFERROR($I283/$H283,""))</f>
        <v/>
      </c>
      <c r="K283" s="28" t="n"/>
      <c r="L283" s="28" t="n"/>
      <c r="M283" s="34" t="n"/>
      <c r="N283" s="35">
        <f>IF($A283="","",IFERROR(IF(COUNTIF($A$5:$A$504,$A283)&gt;1,"Duplicate Expense ID",IF(OR($B283="",$C283="",$D283="",$I283=""),"Missing required field",IF(COUNTIF('Trip Log'!$A$5:$A$504,$B283)=0,"Unknown Trip ID",IF($I283&lt;0,"Negative amount",IF(AND($D283="Diesel Fuel",OR($H283="",$H283&lt;=0)),"Fuel gallons required","OK"))))),"Check inputs"))</f>
        <v/>
      </c>
    </row>
    <row r="284">
      <c r="A284" s="28" t="n"/>
      <c r="B284" s="28" t="n"/>
      <c r="C284" s="59" t="n"/>
      <c r="D284" s="28" t="n"/>
      <c r="E284" s="28" t="n"/>
      <c r="F284" s="28" t="n"/>
      <c r="G284" s="28" t="n"/>
      <c r="H284" s="63" t="n"/>
      <c r="I284" s="61" t="n"/>
      <c r="J284" s="64">
        <f>IF(OR($A284="",$D284&lt;&gt;"Diesel Fuel",$H284="",$I284=""),"",IFERROR($I284/$H284,""))</f>
        <v/>
      </c>
      <c r="K284" s="28" t="n"/>
      <c r="L284" s="28" t="n"/>
      <c r="M284" s="34" t="n"/>
      <c r="N284" s="35">
        <f>IF($A284="","",IFERROR(IF(COUNTIF($A$5:$A$504,$A284)&gt;1,"Duplicate Expense ID",IF(OR($B284="",$C284="",$D284="",$I284=""),"Missing required field",IF(COUNTIF('Trip Log'!$A$5:$A$504,$B284)=0,"Unknown Trip ID",IF($I284&lt;0,"Negative amount",IF(AND($D284="Diesel Fuel",OR($H284="",$H284&lt;=0)),"Fuel gallons required","OK"))))),"Check inputs"))</f>
        <v/>
      </c>
    </row>
    <row r="285">
      <c r="A285" s="28" t="n"/>
      <c r="B285" s="28" t="n"/>
      <c r="C285" s="59" t="n"/>
      <c r="D285" s="28" t="n"/>
      <c r="E285" s="28" t="n"/>
      <c r="F285" s="28" t="n"/>
      <c r="G285" s="28" t="n"/>
      <c r="H285" s="63" t="n"/>
      <c r="I285" s="61" t="n"/>
      <c r="J285" s="64">
        <f>IF(OR($A285="",$D285&lt;&gt;"Diesel Fuel",$H285="",$I285=""),"",IFERROR($I285/$H285,""))</f>
        <v/>
      </c>
      <c r="K285" s="28" t="n"/>
      <c r="L285" s="28" t="n"/>
      <c r="M285" s="34" t="n"/>
      <c r="N285" s="35">
        <f>IF($A285="","",IFERROR(IF(COUNTIF($A$5:$A$504,$A285)&gt;1,"Duplicate Expense ID",IF(OR($B285="",$C285="",$D285="",$I285=""),"Missing required field",IF(COUNTIF('Trip Log'!$A$5:$A$504,$B285)=0,"Unknown Trip ID",IF($I285&lt;0,"Negative amount",IF(AND($D285="Diesel Fuel",OR($H285="",$H285&lt;=0)),"Fuel gallons required","OK"))))),"Check inputs"))</f>
        <v/>
      </c>
    </row>
    <row r="286">
      <c r="A286" s="28" t="n"/>
      <c r="B286" s="28" t="n"/>
      <c r="C286" s="59" t="n"/>
      <c r="D286" s="28" t="n"/>
      <c r="E286" s="28" t="n"/>
      <c r="F286" s="28" t="n"/>
      <c r="G286" s="28" t="n"/>
      <c r="H286" s="63" t="n"/>
      <c r="I286" s="61" t="n"/>
      <c r="J286" s="64">
        <f>IF(OR($A286="",$D286&lt;&gt;"Diesel Fuel",$H286="",$I286=""),"",IFERROR($I286/$H286,""))</f>
        <v/>
      </c>
      <c r="K286" s="28" t="n"/>
      <c r="L286" s="28" t="n"/>
      <c r="M286" s="34" t="n"/>
      <c r="N286" s="35">
        <f>IF($A286="","",IFERROR(IF(COUNTIF($A$5:$A$504,$A286)&gt;1,"Duplicate Expense ID",IF(OR($B286="",$C286="",$D286="",$I286=""),"Missing required field",IF(COUNTIF('Trip Log'!$A$5:$A$504,$B286)=0,"Unknown Trip ID",IF($I286&lt;0,"Negative amount",IF(AND($D286="Diesel Fuel",OR($H286="",$H286&lt;=0)),"Fuel gallons required","OK"))))),"Check inputs"))</f>
        <v/>
      </c>
    </row>
    <row r="287">
      <c r="A287" s="28" t="n"/>
      <c r="B287" s="28" t="n"/>
      <c r="C287" s="59" t="n"/>
      <c r="D287" s="28" t="n"/>
      <c r="E287" s="28" t="n"/>
      <c r="F287" s="28" t="n"/>
      <c r="G287" s="28" t="n"/>
      <c r="H287" s="63" t="n"/>
      <c r="I287" s="61" t="n"/>
      <c r="J287" s="64">
        <f>IF(OR($A287="",$D287&lt;&gt;"Diesel Fuel",$H287="",$I287=""),"",IFERROR($I287/$H287,""))</f>
        <v/>
      </c>
      <c r="K287" s="28" t="n"/>
      <c r="L287" s="28" t="n"/>
      <c r="M287" s="34" t="n"/>
      <c r="N287" s="35">
        <f>IF($A287="","",IFERROR(IF(COUNTIF($A$5:$A$504,$A287)&gt;1,"Duplicate Expense ID",IF(OR($B287="",$C287="",$D287="",$I287=""),"Missing required field",IF(COUNTIF('Trip Log'!$A$5:$A$504,$B287)=0,"Unknown Trip ID",IF($I287&lt;0,"Negative amount",IF(AND($D287="Diesel Fuel",OR($H287="",$H287&lt;=0)),"Fuel gallons required","OK"))))),"Check inputs"))</f>
        <v/>
      </c>
    </row>
    <row r="288">
      <c r="A288" s="28" t="n"/>
      <c r="B288" s="28" t="n"/>
      <c r="C288" s="59" t="n"/>
      <c r="D288" s="28" t="n"/>
      <c r="E288" s="28" t="n"/>
      <c r="F288" s="28" t="n"/>
      <c r="G288" s="28" t="n"/>
      <c r="H288" s="63" t="n"/>
      <c r="I288" s="61" t="n"/>
      <c r="J288" s="64">
        <f>IF(OR($A288="",$D288&lt;&gt;"Diesel Fuel",$H288="",$I288=""),"",IFERROR($I288/$H288,""))</f>
        <v/>
      </c>
      <c r="K288" s="28" t="n"/>
      <c r="L288" s="28" t="n"/>
      <c r="M288" s="34" t="n"/>
      <c r="N288" s="35">
        <f>IF($A288="","",IFERROR(IF(COUNTIF($A$5:$A$504,$A288)&gt;1,"Duplicate Expense ID",IF(OR($B288="",$C288="",$D288="",$I288=""),"Missing required field",IF(COUNTIF('Trip Log'!$A$5:$A$504,$B288)=0,"Unknown Trip ID",IF($I288&lt;0,"Negative amount",IF(AND($D288="Diesel Fuel",OR($H288="",$H288&lt;=0)),"Fuel gallons required","OK"))))),"Check inputs"))</f>
        <v/>
      </c>
    </row>
    <row r="289">
      <c r="A289" s="28" t="n"/>
      <c r="B289" s="28" t="n"/>
      <c r="C289" s="59" t="n"/>
      <c r="D289" s="28" t="n"/>
      <c r="E289" s="28" t="n"/>
      <c r="F289" s="28" t="n"/>
      <c r="G289" s="28" t="n"/>
      <c r="H289" s="63" t="n"/>
      <c r="I289" s="61" t="n"/>
      <c r="J289" s="64">
        <f>IF(OR($A289="",$D289&lt;&gt;"Diesel Fuel",$H289="",$I289=""),"",IFERROR($I289/$H289,""))</f>
        <v/>
      </c>
      <c r="K289" s="28" t="n"/>
      <c r="L289" s="28" t="n"/>
      <c r="M289" s="34" t="n"/>
      <c r="N289" s="35">
        <f>IF($A289="","",IFERROR(IF(COUNTIF($A$5:$A$504,$A289)&gt;1,"Duplicate Expense ID",IF(OR($B289="",$C289="",$D289="",$I289=""),"Missing required field",IF(COUNTIF('Trip Log'!$A$5:$A$504,$B289)=0,"Unknown Trip ID",IF($I289&lt;0,"Negative amount",IF(AND($D289="Diesel Fuel",OR($H289="",$H289&lt;=0)),"Fuel gallons required","OK"))))),"Check inputs"))</f>
        <v/>
      </c>
    </row>
    <row r="290">
      <c r="A290" s="28" t="n"/>
      <c r="B290" s="28" t="n"/>
      <c r="C290" s="59" t="n"/>
      <c r="D290" s="28" t="n"/>
      <c r="E290" s="28" t="n"/>
      <c r="F290" s="28" t="n"/>
      <c r="G290" s="28" t="n"/>
      <c r="H290" s="63" t="n"/>
      <c r="I290" s="61" t="n"/>
      <c r="J290" s="64">
        <f>IF(OR($A290="",$D290&lt;&gt;"Diesel Fuel",$H290="",$I290=""),"",IFERROR($I290/$H290,""))</f>
        <v/>
      </c>
      <c r="K290" s="28" t="n"/>
      <c r="L290" s="28" t="n"/>
      <c r="M290" s="34" t="n"/>
      <c r="N290" s="35">
        <f>IF($A290="","",IFERROR(IF(COUNTIF($A$5:$A$504,$A290)&gt;1,"Duplicate Expense ID",IF(OR($B290="",$C290="",$D290="",$I290=""),"Missing required field",IF(COUNTIF('Trip Log'!$A$5:$A$504,$B290)=0,"Unknown Trip ID",IF($I290&lt;0,"Negative amount",IF(AND($D290="Diesel Fuel",OR($H290="",$H290&lt;=0)),"Fuel gallons required","OK"))))),"Check inputs"))</f>
        <v/>
      </c>
    </row>
    <row r="291">
      <c r="A291" s="28" t="n"/>
      <c r="B291" s="28" t="n"/>
      <c r="C291" s="59" t="n"/>
      <c r="D291" s="28" t="n"/>
      <c r="E291" s="28" t="n"/>
      <c r="F291" s="28" t="n"/>
      <c r="G291" s="28" t="n"/>
      <c r="H291" s="63" t="n"/>
      <c r="I291" s="61" t="n"/>
      <c r="J291" s="64">
        <f>IF(OR($A291="",$D291&lt;&gt;"Diesel Fuel",$H291="",$I291=""),"",IFERROR($I291/$H291,""))</f>
        <v/>
      </c>
      <c r="K291" s="28" t="n"/>
      <c r="L291" s="28" t="n"/>
      <c r="M291" s="34" t="n"/>
      <c r="N291" s="35">
        <f>IF($A291="","",IFERROR(IF(COUNTIF($A$5:$A$504,$A291)&gt;1,"Duplicate Expense ID",IF(OR($B291="",$C291="",$D291="",$I291=""),"Missing required field",IF(COUNTIF('Trip Log'!$A$5:$A$504,$B291)=0,"Unknown Trip ID",IF($I291&lt;0,"Negative amount",IF(AND($D291="Diesel Fuel",OR($H291="",$H291&lt;=0)),"Fuel gallons required","OK"))))),"Check inputs"))</f>
        <v/>
      </c>
    </row>
    <row r="292">
      <c r="A292" s="28" t="n"/>
      <c r="B292" s="28" t="n"/>
      <c r="C292" s="59" t="n"/>
      <c r="D292" s="28" t="n"/>
      <c r="E292" s="28" t="n"/>
      <c r="F292" s="28" t="n"/>
      <c r="G292" s="28" t="n"/>
      <c r="H292" s="63" t="n"/>
      <c r="I292" s="61" t="n"/>
      <c r="J292" s="64">
        <f>IF(OR($A292="",$D292&lt;&gt;"Diesel Fuel",$H292="",$I292=""),"",IFERROR($I292/$H292,""))</f>
        <v/>
      </c>
      <c r="K292" s="28" t="n"/>
      <c r="L292" s="28" t="n"/>
      <c r="M292" s="34" t="n"/>
      <c r="N292" s="35">
        <f>IF($A292="","",IFERROR(IF(COUNTIF($A$5:$A$504,$A292)&gt;1,"Duplicate Expense ID",IF(OR($B292="",$C292="",$D292="",$I292=""),"Missing required field",IF(COUNTIF('Trip Log'!$A$5:$A$504,$B292)=0,"Unknown Trip ID",IF($I292&lt;0,"Negative amount",IF(AND($D292="Diesel Fuel",OR($H292="",$H292&lt;=0)),"Fuel gallons required","OK"))))),"Check inputs"))</f>
        <v/>
      </c>
    </row>
    <row r="293">
      <c r="A293" s="28" t="n"/>
      <c r="B293" s="28" t="n"/>
      <c r="C293" s="59" t="n"/>
      <c r="D293" s="28" t="n"/>
      <c r="E293" s="28" t="n"/>
      <c r="F293" s="28" t="n"/>
      <c r="G293" s="28" t="n"/>
      <c r="H293" s="63" t="n"/>
      <c r="I293" s="61" t="n"/>
      <c r="J293" s="64">
        <f>IF(OR($A293="",$D293&lt;&gt;"Diesel Fuel",$H293="",$I293=""),"",IFERROR($I293/$H293,""))</f>
        <v/>
      </c>
      <c r="K293" s="28" t="n"/>
      <c r="L293" s="28" t="n"/>
      <c r="M293" s="34" t="n"/>
      <c r="N293" s="35">
        <f>IF($A293="","",IFERROR(IF(COUNTIF($A$5:$A$504,$A293)&gt;1,"Duplicate Expense ID",IF(OR($B293="",$C293="",$D293="",$I293=""),"Missing required field",IF(COUNTIF('Trip Log'!$A$5:$A$504,$B293)=0,"Unknown Trip ID",IF($I293&lt;0,"Negative amount",IF(AND($D293="Diesel Fuel",OR($H293="",$H293&lt;=0)),"Fuel gallons required","OK"))))),"Check inputs"))</f>
        <v/>
      </c>
    </row>
    <row r="294">
      <c r="A294" s="28" t="n"/>
      <c r="B294" s="28" t="n"/>
      <c r="C294" s="59" t="n"/>
      <c r="D294" s="28" t="n"/>
      <c r="E294" s="28" t="n"/>
      <c r="F294" s="28" t="n"/>
      <c r="G294" s="28" t="n"/>
      <c r="H294" s="63" t="n"/>
      <c r="I294" s="61" t="n"/>
      <c r="J294" s="64">
        <f>IF(OR($A294="",$D294&lt;&gt;"Diesel Fuel",$H294="",$I294=""),"",IFERROR($I294/$H294,""))</f>
        <v/>
      </c>
      <c r="K294" s="28" t="n"/>
      <c r="L294" s="28" t="n"/>
      <c r="M294" s="34" t="n"/>
      <c r="N294" s="35">
        <f>IF($A294="","",IFERROR(IF(COUNTIF($A$5:$A$504,$A294)&gt;1,"Duplicate Expense ID",IF(OR($B294="",$C294="",$D294="",$I294=""),"Missing required field",IF(COUNTIF('Trip Log'!$A$5:$A$504,$B294)=0,"Unknown Trip ID",IF($I294&lt;0,"Negative amount",IF(AND($D294="Diesel Fuel",OR($H294="",$H294&lt;=0)),"Fuel gallons required","OK"))))),"Check inputs"))</f>
        <v/>
      </c>
    </row>
    <row r="295">
      <c r="A295" s="28" t="n"/>
      <c r="B295" s="28" t="n"/>
      <c r="C295" s="59" t="n"/>
      <c r="D295" s="28" t="n"/>
      <c r="E295" s="28" t="n"/>
      <c r="F295" s="28" t="n"/>
      <c r="G295" s="28" t="n"/>
      <c r="H295" s="63" t="n"/>
      <c r="I295" s="61" t="n"/>
      <c r="J295" s="64">
        <f>IF(OR($A295="",$D295&lt;&gt;"Diesel Fuel",$H295="",$I295=""),"",IFERROR($I295/$H295,""))</f>
        <v/>
      </c>
      <c r="K295" s="28" t="n"/>
      <c r="L295" s="28" t="n"/>
      <c r="M295" s="34" t="n"/>
      <c r="N295" s="35">
        <f>IF($A295="","",IFERROR(IF(COUNTIF($A$5:$A$504,$A295)&gt;1,"Duplicate Expense ID",IF(OR($B295="",$C295="",$D295="",$I295=""),"Missing required field",IF(COUNTIF('Trip Log'!$A$5:$A$504,$B295)=0,"Unknown Trip ID",IF($I295&lt;0,"Negative amount",IF(AND($D295="Diesel Fuel",OR($H295="",$H295&lt;=0)),"Fuel gallons required","OK"))))),"Check inputs"))</f>
        <v/>
      </c>
    </row>
    <row r="296">
      <c r="A296" s="28" t="n"/>
      <c r="B296" s="28" t="n"/>
      <c r="C296" s="59" t="n"/>
      <c r="D296" s="28" t="n"/>
      <c r="E296" s="28" t="n"/>
      <c r="F296" s="28" t="n"/>
      <c r="G296" s="28" t="n"/>
      <c r="H296" s="63" t="n"/>
      <c r="I296" s="61" t="n"/>
      <c r="J296" s="64">
        <f>IF(OR($A296="",$D296&lt;&gt;"Diesel Fuel",$H296="",$I296=""),"",IFERROR($I296/$H296,""))</f>
        <v/>
      </c>
      <c r="K296" s="28" t="n"/>
      <c r="L296" s="28" t="n"/>
      <c r="M296" s="34" t="n"/>
      <c r="N296" s="35">
        <f>IF($A296="","",IFERROR(IF(COUNTIF($A$5:$A$504,$A296)&gt;1,"Duplicate Expense ID",IF(OR($B296="",$C296="",$D296="",$I296=""),"Missing required field",IF(COUNTIF('Trip Log'!$A$5:$A$504,$B296)=0,"Unknown Trip ID",IF($I296&lt;0,"Negative amount",IF(AND($D296="Diesel Fuel",OR($H296="",$H296&lt;=0)),"Fuel gallons required","OK"))))),"Check inputs"))</f>
        <v/>
      </c>
    </row>
    <row r="297">
      <c r="A297" s="28" t="n"/>
      <c r="B297" s="28" t="n"/>
      <c r="C297" s="59" t="n"/>
      <c r="D297" s="28" t="n"/>
      <c r="E297" s="28" t="n"/>
      <c r="F297" s="28" t="n"/>
      <c r="G297" s="28" t="n"/>
      <c r="H297" s="63" t="n"/>
      <c r="I297" s="61" t="n"/>
      <c r="J297" s="64">
        <f>IF(OR($A297="",$D297&lt;&gt;"Diesel Fuel",$H297="",$I297=""),"",IFERROR($I297/$H297,""))</f>
        <v/>
      </c>
      <c r="K297" s="28" t="n"/>
      <c r="L297" s="28" t="n"/>
      <c r="M297" s="34" t="n"/>
      <c r="N297" s="35">
        <f>IF($A297="","",IFERROR(IF(COUNTIF($A$5:$A$504,$A297)&gt;1,"Duplicate Expense ID",IF(OR($B297="",$C297="",$D297="",$I297=""),"Missing required field",IF(COUNTIF('Trip Log'!$A$5:$A$504,$B297)=0,"Unknown Trip ID",IF($I297&lt;0,"Negative amount",IF(AND($D297="Diesel Fuel",OR($H297="",$H297&lt;=0)),"Fuel gallons required","OK"))))),"Check inputs"))</f>
        <v/>
      </c>
    </row>
    <row r="298">
      <c r="A298" s="28" t="n"/>
      <c r="B298" s="28" t="n"/>
      <c r="C298" s="59" t="n"/>
      <c r="D298" s="28" t="n"/>
      <c r="E298" s="28" t="n"/>
      <c r="F298" s="28" t="n"/>
      <c r="G298" s="28" t="n"/>
      <c r="H298" s="63" t="n"/>
      <c r="I298" s="61" t="n"/>
      <c r="J298" s="64">
        <f>IF(OR($A298="",$D298&lt;&gt;"Diesel Fuel",$H298="",$I298=""),"",IFERROR($I298/$H298,""))</f>
        <v/>
      </c>
      <c r="K298" s="28" t="n"/>
      <c r="L298" s="28" t="n"/>
      <c r="M298" s="34" t="n"/>
      <c r="N298" s="35">
        <f>IF($A298="","",IFERROR(IF(COUNTIF($A$5:$A$504,$A298)&gt;1,"Duplicate Expense ID",IF(OR($B298="",$C298="",$D298="",$I298=""),"Missing required field",IF(COUNTIF('Trip Log'!$A$5:$A$504,$B298)=0,"Unknown Trip ID",IF($I298&lt;0,"Negative amount",IF(AND($D298="Diesel Fuel",OR($H298="",$H298&lt;=0)),"Fuel gallons required","OK"))))),"Check inputs"))</f>
        <v/>
      </c>
    </row>
    <row r="299">
      <c r="A299" s="28" t="n"/>
      <c r="B299" s="28" t="n"/>
      <c r="C299" s="59" t="n"/>
      <c r="D299" s="28" t="n"/>
      <c r="E299" s="28" t="n"/>
      <c r="F299" s="28" t="n"/>
      <c r="G299" s="28" t="n"/>
      <c r="H299" s="63" t="n"/>
      <c r="I299" s="61" t="n"/>
      <c r="J299" s="64">
        <f>IF(OR($A299="",$D299&lt;&gt;"Diesel Fuel",$H299="",$I299=""),"",IFERROR($I299/$H299,""))</f>
        <v/>
      </c>
      <c r="K299" s="28" t="n"/>
      <c r="L299" s="28" t="n"/>
      <c r="M299" s="34" t="n"/>
      <c r="N299" s="35">
        <f>IF($A299="","",IFERROR(IF(COUNTIF($A$5:$A$504,$A299)&gt;1,"Duplicate Expense ID",IF(OR($B299="",$C299="",$D299="",$I299=""),"Missing required field",IF(COUNTIF('Trip Log'!$A$5:$A$504,$B299)=0,"Unknown Trip ID",IF($I299&lt;0,"Negative amount",IF(AND($D299="Diesel Fuel",OR($H299="",$H299&lt;=0)),"Fuel gallons required","OK"))))),"Check inputs"))</f>
        <v/>
      </c>
    </row>
    <row r="300">
      <c r="A300" s="28" t="n"/>
      <c r="B300" s="28" t="n"/>
      <c r="C300" s="59" t="n"/>
      <c r="D300" s="28" t="n"/>
      <c r="E300" s="28" t="n"/>
      <c r="F300" s="28" t="n"/>
      <c r="G300" s="28" t="n"/>
      <c r="H300" s="63" t="n"/>
      <c r="I300" s="61" t="n"/>
      <c r="J300" s="64">
        <f>IF(OR($A300="",$D300&lt;&gt;"Diesel Fuel",$H300="",$I300=""),"",IFERROR($I300/$H300,""))</f>
        <v/>
      </c>
      <c r="K300" s="28" t="n"/>
      <c r="L300" s="28" t="n"/>
      <c r="M300" s="34" t="n"/>
      <c r="N300" s="35">
        <f>IF($A300="","",IFERROR(IF(COUNTIF($A$5:$A$504,$A300)&gt;1,"Duplicate Expense ID",IF(OR($B300="",$C300="",$D300="",$I300=""),"Missing required field",IF(COUNTIF('Trip Log'!$A$5:$A$504,$B300)=0,"Unknown Trip ID",IF($I300&lt;0,"Negative amount",IF(AND($D300="Diesel Fuel",OR($H300="",$H300&lt;=0)),"Fuel gallons required","OK"))))),"Check inputs"))</f>
        <v/>
      </c>
    </row>
    <row r="301">
      <c r="A301" s="28" t="n"/>
      <c r="B301" s="28" t="n"/>
      <c r="C301" s="59" t="n"/>
      <c r="D301" s="28" t="n"/>
      <c r="E301" s="28" t="n"/>
      <c r="F301" s="28" t="n"/>
      <c r="G301" s="28" t="n"/>
      <c r="H301" s="63" t="n"/>
      <c r="I301" s="61" t="n"/>
      <c r="J301" s="64">
        <f>IF(OR($A301="",$D301&lt;&gt;"Diesel Fuel",$H301="",$I301=""),"",IFERROR($I301/$H301,""))</f>
        <v/>
      </c>
      <c r="K301" s="28" t="n"/>
      <c r="L301" s="28" t="n"/>
      <c r="M301" s="34" t="n"/>
      <c r="N301" s="35">
        <f>IF($A301="","",IFERROR(IF(COUNTIF($A$5:$A$504,$A301)&gt;1,"Duplicate Expense ID",IF(OR($B301="",$C301="",$D301="",$I301=""),"Missing required field",IF(COUNTIF('Trip Log'!$A$5:$A$504,$B301)=0,"Unknown Trip ID",IF($I301&lt;0,"Negative amount",IF(AND($D301="Diesel Fuel",OR($H301="",$H301&lt;=0)),"Fuel gallons required","OK"))))),"Check inputs"))</f>
        <v/>
      </c>
    </row>
    <row r="302">
      <c r="A302" s="28" t="n"/>
      <c r="B302" s="28" t="n"/>
      <c r="C302" s="59" t="n"/>
      <c r="D302" s="28" t="n"/>
      <c r="E302" s="28" t="n"/>
      <c r="F302" s="28" t="n"/>
      <c r="G302" s="28" t="n"/>
      <c r="H302" s="63" t="n"/>
      <c r="I302" s="61" t="n"/>
      <c r="J302" s="64">
        <f>IF(OR($A302="",$D302&lt;&gt;"Diesel Fuel",$H302="",$I302=""),"",IFERROR($I302/$H302,""))</f>
        <v/>
      </c>
      <c r="K302" s="28" t="n"/>
      <c r="L302" s="28" t="n"/>
      <c r="M302" s="34" t="n"/>
      <c r="N302" s="35">
        <f>IF($A302="","",IFERROR(IF(COUNTIF($A$5:$A$504,$A302)&gt;1,"Duplicate Expense ID",IF(OR($B302="",$C302="",$D302="",$I302=""),"Missing required field",IF(COUNTIF('Trip Log'!$A$5:$A$504,$B302)=0,"Unknown Trip ID",IF($I302&lt;0,"Negative amount",IF(AND($D302="Diesel Fuel",OR($H302="",$H302&lt;=0)),"Fuel gallons required","OK"))))),"Check inputs"))</f>
        <v/>
      </c>
    </row>
    <row r="303">
      <c r="A303" s="28" t="n"/>
      <c r="B303" s="28" t="n"/>
      <c r="C303" s="59" t="n"/>
      <c r="D303" s="28" t="n"/>
      <c r="E303" s="28" t="n"/>
      <c r="F303" s="28" t="n"/>
      <c r="G303" s="28" t="n"/>
      <c r="H303" s="63" t="n"/>
      <c r="I303" s="61" t="n"/>
      <c r="J303" s="64">
        <f>IF(OR($A303="",$D303&lt;&gt;"Diesel Fuel",$H303="",$I303=""),"",IFERROR($I303/$H303,""))</f>
        <v/>
      </c>
      <c r="K303" s="28" t="n"/>
      <c r="L303" s="28" t="n"/>
      <c r="M303" s="34" t="n"/>
      <c r="N303" s="35">
        <f>IF($A303="","",IFERROR(IF(COUNTIF($A$5:$A$504,$A303)&gt;1,"Duplicate Expense ID",IF(OR($B303="",$C303="",$D303="",$I303=""),"Missing required field",IF(COUNTIF('Trip Log'!$A$5:$A$504,$B303)=0,"Unknown Trip ID",IF($I303&lt;0,"Negative amount",IF(AND($D303="Diesel Fuel",OR($H303="",$H303&lt;=0)),"Fuel gallons required","OK"))))),"Check inputs"))</f>
        <v/>
      </c>
    </row>
    <row r="304">
      <c r="A304" s="28" t="n"/>
      <c r="B304" s="28" t="n"/>
      <c r="C304" s="59" t="n"/>
      <c r="D304" s="28" t="n"/>
      <c r="E304" s="28" t="n"/>
      <c r="F304" s="28" t="n"/>
      <c r="G304" s="28" t="n"/>
      <c r="H304" s="63" t="n"/>
      <c r="I304" s="61" t="n"/>
      <c r="J304" s="64">
        <f>IF(OR($A304="",$D304&lt;&gt;"Diesel Fuel",$H304="",$I304=""),"",IFERROR($I304/$H304,""))</f>
        <v/>
      </c>
      <c r="K304" s="28" t="n"/>
      <c r="L304" s="28" t="n"/>
      <c r="M304" s="34" t="n"/>
      <c r="N304" s="35">
        <f>IF($A304="","",IFERROR(IF(COUNTIF($A$5:$A$504,$A304)&gt;1,"Duplicate Expense ID",IF(OR($B304="",$C304="",$D304="",$I304=""),"Missing required field",IF(COUNTIF('Trip Log'!$A$5:$A$504,$B304)=0,"Unknown Trip ID",IF($I304&lt;0,"Negative amount",IF(AND($D304="Diesel Fuel",OR($H304="",$H304&lt;=0)),"Fuel gallons required","OK"))))),"Check inputs"))</f>
        <v/>
      </c>
    </row>
    <row r="305">
      <c r="A305" s="28" t="n"/>
      <c r="B305" s="28" t="n"/>
      <c r="C305" s="59" t="n"/>
      <c r="D305" s="28" t="n"/>
      <c r="E305" s="28" t="n"/>
      <c r="F305" s="28" t="n"/>
      <c r="G305" s="28" t="n"/>
      <c r="H305" s="63" t="n"/>
      <c r="I305" s="61" t="n"/>
      <c r="J305" s="64">
        <f>IF(OR($A305="",$D305&lt;&gt;"Diesel Fuel",$H305="",$I305=""),"",IFERROR($I305/$H305,""))</f>
        <v/>
      </c>
      <c r="K305" s="28" t="n"/>
      <c r="L305" s="28" t="n"/>
      <c r="M305" s="34" t="n"/>
      <c r="N305" s="35">
        <f>IF($A305="","",IFERROR(IF(COUNTIF($A$5:$A$504,$A305)&gt;1,"Duplicate Expense ID",IF(OR($B305="",$C305="",$D305="",$I305=""),"Missing required field",IF(COUNTIF('Trip Log'!$A$5:$A$504,$B305)=0,"Unknown Trip ID",IF($I305&lt;0,"Negative amount",IF(AND($D305="Diesel Fuel",OR($H305="",$H305&lt;=0)),"Fuel gallons required","OK"))))),"Check inputs"))</f>
        <v/>
      </c>
    </row>
    <row r="306">
      <c r="A306" s="28" t="n"/>
      <c r="B306" s="28" t="n"/>
      <c r="C306" s="59" t="n"/>
      <c r="D306" s="28" t="n"/>
      <c r="E306" s="28" t="n"/>
      <c r="F306" s="28" t="n"/>
      <c r="G306" s="28" t="n"/>
      <c r="H306" s="63" t="n"/>
      <c r="I306" s="61" t="n"/>
      <c r="J306" s="64">
        <f>IF(OR($A306="",$D306&lt;&gt;"Diesel Fuel",$H306="",$I306=""),"",IFERROR($I306/$H306,""))</f>
        <v/>
      </c>
      <c r="K306" s="28" t="n"/>
      <c r="L306" s="28" t="n"/>
      <c r="M306" s="34" t="n"/>
      <c r="N306" s="35">
        <f>IF($A306="","",IFERROR(IF(COUNTIF($A$5:$A$504,$A306)&gt;1,"Duplicate Expense ID",IF(OR($B306="",$C306="",$D306="",$I306=""),"Missing required field",IF(COUNTIF('Trip Log'!$A$5:$A$504,$B306)=0,"Unknown Trip ID",IF($I306&lt;0,"Negative amount",IF(AND($D306="Diesel Fuel",OR($H306="",$H306&lt;=0)),"Fuel gallons required","OK"))))),"Check inputs"))</f>
        <v/>
      </c>
    </row>
    <row r="307">
      <c r="A307" s="28" t="n"/>
      <c r="B307" s="28" t="n"/>
      <c r="C307" s="59" t="n"/>
      <c r="D307" s="28" t="n"/>
      <c r="E307" s="28" t="n"/>
      <c r="F307" s="28" t="n"/>
      <c r="G307" s="28" t="n"/>
      <c r="H307" s="63" t="n"/>
      <c r="I307" s="61" t="n"/>
      <c r="J307" s="64">
        <f>IF(OR($A307="",$D307&lt;&gt;"Diesel Fuel",$H307="",$I307=""),"",IFERROR($I307/$H307,""))</f>
        <v/>
      </c>
      <c r="K307" s="28" t="n"/>
      <c r="L307" s="28" t="n"/>
      <c r="M307" s="34" t="n"/>
      <c r="N307" s="35">
        <f>IF($A307="","",IFERROR(IF(COUNTIF($A$5:$A$504,$A307)&gt;1,"Duplicate Expense ID",IF(OR($B307="",$C307="",$D307="",$I307=""),"Missing required field",IF(COUNTIF('Trip Log'!$A$5:$A$504,$B307)=0,"Unknown Trip ID",IF($I307&lt;0,"Negative amount",IF(AND($D307="Diesel Fuel",OR($H307="",$H307&lt;=0)),"Fuel gallons required","OK"))))),"Check inputs"))</f>
        <v/>
      </c>
    </row>
    <row r="308">
      <c r="A308" s="28" t="n"/>
      <c r="B308" s="28" t="n"/>
      <c r="C308" s="59" t="n"/>
      <c r="D308" s="28" t="n"/>
      <c r="E308" s="28" t="n"/>
      <c r="F308" s="28" t="n"/>
      <c r="G308" s="28" t="n"/>
      <c r="H308" s="63" t="n"/>
      <c r="I308" s="61" t="n"/>
      <c r="J308" s="64">
        <f>IF(OR($A308="",$D308&lt;&gt;"Diesel Fuel",$H308="",$I308=""),"",IFERROR($I308/$H308,""))</f>
        <v/>
      </c>
      <c r="K308" s="28" t="n"/>
      <c r="L308" s="28" t="n"/>
      <c r="M308" s="34" t="n"/>
      <c r="N308" s="35">
        <f>IF($A308="","",IFERROR(IF(COUNTIF($A$5:$A$504,$A308)&gt;1,"Duplicate Expense ID",IF(OR($B308="",$C308="",$D308="",$I308=""),"Missing required field",IF(COUNTIF('Trip Log'!$A$5:$A$504,$B308)=0,"Unknown Trip ID",IF($I308&lt;0,"Negative amount",IF(AND($D308="Diesel Fuel",OR($H308="",$H308&lt;=0)),"Fuel gallons required","OK"))))),"Check inputs"))</f>
        <v/>
      </c>
    </row>
    <row r="309">
      <c r="A309" s="28" t="n"/>
      <c r="B309" s="28" t="n"/>
      <c r="C309" s="59" t="n"/>
      <c r="D309" s="28" t="n"/>
      <c r="E309" s="28" t="n"/>
      <c r="F309" s="28" t="n"/>
      <c r="G309" s="28" t="n"/>
      <c r="H309" s="63" t="n"/>
      <c r="I309" s="61" t="n"/>
      <c r="J309" s="64">
        <f>IF(OR($A309="",$D309&lt;&gt;"Diesel Fuel",$H309="",$I309=""),"",IFERROR($I309/$H309,""))</f>
        <v/>
      </c>
      <c r="K309" s="28" t="n"/>
      <c r="L309" s="28" t="n"/>
      <c r="M309" s="34" t="n"/>
      <c r="N309" s="35">
        <f>IF($A309="","",IFERROR(IF(COUNTIF($A$5:$A$504,$A309)&gt;1,"Duplicate Expense ID",IF(OR($B309="",$C309="",$D309="",$I309=""),"Missing required field",IF(COUNTIF('Trip Log'!$A$5:$A$504,$B309)=0,"Unknown Trip ID",IF($I309&lt;0,"Negative amount",IF(AND($D309="Diesel Fuel",OR($H309="",$H309&lt;=0)),"Fuel gallons required","OK"))))),"Check inputs"))</f>
        <v/>
      </c>
    </row>
    <row r="310">
      <c r="A310" s="28" t="n"/>
      <c r="B310" s="28" t="n"/>
      <c r="C310" s="59" t="n"/>
      <c r="D310" s="28" t="n"/>
      <c r="E310" s="28" t="n"/>
      <c r="F310" s="28" t="n"/>
      <c r="G310" s="28" t="n"/>
      <c r="H310" s="63" t="n"/>
      <c r="I310" s="61" t="n"/>
      <c r="J310" s="64">
        <f>IF(OR($A310="",$D310&lt;&gt;"Diesel Fuel",$H310="",$I310=""),"",IFERROR($I310/$H310,""))</f>
        <v/>
      </c>
      <c r="K310" s="28" t="n"/>
      <c r="L310" s="28" t="n"/>
      <c r="M310" s="34" t="n"/>
      <c r="N310" s="35">
        <f>IF($A310="","",IFERROR(IF(COUNTIF($A$5:$A$504,$A310)&gt;1,"Duplicate Expense ID",IF(OR($B310="",$C310="",$D310="",$I310=""),"Missing required field",IF(COUNTIF('Trip Log'!$A$5:$A$504,$B310)=0,"Unknown Trip ID",IF($I310&lt;0,"Negative amount",IF(AND($D310="Diesel Fuel",OR($H310="",$H310&lt;=0)),"Fuel gallons required","OK"))))),"Check inputs"))</f>
        <v/>
      </c>
    </row>
    <row r="311">
      <c r="A311" s="28" t="n"/>
      <c r="B311" s="28" t="n"/>
      <c r="C311" s="59" t="n"/>
      <c r="D311" s="28" t="n"/>
      <c r="E311" s="28" t="n"/>
      <c r="F311" s="28" t="n"/>
      <c r="G311" s="28" t="n"/>
      <c r="H311" s="63" t="n"/>
      <c r="I311" s="61" t="n"/>
      <c r="J311" s="64">
        <f>IF(OR($A311="",$D311&lt;&gt;"Diesel Fuel",$H311="",$I311=""),"",IFERROR($I311/$H311,""))</f>
        <v/>
      </c>
      <c r="K311" s="28" t="n"/>
      <c r="L311" s="28" t="n"/>
      <c r="M311" s="34" t="n"/>
      <c r="N311" s="35">
        <f>IF($A311="","",IFERROR(IF(COUNTIF($A$5:$A$504,$A311)&gt;1,"Duplicate Expense ID",IF(OR($B311="",$C311="",$D311="",$I311=""),"Missing required field",IF(COUNTIF('Trip Log'!$A$5:$A$504,$B311)=0,"Unknown Trip ID",IF($I311&lt;0,"Negative amount",IF(AND($D311="Diesel Fuel",OR($H311="",$H311&lt;=0)),"Fuel gallons required","OK"))))),"Check inputs"))</f>
        <v/>
      </c>
    </row>
    <row r="312">
      <c r="A312" s="28" t="n"/>
      <c r="B312" s="28" t="n"/>
      <c r="C312" s="59" t="n"/>
      <c r="D312" s="28" t="n"/>
      <c r="E312" s="28" t="n"/>
      <c r="F312" s="28" t="n"/>
      <c r="G312" s="28" t="n"/>
      <c r="H312" s="63" t="n"/>
      <c r="I312" s="61" t="n"/>
      <c r="J312" s="64">
        <f>IF(OR($A312="",$D312&lt;&gt;"Diesel Fuel",$H312="",$I312=""),"",IFERROR($I312/$H312,""))</f>
        <v/>
      </c>
      <c r="K312" s="28" t="n"/>
      <c r="L312" s="28" t="n"/>
      <c r="M312" s="34" t="n"/>
      <c r="N312" s="35">
        <f>IF($A312="","",IFERROR(IF(COUNTIF($A$5:$A$504,$A312)&gt;1,"Duplicate Expense ID",IF(OR($B312="",$C312="",$D312="",$I312=""),"Missing required field",IF(COUNTIF('Trip Log'!$A$5:$A$504,$B312)=0,"Unknown Trip ID",IF($I312&lt;0,"Negative amount",IF(AND($D312="Diesel Fuel",OR($H312="",$H312&lt;=0)),"Fuel gallons required","OK"))))),"Check inputs"))</f>
        <v/>
      </c>
    </row>
    <row r="313">
      <c r="A313" s="28" t="n"/>
      <c r="B313" s="28" t="n"/>
      <c r="C313" s="59" t="n"/>
      <c r="D313" s="28" t="n"/>
      <c r="E313" s="28" t="n"/>
      <c r="F313" s="28" t="n"/>
      <c r="G313" s="28" t="n"/>
      <c r="H313" s="63" t="n"/>
      <c r="I313" s="61" t="n"/>
      <c r="J313" s="64">
        <f>IF(OR($A313="",$D313&lt;&gt;"Diesel Fuel",$H313="",$I313=""),"",IFERROR($I313/$H313,""))</f>
        <v/>
      </c>
      <c r="K313" s="28" t="n"/>
      <c r="L313" s="28" t="n"/>
      <c r="M313" s="34" t="n"/>
      <c r="N313" s="35">
        <f>IF($A313="","",IFERROR(IF(COUNTIF($A$5:$A$504,$A313)&gt;1,"Duplicate Expense ID",IF(OR($B313="",$C313="",$D313="",$I313=""),"Missing required field",IF(COUNTIF('Trip Log'!$A$5:$A$504,$B313)=0,"Unknown Trip ID",IF($I313&lt;0,"Negative amount",IF(AND($D313="Diesel Fuel",OR($H313="",$H313&lt;=0)),"Fuel gallons required","OK"))))),"Check inputs"))</f>
        <v/>
      </c>
    </row>
    <row r="314">
      <c r="A314" s="28" t="n"/>
      <c r="B314" s="28" t="n"/>
      <c r="C314" s="59" t="n"/>
      <c r="D314" s="28" t="n"/>
      <c r="E314" s="28" t="n"/>
      <c r="F314" s="28" t="n"/>
      <c r="G314" s="28" t="n"/>
      <c r="H314" s="63" t="n"/>
      <c r="I314" s="61" t="n"/>
      <c r="J314" s="64">
        <f>IF(OR($A314="",$D314&lt;&gt;"Diesel Fuel",$H314="",$I314=""),"",IFERROR($I314/$H314,""))</f>
        <v/>
      </c>
      <c r="K314" s="28" t="n"/>
      <c r="L314" s="28" t="n"/>
      <c r="M314" s="34" t="n"/>
      <c r="N314" s="35">
        <f>IF($A314="","",IFERROR(IF(COUNTIF($A$5:$A$504,$A314)&gt;1,"Duplicate Expense ID",IF(OR($B314="",$C314="",$D314="",$I314=""),"Missing required field",IF(COUNTIF('Trip Log'!$A$5:$A$504,$B314)=0,"Unknown Trip ID",IF($I314&lt;0,"Negative amount",IF(AND($D314="Diesel Fuel",OR($H314="",$H314&lt;=0)),"Fuel gallons required","OK"))))),"Check inputs"))</f>
        <v/>
      </c>
    </row>
    <row r="315">
      <c r="A315" s="28" t="n"/>
      <c r="B315" s="28" t="n"/>
      <c r="C315" s="59" t="n"/>
      <c r="D315" s="28" t="n"/>
      <c r="E315" s="28" t="n"/>
      <c r="F315" s="28" t="n"/>
      <c r="G315" s="28" t="n"/>
      <c r="H315" s="63" t="n"/>
      <c r="I315" s="61" t="n"/>
      <c r="J315" s="64">
        <f>IF(OR($A315="",$D315&lt;&gt;"Diesel Fuel",$H315="",$I315=""),"",IFERROR($I315/$H315,""))</f>
        <v/>
      </c>
      <c r="K315" s="28" t="n"/>
      <c r="L315" s="28" t="n"/>
      <c r="M315" s="34" t="n"/>
      <c r="N315" s="35">
        <f>IF($A315="","",IFERROR(IF(COUNTIF($A$5:$A$504,$A315)&gt;1,"Duplicate Expense ID",IF(OR($B315="",$C315="",$D315="",$I315=""),"Missing required field",IF(COUNTIF('Trip Log'!$A$5:$A$504,$B315)=0,"Unknown Trip ID",IF($I315&lt;0,"Negative amount",IF(AND($D315="Diesel Fuel",OR($H315="",$H315&lt;=0)),"Fuel gallons required","OK"))))),"Check inputs"))</f>
        <v/>
      </c>
    </row>
    <row r="316">
      <c r="A316" s="28" t="n"/>
      <c r="B316" s="28" t="n"/>
      <c r="C316" s="59" t="n"/>
      <c r="D316" s="28" t="n"/>
      <c r="E316" s="28" t="n"/>
      <c r="F316" s="28" t="n"/>
      <c r="G316" s="28" t="n"/>
      <c r="H316" s="63" t="n"/>
      <c r="I316" s="61" t="n"/>
      <c r="J316" s="64">
        <f>IF(OR($A316="",$D316&lt;&gt;"Diesel Fuel",$H316="",$I316=""),"",IFERROR($I316/$H316,""))</f>
        <v/>
      </c>
      <c r="K316" s="28" t="n"/>
      <c r="L316" s="28" t="n"/>
      <c r="M316" s="34" t="n"/>
      <c r="N316" s="35">
        <f>IF($A316="","",IFERROR(IF(COUNTIF($A$5:$A$504,$A316)&gt;1,"Duplicate Expense ID",IF(OR($B316="",$C316="",$D316="",$I316=""),"Missing required field",IF(COUNTIF('Trip Log'!$A$5:$A$504,$B316)=0,"Unknown Trip ID",IF($I316&lt;0,"Negative amount",IF(AND($D316="Diesel Fuel",OR($H316="",$H316&lt;=0)),"Fuel gallons required","OK"))))),"Check inputs"))</f>
        <v/>
      </c>
    </row>
    <row r="317">
      <c r="A317" s="28" t="n"/>
      <c r="B317" s="28" t="n"/>
      <c r="C317" s="59" t="n"/>
      <c r="D317" s="28" t="n"/>
      <c r="E317" s="28" t="n"/>
      <c r="F317" s="28" t="n"/>
      <c r="G317" s="28" t="n"/>
      <c r="H317" s="63" t="n"/>
      <c r="I317" s="61" t="n"/>
      <c r="J317" s="64">
        <f>IF(OR($A317="",$D317&lt;&gt;"Diesel Fuel",$H317="",$I317=""),"",IFERROR($I317/$H317,""))</f>
        <v/>
      </c>
      <c r="K317" s="28" t="n"/>
      <c r="L317" s="28" t="n"/>
      <c r="M317" s="34" t="n"/>
      <c r="N317" s="35">
        <f>IF($A317="","",IFERROR(IF(COUNTIF($A$5:$A$504,$A317)&gt;1,"Duplicate Expense ID",IF(OR($B317="",$C317="",$D317="",$I317=""),"Missing required field",IF(COUNTIF('Trip Log'!$A$5:$A$504,$B317)=0,"Unknown Trip ID",IF($I317&lt;0,"Negative amount",IF(AND($D317="Diesel Fuel",OR($H317="",$H317&lt;=0)),"Fuel gallons required","OK"))))),"Check inputs"))</f>
        <v/>
      </c>
    </row>
    <row r="318">
      <c r="A318" s="28" t="n"/>
      <c r="B318" s="28" t="n"/>
      <c r="C318" s="59" t="n"/>
      <c r="D318" s="28" t="n"/>
      <c r="E318" s="28" t="n"/>
      <c r="F318" s="28" t="n"/>
      <c r="G318" s="28" t="n"/>
      <c r="H318" s="63" t="n"/>
      <c r="I318" s="61" t="n"/>
      <c r="J318" s="64">
        <f>IF(OR($A318="",$D318&lt;&gt;"Diesel Fuel",$H318="",$I318=""),"",IFERROR($I318/$H318,""))</f>
        <v/>
      </c>
      <c r="K318" s="28" t="n"/>
      <c r="L318" s="28" t="n"/>
      <c r="M318" s="34" t="n"/>
      <c r="N318" s="35">
        <f>IF($A318="","",IFERROR(IF(COUNTIF($A$5:$A$504,$A318)&gt;1,"Duplicate Expense ID",IF(OR($B318="",$C318="",$D318="",$I318=""),"Missing required field",IF(COUNTIF('Trip Log'!$A$5:$A$504,$B318)=0,"Unknown Trip ID",IF($I318&lt;0,"Negative amount",IF(AND($D318="Diesel Fuel",OR($H318="",$H318&lt;=0)),"Fuel gallons required","OK"))))),"Check inputs"))</f>
        <v/>
      </c>
    </row>
    <row r="319">
      <c r="A319" s="28" t="n"/>
      <c r="B319" s="28" t="n"/>
      <c r="C319" s="59" t="n"/>
      <c r="D319" s="28" t="n"/>
      <c r="E319" s="28" t="n"/>
      <c r="F319" s="28" t="n"/>
      <c r="G319" s="28" t="n"/>
      <c r="H319" s="63" t="n"/>
      <c r="I319" s="61" t="n"/>
      <c r="J319" s="64">
        <f>IF(OR($A319="",$D319&lt;&gt;"Diesel Fuel",$H319="",$I319=""),"",IFERROR($I319/$H319,""))</f>
        <v/>
      </c>
      <c r="K319" s="28" t="n"/>
      <c r="L319" s="28" t="n"/>
      <c r="M319" s="34" t="n"/>
      <c r="N319" s="35">
        <f>IF($A319="","",IFERROR(IF(COUNTIF($A$5:$A$504,$A319)&gt;1,"Duplicate Expense ID",IF(OR($B319="",$C319="",$D319="",$I319=""),"Missing required field",IF(COUNTIF('Trip Log'!$A$5:$A$504,$B319)=0,"Unknown Trip ID",IF($I319&lt;0,"Negative amount",IF(AND($D319="Diesel Fuel",OR($H319="",$H319&lt;=0)),"Fuel gallons required","OK"))))),"Check inputs"))</f>
        <v/>
      </c>
    </row>
    <row r="320">
      <c r="A320" s="28" t="n"/>
      <c r="B320" s="28" t="n"/>
      <c r="C320" s="59" t="n"/>
      <c r="D320" s="28" t="n"/>
      <c r="E320" s="28" t="n"/>
      <c r="F320" s="28" t="n"/>
      <c r="G320" s="28" t="n"/>
      <c r="H320" s="63" t="n"/>
      <c r="I320" s="61" t="n"/>
      <c r="J320" s="64">
        <f>IF(OR($A320="",$D320&lt;&gt;"Diesel Fuel",$H320="",$I320=""),"",IFERROR($I320/$H320,""))</f>
        <v/>
      </c>
      <c r="K320" s="28" t="n"/>
      <c r="L320" s="28" t="n"/>
      <c r="M320" s="34" t="n"/>
      <c r="N320" s="35">
        <f>IF($A320="","",IFERROR(IF(COUNTIF($A$5:$A$504,$A320)&gt;1,"Duplicate Expense ID",IF(OR($B320="",$C320="",$D320="",$I320=""),"Missing required field",IF(COUNTIF('Trip Log'!$A$5:$A$504,$B320)=0,"Unknown Trip ID",IF($I320&lt;0,"Negative amount",IF(AND($D320="Diesel Fuel",OR($H320="",$H320&lt;=0)),"Fuel gallons required","OK"))))),"Check inputs"))</f>
        <v/>
      </c>
    </row>
    <row r="321">
      <c r="A321" s="28" t="n"/>
      <c r="B321" s="28" t="n"/>
      <c r="C321" s="59" t="n"/>
      <c r="D321" s="28" t="n"/>
      <c r="E321" s="28" t="n"/>
      <c r="F321" s="28" t="n"/>
      <c r="G321" s="28" t="n"/>
      <c r="H321" s="63" t="n"/>
      <c r="I321" s="61" t="n"/>
      <c r="J321" s="64">
        <f>IF(OR($A321="",$D321&lt;&gt;"Diesel Fuel",$H321="",$I321=""),"",IFERROR($I321/$H321,""))</f>
        <v/>
      </c>
      <c r="K321" s="28" t="n"/>
      <c r="L321" s="28" t="n"/>
      <c r="M321" s="34" t="n"/>
      <c r="N321" s="35">
        <f>IF($A321="","",IFERROR(IF(COUNTIF($A$5:$A$504,$A321)&gt;1,"Duplicate Expense ID",IF(OR($B321="",$C321="",$D321="",$I321=""),"Missing required field",IF(COUNTIF('Trip Log'!$A$5:$A$504,$B321)=0,"Unknown Trip ID",IF($I321&lt;0,"Negative amount",IF(AND($D321="Diesel Fuel",OR($H321="",$H321&lt;=0)),"Fuel gallons required","OK"))))),"Check inputs"))</f>
        <v/>
      </c>
    </row>
    <row r="322">
      <c r="A322" s="28" t="n"/>
      <c r="B322" s="28" t="n"/>
      <c r="C322" s="59" t="n"/>
      <c r="D322" s="28" t="n"/>
      <c r="E322" s="28" t="n"/>
      <c r="F322" s="28" t="n"/>
      <c r="G322" s="28" t="n"/>
      <c r="H322" s="63" t="n"/>
      <c r="I322" s="61" t="n"/>
      <c r="J322" s="64">
        <f>IF(OR($A322="",$D322&lt;&gt;"Diesel Fuel",$H322="",$I322=""),"",IFERROR($I322/$H322,""))</f>
        <v/>
      </c>
      <c r="K322" s="28" t="n"/>
      <c r="L322" s="28" t="n"/>
      <c r="M322" s="34" t="n"/>
      <c r="N322" s="35">
        <f>IF($A322="","",IFERROR(IF(COUNTIF($A$5:$A$504,$A322)&gt;1,"Duplicate Expense ID",IF(OR($B322="",$C322="",$D322="",$I322=""),"Missing required field",IF(COUNTIF('Trip Log'!$A$5:$A$504,$B322)=0,"Unknown Trip ID",IF($I322&lt;0,"Negative amount",IF(AND($D322="Diesel Fuel",OR($H322="",$H322&lt;=0)),"Fuel gallons required","OK"))))),"Check inputs"))</f>
        <v/>
      </c>
    </row>
    <row r="323">
      <c r="A323" s="28" t="n"/>
      <c r="B323" s="28" t="n"/>
      <c r="C323" s="59" t="n"/>
      <c r="D323" s="28" t="n"/>
      <c r="E323" s="28" t="n"/>
      <c r="F323" s="28" t="n"/>
      <c r="G323" s="28" t="n"/>
      <c r="H323" s="63" t="n"/>
      <c r="I323" s="61" t="n"/>
      <c r="J323" s="64">
        <f>IF(OR($A323="",$D323&lt;&gt;"Diesel Fuel",$H323="",$I323=""),"",IFERROR($I323/$H323,""))</f>
        <v/>
      </c>
      <c r="K323" s="28" t="n"/>
      <c r="L323" s="28" t="n"/>
      <c r="M323" s="34" t="n"/>
      <c r="N323" s="35">
        <f>IF($A323="","",IFERROR(IF(COUNTIF($A$5:$A$504,$A323)&gt;1,"Duplicate Expense ID",IF(OR($B323="",$C323="",$D323="",$I323=""),"Missing required field",IF(COUNTIF('Trip Log'!$A$5:$A$504,$B323)=0,"Unknown Trip ID",IF($I323&lt;0,"Negative amount",IF(AND($D323="Diesel Fuel",OR($H323="",$H323&lt;=0)),"Fuel gallons required","OK"))))),"Check inputs"))</f>
        <v/>
      </c>
    </row>
    <row r="324">
      <c r="A324" s="28" t="n"/>
      <c r="B324" s="28" t="n"/>
      <c r="C324" s="59" t="n"/>
      <c r="D324" s="28" t="n"/>
      <c r="E324" s="28" t="n"/>
      <c r="F324" s="28" t="n"/>
      <c r="G324" s="28" t="n"/>
      <c r="H324" s="63" t="n"/>
      <c r="I324" s="61" t="n"/>
      <c r="J324" s="64">
        <f>IF(OR($A324="",$D324&lt;&gt;"Diesel Fuel",$H324="",$I324=""),"",IFERROR($I324/$H324,""))</f>
        <v/>
      </c>
      <c r="K324" s="28" t="n"/>
      <c r="L324" s="28" t="n"/>
      <c r="M324" s="34" t="n"/>
      <c r="N324" s="35">
        <f>IF($A324="","",IFERROR(IF(COUNTIF($A$5:$A$504,$A324)&gt;1,"Duplicate Expense ID",IF(OR($B324="",$C324="",$D324="",$I324=""),"Missing required field",IF(COUNTIF('Trip Log'!$A$5:$A$504,$B324)=0,"Unknown Trip ID",IF($I324&lt;0,"Negative amount",IF(AND($D324="Diesel Fuel",OR($H324="",$H324&lt;=0)),"Fuel gallons required","OK"))))),"Check inputs"))</f>
        <v/>
      </c>
    </row>
    <row r="325">
      <c r="A325" s="28" t="n"/>
      <c r="B325" s="28" t="n"/>
      <c r="C325" s="59" t="n"/>
      <c r="D325" s="28" t="n"/>
      <c r="E325" s="28" t="n"/>
      <c r="F325" s="28" t="n"/>
      <c r="G325" s="28" t="n"/>
      <c r="H325" s="63" t="n"/>
      <c r="I325" s="61" t="n"/>
      <c r="J325" s="64">
        <f>IF(OR($A325="",$D325&lt;&gt;"Diesel Fuel",$H325="",$I325=""),"",IFERROR($I325/$H325,""))</f>
        <v/>
      </c>
      <c r="K325" s="28" t="n"/>
      <c r="L325" s="28" t="n"/>
      <c r="M325" s="34" t="n"/>
      <c r="N325" s="35">
        <f>IF($A325="","",IFERROR(IF(COUNTIF($A$5:$A$504,$A325)&gt;1,"Duplicate Expense ID",IF(OR($B325="",$C325="",$D325="",$I325=""),"Missing required field",IF(COUNTIF('Trip Log'!$A$5:$A$504,$B325)=0,"Unknown Trip ID",IF($I325&lt;0,"Negative amount",IF(AND($D325="Diesel Fuel",OR($H325="",$H325&lt;=0)),"Fuel gallons required","OK"))))),"Check inputs"))</f>
        <v/>
      </c>
    </row>
    <row r="326">
      <c r="A326" s="28" t="n"/>
      <c r="B326" s="28" t="n"/>
      <c r="C326" s="59" t="n"/>
      <c r="D326" s="28" t="n"/>
      <c r="E326" s="28" t="n"/>
      <c r="F326" s="28" t="n"/>
      <c r="G326" s="28" t="n"/>
      <c r="H326" s="63" t="n"/>
      <c r="I326" s="61" t="n"/>
      <c r="J326" s="64">
        <f>IF(OR($A326="",$D326&lt;&gt;"Diesel Fuel",$H326="",$I326=""),"",IFERROR($I326/$H326,""))</f>
        <v/>
      </c>
      <c r="K326" s="28" t="n"/>
      <c r="L326" s="28" t="n"/>
      <c r="M326" s="34" t="n"/>
      <c r="N326" s="35">
        <f>IF($A326="","",IFERROR(IF(COUNTIF($A$5:$A$504,$A326)&gt;1,"Duplicate Expense ID",IF(OR($B326="",$C326="",$D326="",$I326=""),"Missing required field",IF(COUNTIF('Trip Log'!$A$5:$A$504,$B326)=0,"Unknown Trip ID",IF($I326&lt;0,"Negative amount",IF(AND($D326="Diesel Fuel",OR($H326="",$H326&lt;=0)),"Fuel gallons required","OK"))))),"Check inputs"))</f>
        <v/>
      </c>
    </row>
    <row r="327">
      <c r="A327" s="28" t="n"/>
      <c r="B327" s="28" t="n"/>
      <c r="C327" s="59" t="n"/>
      <c r="D327" s="28" t="n"/>
      <c r="E327" s="28" t="n"/>
      <c r="F327" s="28" t="n"/>
      <c r="G327" s="28" t="n"/>
      <c r="H327" s="63" t="n"/>
      <c r="I327" s="61" t="n"/>
      <c r="J327" s="64">
        <f>IF(OR($A327="",$D327&lt;&gt;"Diesel Fuel",$H327="",$I327=""),"",IFERROR($I327/$H327,""))</f>
        <v/>
      </c>
      <c r="K327" s="28" t="n"/>
      <c r="L327" s="28" t="n"/>
      <c r="M327" s="34" t="n"/>
      <c r="N327" s="35">
        <f>IF($A327="","",IFERROR(IF(COUNTIF($A$5:$A$504,$A327)&gt;1,"Duplicate Expense ID",IF(OR($B327="",$C327="",$D327="",$I327=""),"Missing required field",IF(COUNTIF('Trip Log'!$A$5:$A$504,$B327)=0,"Unknown Trip ID",IF($I327&lt;0,"Negative amount",IF(AND($D327="Diesel Fuel",OR($H327="",$H327&lt;=0)),"Fuel gallons required","OK"))))),"Check inputs"))</f>
        <v/>
      </c>
    </row>
    <row r="328">
      <c r="A328" s="28" t="n"/>
      <c r="B328" s="28" t="n"/>
      <c r="C328" s="59" t="n"/>
      <c r="D328" s="28" t="n"/>
      <c r="E328" s="28" t="n"/>
      <c r="F328" s="28" t="n"/>
      <c r="G328" s="28" t="n"/>
      <c r="H328" s="63" t="n"/>
      <c r="I328" s="61" t="n"/>
      <c r="J328" s="64">
        <f>IF(OR($A328="",$D328&lt;&gt;"Diesel Fuel",$H328="",$I328=""),"",IFERROR($I328/$H328,""))</f>
        <v/>
      </c>
      <c r="K328" s="28" t="n"/>
      <c r="L328" s="28" t="n"/>
      <c r="M328" s="34" t="n"/>
      <c r="N328" s="35">
        <f>IF($A328="","",IFERROR(IF(COUNTIF($A$5:$A$504,$A328)&gt;1,"Duplicate Expense ID",IF(OR($B328="",$C328="",$D328="",$I328=""),"Missing required field",IF(COUNTIF('Trip Log'!$A$5:$A$504,$B328)=0,"Unknown Trip ID",IF($I328&lt;0,"Negative amount",IF(AND($D328="Diesel Fuel",OR($H328="",$H328&lt;=0)),"Fuel gallons required","OK"))))),"Check inputs"))</f>
        <v/>
      </c>
    </row>
    <row r="329">
      <c r="A329" s="28" t="n"/>
      <c r="B329" s="28" t="n"/>
      <c r="C329" s="59" t="n"/>
      <c r="D329" s="28" t="n"/>
      <c r="E329" s="28" t="n"/>
      <c r="F329" s="28" t="n"/>
      <c r="G329" s="28" t="n"/>
      <c r="H329" s="63" t="n"/>
      <c r="I329" s="61" t="n"/>
      <c r="J329" s="64">
        <f>IF(OR($A329="",$D329&lt;&gt;"Diesel Fuel",$H329="",$I329=""),"",IFERROR($I329/$H329,""))</f>
        <v/>
      </c>
      <c r="K329" s="28" t="n"/>
      <c r="L329" s="28" t="n"/>
      <c r="M329" s="34" t="n"/>
      <c r="N329" s="35">
        <f>IF($A329="","",IFERROR(IF(COUNTIF($A$5:$A$504,$A329)&gt;1,"Duplicate Expense ID",IF(OR($B329="",$C329="",$D329="",$I329=""),"Missing required field",IF(COUNTIF('Trip Log'!$A$5:$A$504,$B329)=0,"Unknown Trip ID",IF($I329&lt;0,"Negative amount",IF(AND($D329="Diesel Fuel",OR($H329="",$H329&lt;=0)),"Fuel gallons required","OK"))))),"Check inputs"))</f>
        <v/>
      </c>
    </row>
    <row r="330">
      <c r="A330" s="28" t="n"/>
      <c r="B330" s="28" t="n"/>
      <c r="C330" s="59" t="n"/>
      <c r="D330" s="28" t="n"/>
      <c r="E330" s="28" t="n"/>
      <c r="F330" s="28" t="n"/>
      <c r="G330" s="28" t="n"/>
      <c r="H330" s="63" t="n"/>
      <c r="I330" s="61" t="n"/>
      <c r="J330" s="64">
        <f>IF(OR($A330="",$D330&lt;&gt;"Diesel Fuel",$H330="",$I330=""),"",IFERROR($I330/$H330,""))</f>
        <v/>
      </c>
      <c r="K330" s="28" t="n"/>
      <c r="L330" s="28" t="n"/>
      <c r="M330" s="34" t="n"/>
      <c r="N330" s="35">
        <f>IF($A330="","",IFERROR(IF(COUNTIF($A$5:$A$504,$A330)&gt;1,"Duplicate Expense ID",IF(OR($B330="",$C330="",$D330="",$I330=""),"Missing required field",IF(COUNTIF('Trip Log'!$A$5:$A$504,$B330)=0,"Unknown Trip ID",IF($I330&lt;0,"Negative amount",IF(AND($D330="Diesel Fuel",OR($H330="",$H330&lt;=0)),"Fuel gallons required","OK"))))),"Check inputs"))</f>
        <v/>
      </c>
    </row>
    <row r="331">
      <c r="A331" s="28" t="n"/>
      <c r="B331" s="28" t="n"/>
      <c r="C331" s="59" t="n"/>
      <c r="D331" s="28" t="n"/>
      <c r="E331" s="28" t="n"/>
      <c r="F331" s="28" t="n"/>
      <c r="G331" s="28" t="n"/>
      <c r="H331" s="63" t="n"/>
      <c r="I331" s="61" t="n"/>
      <c r="J331" s="64">
        <f>IF(OR($A331="",$D331&lt;&gt;"Diesel Fuel",$H331="",$I331=""),"",IFERROR($I331/$H331,""))</f>
        <v/>
      </c>
      <c r="K331" s="28" t="n"/>
      <c r="L331" s="28" t="n"/>
      <c r="M331" s="34" t="n"/>
      <c r="N331" s="35">
        <f>IF($A331="","",IFERROR(IF(COUNTIF($A$5:$A$504,$A331)&gt;1,"Duplicate Expense ID",IF(OR($B331="",$C331="",$D331="",$I331=""),"Missing required field",IF(COUNTIF('Trip Log'!$A$5:$A$504,$B331)=0,"Unknown Trip ID",IF($I331&lt;0,"Negative amount",IF(AND($D331="Diesel Fuel",OR($H331="",$H331&lt;=0)),"Fuel gallons required","OK"))))),"Check inputs"))</f>
        <v/>
      </c>
    </row>
    <row r="332">
      <c r="A332" s="28" t="n"/>
      <c r="B332" s="28" t="n"/>
      <c r="C332" s="59" t="n"/>
      <c r="D332" s="28" t="n"/>
      <c r="E332" s="28" t="n"/>
      <c r="F332" s="28" t="n"/>
      <c r="G332" s="28" t="n"/>
      <c r="H332" s="63" t="n"/>
      <c r="I332" s="61" t="n"/>
      <c r="J332" s="64">
        <f>IF(OR($A332="",$D332&lt;&gt;"Diesel Fuel",$H332="",$I332=""),"",IFERROR($I332/$H332,""))</f>
        <v/>
      </c>
      <c r="K332" s="28" t="n"/>
      <c r="L332" s="28" t="n"/>
      <c r="M332" s="34" t="n"/>
      <c r="N332" s="35">
        <f>IF($A332="","",IFERROR(IF(COUNTIF($A$5:$A$504,$A332)&gt;1,"Duplicate Expense ID",IF(OR($B332="",$C332="",$D332="",$I332=""),"Missing required field",IF(COUNTIF('Trip Log'!$A$5:$A$504,$B332)=0,"Unknown Trip ID",IF($I332&lt;0,"Negative amount",IF(AND($D332="Diesel Fuel",OR($H332="",$H332&lt;=0)),"Fuel gallons required","OK"))))),"Check inputs"))</f>
        <v/>
      </c>
    </row>
    <row r="333">
      <c r="A333" s="28" t="n"/>
      <c r="B333" s="28" t="n"/>
      <c r="C333" s="59" t="n"/>
      <c r="D333" s="28" t="n"/>
      <c r="E333" s="28" t="n"/>
      <c r="F333" s="28" t="n"/>
      <c r="G333" s="28" t="n"/>
      <c r="H333" s="63" t="n"/>
      <c r="I333" s="61" t="n"/>
      <c r="J333" s="64">
        <f>IF(OR($A333="",$D333&lt;&gt;"Diesel Fuel",$H333="",$I333=""),"",IFERROR($I333/$H333,""))</f>
        <v/>
      </c>
      <c r="K333" s="28" t="n"/>
      <c r="L333" s="28" t="n"/>
      <c r="M333" s="34" t="n"/>
      <c r="N333" s="35">
        <f>IF($A333="","",IFERROR(IF(COUNTIF($A$5:$A$504,$A333)&gt;1,"Duplicate Expense ID",IF(OR($B333="",$C333="",$D333="",$I333=""),"Missing required field",IF(COUNTIF('Trip Log'!$A$5:$A$504,$B333)=0,"Unknown Trip ID",IF($I333&lt;0,"Negative amount",IF(AND($D333="Diesel Fuel",OR($H333="",$H333&lt;=0)),"Fuel gallons required","OK"))))),"Check inputs"))</f>
        <v/>
      </c>
    </row>
    <row r="334">
      <c r="A334" s="28" t="n"/>
      <c r="B334" s="28" t="n"/>
      <c r="C334" s="59" t="n"/>
      <c r="D334" s="28" t="n"/>
      <c r="E334" s="28" t="n"/>
      <c r="F334" s="28" t="n"/>
      <c r="G334" s="28" t="n"/>
      <c r="H334" s="63" t="n"/>
      <c r="I334" s="61" t="n"/>
      <c r="J334" s="64">
        <f>IF(OR($A334="",$D334&lt;&gt;"Diesel Fuel",$H334="",$I334=""),"",IFERROR($I334/$H334,""))</f>
        <v/>
      </c>
      <c r="K334" s="28" t="n"/>
      <c r="L334" s="28" t="n"/>
      <c r="M334" s="34" t="n"/>
      <c r="N334" s="35">
        <f>IF($A334="","",IFERROR(IF(COUNTIF($A$5:$A$504,$A334)&gt;1,"Duplicate Expense ID",IF(OR($B334="",$C334="",$D334="",$I334=""),"Missing required field",IF(COUNTIF('Trip Log'!$A$5:$A$504,$B334)=0,"Unknown Trip ID",IF($I334&lt;0,"Negative amount",IF(AND($D334="Diesel Fuel",OR($H334="",$H334&lt;=0)),"Fuel gallons required","OK"))))),"Check inputs"))</f>
        <v/>
      </c>
    </row>
    <row r="335">
      <c r="A335" s="28" t="n"/>
      <c r="B335" s="28" t="n"/>
      <c r="C335" s="59" t="n"/>
      <c r="D335" s="28" t="n"/>
      <c r="E335" s="28" t="n"/>
      <c r="F335" s="28" t="n"/>
      <c r="G335" s="28" t="n"/>
      <c r="H335" s="63" t="n"/>
      <c r="I335" s="61" t="n"/>
      <c r="J335" s="64">
        <f>IF(OR($A335="",$D335&lt;&gt;"Diesel Fuel",$H335="",$I335=""),"",IFERROR($I335/$H335,""))</f>
        <v/>
      </c>
      <c r="K335" s="28" t="n"/>
      <c r="L335" s="28" t="n"/>
      <c r="M335" s="34" t="n"/>
      <c r="N335" s="35">
        <f>IF($A335="","",IFERROR(IF(COUNTIF($A$5:$A$504,$A335)&gt;1,"Duplicate Expense ID",IF(OR($B335="",$C335="",$D335="",$I335=""),"Missing required field",IF(COUNTIF('Trip Log'!$A$5:$A$504,$B335)=0,"Unknown Trip ID",IF($I335&lt;0,"Negative amount",IF(AND($D335="Diesel Fuel",OR($H335="",$H335&lt;=0)),"Fuel gallons required","OK"))))),"Check inputs"))</f>
        <v/>
      </c>
    </row>
    <row r="336">
      <c r="A336" s="28" t="n"/>
      <c r="B336" s="28" t="n"/>
      <c r="C336" s="59" t="n"/>
      <c r="D336" s="28" t="n"/>
      <c r="E336" s="28" t="n"/>
      <c r="F336" s="28" t="n"/>
      <c r="G336" s="28" t="n"/>
      <c r="H336" s="63" t="n"/>
      <c r="I336" s="61" t="n"/>
      <c r="J336" s="64">
        <f>IF(OR($A336="",$D336&lt;&gt;"Diesel Fuel",$H336="",$I336=""),"",IFERROR($I336/$H336,""))</f>
        <v/>
      </c>
      <c r="K336" s="28" t="n"/>
      <c r="L336" s="28" t="n"/>
      <c r="M336" s="34" t="n"/>
      <c r="N336" s="35">
        <f>IF($A336="","",IFERROR(IF(COUNTIF($A$5:$A$504,$A336)&gt;1,"Duplicate Expense ID",IF(OR($B336="",$C336="",$D336="",$I336=""),"Missing required field",IF(COUNTIF('Trip Log'!$A$5:$A$504,$B336)=0,"Unknown Trip ID",IF($I336&lt;0,"Negative amount",IF(AND($D336="Diesel Fuel",OR($H336="",$H336&lt;=0)),"Fuel gallons required","OK"))))),"Check inputs"))</f>
        <v/>
      </c>
    </row>
    <row r="337">
      <c r="A337" s="28" t="n"/>
      <c r="B337" s="28" t="n"/>
      <c r="C337" s="59" t="n"/>
      <c r="D337" s="28" t="n"/>
      <c r="E337" s="28" t="n"/>
      <c r="F337" s="28" t="n"/>
      <c r="G337" s="28" t="n"/>
      <c r="H337" s="63" t="n"/>
      <c r="I337" s="61" t="n"/>
      <c r="J337" s="64">
        <f>IF(OR($A337="",$D337&lt;&gt;"Diesel Fuel",$H337="",$I337=""),"",IFERROR($I337/$H337,""))</f>
        <v/>
      </c>
      <c r="K337" s="28" t="n"/>
      <c r="L337" s="28" t="n"/>
      <c r="M337" s="34" t="n"/>
      <c r="N337" s="35">
        <f>IF($A337="","",IFERROR(IF(COUNTIF($A$5:$A$504,$A337)&gt;1,"Duplicate Expense ID",IF(OR($B337="",$C337="",$D337="",$I337=""),"Missing required field",IF(COUNTIF('Trip Log'!$A$5:$A$504,$B337)=0,"Unknown Trip ID",IF($I337&lt;0,"Negative amount",IF(AND($D337="Diesel Fuel",OR($H337="",$H337&lt;=0)),"Fuel gallons required","OK"))))),"Check inputs"))</f>
        <v/>
      </c>
    </row>
    <row r="338">
      <c r="A338" s="28" t="n"/>
      <c r="B338" s="28" t="n"/>
      <c r="C338" s="59" t="n"/>
      <c r="D338" s="28" t="n"/>
      <c r="E338" s="28" t="n"/>
      <c r="F338" s="28" t="n"/>
      <c r="G338" s="28" t="n"/>
      <c r="H338" s="63" t="n"/>
      <c r="I338" s="61" t="n"/>
      <c r="J338" s="64">
        <f>IF(OR($A338="",$D338&lt;&gt;"Diesel Fuel",$H338="",$I338=""),"",IFERROR($I338/$H338,""))</f>
        <v/>
      </c>
      <c r="K338" s="28" t="n"/>
      <c r="L338" s="28" t="n"/>
      <c r="M338" s="34" t="n"/>
      <c r="N338" s="35">
        <f>IF($A338="","",IFERROR(IF(COUNTIF($A$5:$A$504,$A338)&gt;1,"Duplicate Expense ID",IF(OR($B338="",$C338="",$D338="",$I338=""),"Missing required field",IF(COUNTIF('Trip Log'!$A$5:$A$504,$B338)=0,"Unknown Trip ID",IF($I338&lt;0,"Negative amount",IF(AND($D338="Diesel Fuel",OR($H338="",$H338&lt;=0)),"Fuel gallons required","OK"))))),"Check inputs"))</f>
        <v/>
      </c>
    </row>
    <row r="339">
      <c r="A339" s="28" t="n"/>
      <c r="B339" s="28" t="n"/>
      <c r="C339" s="59" t="n"/>
      <c r="D339" s="28" t="n"/>
      <c r="E339" s="28" t="n"/>
      <c r="F339" s="28" t="n"/>
      <c r="G339" s="28" t="n"/>
      <c r="H339" s="63" t="n"/>
      <c r="I339" s="61" t="n"/>
      <c r="J339" s="64">
        <f>IF(OR($A339="",$D339&lt;&gt;"Diesel Fuel",$H339="",$I339=""),"",IFERROR($I339/$H339,""))</f>
        <v/>
      </c>
      <c r="K339" s="28" t="n"/>
      <c r="L339" s="28" t="n"/>
      <c r="M339" s="34" t="n"/>
      <c r="N339" s="35">
        <f>IF($A339="","",IFERROR(IF(COUNTIF($A$5:$A$504,$A339)&gt;1,"Duplicate Expense ID",IF(OR($B339="",$C339="",$D339="",$I339=""),"Missing required field",IF(COUNTIF('Trip Log'!$A$5:$A$504,$B339)=0,"Unknown Trip ID",IF($I339&lt;0,"Negative amount",IF(AND($D339="Diesel Fuel",OR($H339="",$H339&lt;=0)),"Fuel gallons required","OK"))))),"Check inputs"))</f>
        <v/>
      </c>
    </row>
    <row r="340">
      <c r="A340" s="28" t="n"/>
      <c r="B340" s="28" t="n"/>
      <c r="C340" s="59" t="n"/>
      <c r="D340" s="28" t="n"/>
      <c r="E340" s="28" t="n"/>
      <c r="F340" s="28" t="n"/>
      <c r="G340" s="28" t="n"/>
      <c r="H340" s="63" t="n"/>
      <c r="I340" s="61" t="n"/>
      <c r="J340" s="64">
        <f>IF(OR($A340="",$D340&lt;&gt;"Diesel Fuel",$H340="",$I340=""),"",IFERROR($I340/$H340,""))</f>
        <v/>
      </c>
      <c r="K340" s="28" t="n"/>
      <c r="L340" s="28" t="n"/>
      <c r="M340" s="34" t="n"/>
      <c r="N340" s="35">
        <f>IF($A340="","",IFERROR(IF(COUNTIF($A$5:$A$504,$A340)&gt;1,"Duplicate Expense ID",IF(OR($B340="",$C340="",$D340="",$I340=""),"Missing required field",IF(COUNTIF('Trip Log'!$A$5:$A$504,$B340)=0,"Unknown Trip ID",IF($I340&lt;0,"Negative amount",IF(AND($D340="Diesel Fuel",OR($H340="",$H340&lt;=0)),"Fuel gallons required","OK"))))),"Check inputs"))</f>
        <v/>
      </c>
    </row>
    <row r="341">
      <c r="A341" s="28" t="n"/>
      <c r="B341" s="28" t="n"/>
      <c r="C341" s="59" t="n"/>
      <c r="D341" s="28" t="n"/>
      <c r="E341" s="28" t="n"/>
      <c r="F341" s="28" t="n"/>
      <c r="G341" s="28" t="n"/>
      <c r="H341" s="63" t="n"/>
      <c r="I341" s="61" t="n"/>
      <c r="J341" s="64">
        <f>IF(OR($A341="",$D341&lt;&gt;"Diesel Fuel",$H341="",$I341=""),"",IFERROR($I341/$H341,""))</f>
        <v/>
      </c>
      <c r="K341" s="28" t="n"/>
      <c r="L341" s="28" t="n"/>
      <c r="M341" s="34" t="n"/>
      <c r="N341" s="35">
        <f>IF($A341="","",IFERROR(IF(COUNTIF($A$5:$A$504,$A341)&gt;1,"Duplicate Expense ID",IF(OR($B341="",$C341="",$D341="",$I341=""),"Missing required field",IF(COUNTIF('Trip Log'!$A$5:$A$504,$B341)=0,"Unknown Trip ID",IF($I341&lt;0,"Negative amount",IF(AND($D341="Diesel Fuel",OR($H341="",$H341&lt;=0)),"Fuel gallons required","OK"))))),"Check inputs"))</f>
        <v/>
      </c>
    </row>
    <row r="342">
      <c r="A342" s="28" t="n"/>
      <c r="B342" s="28" t="n"/>
      <c r="C342" s="59" t="n"/>
      <c r="D342" s="28" t="n"/>
      <c r="E342" s="28" t="n"/>
      <c r="F342" s="28" t="n"/>
      <c r="G342" s="28" t="n"/>
      <c r="H342" s="63" t="n"/>
      <c r="I342" s="61" t="n"/>
      <c r="J342" s="64">
        <f>IF(OR($A342="",$D342&lt;&gt;"Diesel Fuel",$H342="",$I342=""),"",IFERROR($I342/$H342,""))</f>
        <v/>
      </c>
      <c r="K342" s="28" t="n"/>
      <c r="L342" s="28" t="n"/>
      <c r="M342" s="34" t="n"/>
      <c r="N342" s="35">
        <f>IF($A342="","",IFERROR(IF(COUNTIF($A$5:$A$504,$A342)&gt;1,"Duplicate Expense ID",IF(OR($B342="",$C342="",$D342="",$I342=""),"Missing required field",IF(COUNTIF('Trip Log'!$A$5:$A$504,$B342)=0,"Unknown Trip ID",IF($I342&lt;0,"Negative amount",IF(AND($D342="Diesel Fuel",OR($H342="",$H342&lt;=0)),"Fuel gallons required","OK"))))),"Check inputs"))</f>
        <v/>
      </c>
    </row>
    <row r="343">
      <c r="A343" s="28" t="n"/>
      <c r="B343" s="28" t="n"/>
      <c r="C343" s="59" t="n"/>
      <c r="D343" s="28" t="n"/>
      <c r="E343" s="28" t="n"/>
      <c r="F343" s="28" t="n"/>
      <c r="G343" s="28" t="n"/>
      <c r="H343" s="63" t="n"/>
      <c r="I343" s="61" t="n"/>
      <c r="J343" s="64">
        <f>IF(OR($A343="",$D343&lt;&gt;"Diesel Fuel",$H343="",$I343=""),"",IFERROR($I343/$H343,""))</f>
        <v/>
      </c>
      <c r="K343" s="28" t="n"/>
      <c r="L343" s="28" t="n"/>
      <c r="M343" s="34" t="n"/>
      <c r="N343" s="35">
        <f>IF($A343="","",IFERROR(IF(COUNTIF($A$5:$A$504,$A343)&gt;1,"Duplicate Expense ID",IF(OR($B343="",$C343="",$D343="",$I343=""),"Missing required field",IF(COUNTIF('Trip Log'!$A$5:$A$504,$B343)=0,"Unknown Trip ID",IF($I343&lt;0,"Negative amount",IF(AND($D343="Diesel Fuel",OR($H343="",$H343&lt;=0)),"Fuel gallons required","OK"))))),"Check inputs"))</f>
        <v/>
      </c>
    </row>
    <row r="344">
      <c r="A344" s="28" t="n"/>
      <c r="B344" s="28" t="n"/>
      <c r="C344" s="59" t="n"/>
      <c r="D344" s="28" t="n"/>
      <c r="E344" s="28" t="n"/>
      <c r="F344" s="28" t="n"/>
      <c r="G344" s="28" t="n"/>
      <c r="H344" s="63" t="n"/>
      <c r="I344" s="61" t="n"/>
      <c r="J344" s="64">
        <f>IF(OR($A344="",$D344&lt;&gt;"Diesel Fuel",$H344="",$I344=""),"",IFERROR($I344/$H344,""))</f>
        <v/>
      </c>
      <c r="K344" s="28" t="n"/>
      <c r="L344" s="28" t="n"/>
      <c r="M344" s="34" t="n"/>
      <c r="N344" s="35">
        <f>IF($A344="","",IFERROR(IF(COUNTIF($A$5:$A$504,$A344)&gt;1,"Duplicate Expense ID",IF(OR($B344="",$C344="",$D344="",$I344=""),"Missing required field",IF(COUNTIF('Trip Log'!$A$5:$A$504,$B344)=0,"Unknown Trip ID",IF($I344&lt;0,"Negative amount",IF(AND($D344="Diesel Fuel",OR($H344="",$H344&lt;=0)),"Fuel gallons required","OK"))))),"Check inputs"))</f>
        <v/>
      </c>
    </row>
    <row r="345">
      <c r="A345" s="28" t="n"/>
      <c r="B345" s="28" t="n"/>
      <c r="C345" s="59" t="n"/>
      <c r="D345" s="28" t="n"/>
      <c r="E345" s="28" t="n"/>
      <c r="F345" s="28" t="n"/>
      <c r="G345" s="28" t="n"/>
      <c r="H345" s="63" t="n"/>
      <c r="I345" s="61" t="n"/>
      <c r="J345" s="64">
        <f>IF(OR($A345="",$D345&lt;&gt;"Diesel Fuel",$H345="",$I345=""),"",IFERROR($I345/$H345,""))</f>
        <v/>
      </c>
      <c r="K345" s="28" t="n"/>
      <c r="L345" s="28" t="n"/>
      <c r="M345" s="34" t="n"/>
      <c r="N345" s="35">
        <f>IF($A345="","",IFERROR(IF(COUNTIF($A$5:$A$504,$A345)&gt;1,"Duplicate Expense ID",IF(OR($B345="",$C345="",$D345="",$I345=""),"Missing required field",IF(COUNTIF('Trip Log'!$A$5:$A$504,$B345)=0,"Unknown Trip ID",IF($I345&lt;0,"Negative amount",IF(AND($D345="Diesel Fuel",OR($H345="",$H345&lt;=0)),"Fuel gallons required","OK"))))),"Check inputs"))</f>
        <v/>
      </c>
    </row>
    <row r="346">
      <c r="A346" s="28" t="n"/>
      <c r="B346" s="28" t="n"/>
      <c r="C346" s="59" t="n"/>
      <c r="D346" s="28" t="n"/>
      <c r="E346" s="28" t="n"/>
      <c r="F346" s="28" t="n"/>
      <c r="G346" s="28" t="n"/>
      <c r="H346" s="63" t="n"/>
      <c r="I346" s="61" t="n"/>
      <c r="J346" s="64">
        <f>IF(OR($A346="",$D346&lt;&gt;"Diesel Fuel",$H346="",$I346=""),"",IFERROR($I346/$H346,""))</f>
        <v/>
      </c>
      <c r="K346" s="28" t="n"/>
      <c r="L346" s="28" t="n"/>
      <c r="M346" s="34" t="n"/>
      <c r="N346" s="35">
        <f>IF($A346="","",IFERROR(IF(COUNTIF($A$5:$A$504,$A346)&gt;1,"Duplicate Expense ID",IF(OR($B346="",$C346="",$D346="",$I346=""),"Missing required field",IF(COUNTIF('Trip Log'!$A$5:$A$504,$B346)=0,"Unknown Trip ID",IF($I346&lt;0,"Negative amount",IF(AND($D346="Diesel Fuel",OR($H346="",$H346&lt;=0)),"Fuel gallons required","OK"))))),"Check inputs"))</f>
        <v/>
      </c>
    </row>
    <row r="347">
      <c r="A347" s="28" t="n"/>
      <c r="B347" s="28" t="n"/>
      <c r="C347" s="59" t="n"/>
      <c r="D347" s="28" t="n"/>
      <c r="E347" s="28" t="n"/>
      <c r="F347" s="28" t="n"/>
      <c r="G347" s="28" t="n"/>
      <c r="H347" s="63" t="n"/>
      <c r="I347" s="61" t="n"/>
      <c r="J347" s="64">
        <f>IF(OR($A347="",$D347&lt;&gt;"Diesel Fuel",$H347="",$I347=""),"",IFERROR($I347/$H347,""))</f>
        <v/>
      </c>
      <c r="K347" s="28" t="n"/>
      <c r="L347" s="28" t="n"/>
      <c r="M347" s="34" t="n"/>
      <c r="N347" s="35">
        <f>IF($A347="","",IFERROR(IF(COUNTIF($A$5:$A$504,$A347)&gt;1,"Duplicate Expense ID",IF(OR($B347="",$C347="",$D347="",$I347=""),"Missing required field",IF(COUNTIF('Trip Log'!$A$5:$A$504,$B347)=0,"Unknown Trip ID",IF($I347&lt;0,"Negative amount",IF(AND($D347="Diesel Fuel",OR($H347="",$H347&lt;=0)),"Fuel gallons required","OK"))))),"Check inputs"))</f>
        <v/>
      </c>
    </row>
    <row r="348">
      <c r="A348" s="28" t="n"/>
      <c r="B348" s="28" t="n"/>
      <c r="C348" s="59" t="n"/>
      <c r="D348" s="28" t="n"/>
      <c r="E348" s="28" t="n"/>
      <c r="F348" s="28" t="n"/>
      <c r="G348" s="28" t="n"/>
      <c r="H348" s="63" t="n"/>
      <c r="I348" s="61" t="n"/>
      <c r="J348" s="64">
        <f>IF(OR($A348="",$D348&lt;&gt;"Diesel Fuel",$H348="",$I348=""),"",IFERROR($I348/$H348,""))</f>
        <v/>
      </c>
      <c r="K348" s="28" t="n"/>
      <c r="L348" s="28" t="n"/>
      <c r="M348" s="34" t="n"/>
      <c r="N348" s="35">
        <f>IF($A348="","",IFERROR(IF(COUNTIF($A$5:$A$504,$A348)&gt;1,"Duplicate Expense ID",IF(OR($B348="",$C348="",$D348="",$I348=""),"Missing required field",IF(COUNTIF('Trip Log'!$A$5:$A$504,$B348)=0,"Unknown Trip ID",IF($I348&lt;0,"Negative amount",IF(AND($D348="Diesel Fuel",OR($H348="",$H348&lt;=0)),"Fuel gallons required","OK"))))),"Check inputs"))</f>
        <v/>
      </c>
    </row>
    <row r="349">
      <c r="A349" s="28" t="n"/>
      <c r="B349" s="28" t="n"/>
      <c r="C349" s="59" t="n"/>
      <c r="D349" s="28" t="n"/>
      <c r="E349" s="28" t="n"/>
      <c r="F349" s="28" t="n"/>
      <c r="G349" s="28" t="n"/>
      <c r="H349" s="63" t="n"/>
      <c r="I349" s="61" t="n"/>
      <c r="J349" s="64">
        <f>IF(OR($A349="",$D349&lt;&gt;"Diesel Fuel",$H349="",$I349=""),"",IFERROR($I349/$H349,""))</f>
        <v/>
      </c>
      <c r="K349" s="28" t="n"/>
      <c r="L349" s="28" t="n"/>
      <c r="M349" s="34" t="n"/>
      <c r="N349" s="35">
        <f>IF($A349="","",IFERROR(IF(COUNTIF($A$5:$A$504,$A349)&gt;1,"Duplicate Expense ID",IF(OR($B349="",$C349="",$D349="",$I349=""),"Missing required field",IF(COUNTIF('Trip Log'!$A$5:$A$504,$B349)=0,"Unknown Trip ID",IF($I349&lt;0,"Negative amount",IF(AND($D349="Diesel Fuel",OR($H349="",$H349&lt;=0)),"Fuel gallons required","OK"))))),"Check inputs"))</f>
        <v/>
      </c>
    </row>
    <row r="350">
      <c r="A350" s="28" t="n"/>
      <c r="B350" s="28" t="n"/>
      <c r="C350" s="59" t="n"/>
      <c r="D350" s="28" t="n"/>
      <c r="E350" s="28" t="n"/>
      <c r="F350" s="28" t="n"/>
      <c r="G350" s="28" t="n"/>
      <c r="H350" s="63" t="n"/>
      <c r="I350" s="61" t="n"/>
      <c r="J350" s="64">
        <f>IF(OR($A350="",$D350&lt;&gt;"Diesel Fuel",$H350="",$I350=""),"",IFERROR($I350/$H350,""))</f>
        <v/>
      </c>
      <c r="K350" s="28" t="n"/>
      <c r="L350" s="28" t="n"/>
      <c r="M350" s="34" t="n"/>
      <c r="N350" s="35">
        <f>IF($A350="","",IFERROR(IF(COUNTIF($A$5:$A$504,$A350)&gt;1,"Duplicate Expense ID",IF(OR($B350="",$C350="",$D350="",$I350=""),"Missing required field",IF(COUNTIF('Trip Log'!$A$5:$A$504,$B350)=0,"Unknown Trip ID",IF($I350&lt;0,"Negative amount",IF(AND($D350="Diesel Fuel",OR($H350="",$H350&lt;=0)),"Fuel gallons required","OK"))))),"Check inputs"))</f>
        <v/>
      </c>
    </row>
    <row r="351">
      <c r="A351" s="28" t="n"/>
      <c r="B351" s="28" t="n"/>
      <c r="C351" s="59" t="n"/>
      <c r="D351" s="28" t="n"/>
      <c r="E351" s="28" t="n"/>
      <c r="F351" s="28" t="n"/>
      <c r="G351" s="28" t="n"/>
      <c r="H351" s="63" t="n"/>
      <c r="I351" s="61" t="n"/>
      <c r="J351" s="64">
        <f>IF(OR($A351="",$D351&lt;&gt;"Diesel Fuel",$H351="",$I351=""),"",IFERROR($I351/$H351,""))</f>
        <v/>
      </c>
      <c r="K351" s="28" t="n"/>
      <c r="L351" s="28" t="n"/>
      <c r="M351" s="34" t="n"/>
      <c r="N351" s="35">
        <f>IF($A351="","",IFERROR(IF(COUNTIF($A$5:$A$504,$A351)&gt;1,"Duplicate Expense ID",IF(OR($B351="",$C351="",$D351="",$I351=""),"Missing required field",IF(COUNTIF('Trip Log'!$A$5:$A$504,$B351)=0,"Unknown Trip ID",IF($I351&lt;0,"Negative amount",IF(AND($D351="Diesel Fuel",OR($H351="",$H351&lt;=0)),"Fuel gallons required","OK"))))),"Check inputs"))</f>
        <v/>
      </c>
    </row>
    <row r="352">
      <c r="A352" s="28" t="n"/>
      <c r="B352" s="28" t="n"/>
      <c r="C352" s="59" t="n"/>
      <c r="D352" s="28" t="n"/>
      <c r="E352" s="28" t="n"/>
      <c r="F352" s="28" t="n"/>
      <c r="G352" s="28" t="n"/>
      <c r="H352" s="63" t="n"/>
      <c r="I352" s="61" t="n"/>
      <c r="J352" s="64">
        <f>IF(OR($A352="",$D352&lt;&gt;"Diesel Fuel",$H352="",$I352=""),"",IFERROR($I352/$H352,""))</f>
        <v/>
      </c>
      <c r="K352" s="28" t="n"/>
      <c r="L352" s="28" t="n"/>
      <c r="M352" s="34" t="n"/>
      <c r="N352" s="35">
        <f>IF($A352="","",IFERROR(IF(COUNTIF($A$5:$A$504,$A352)&gt;1,"Duplicate Expense ID",IF(OR($B352="",$C352="",$D352="",$I352=""),"Missing required field",IF(COUNTIF('Trip Log'!$A$5:$A$504,$B352)=0,"Unknown Trip ID",IF($I352&lt;0,"Negative amount",IF(AND($D352="Diesel Fuel",OR($H352="",$H352&lt;=0)),"Fuel gallons required","OK"))))),"Check inputs"))</f>
        <v/>
      </c>
    </row>
    <row r="353">
      <c r="A353" s="28" t="n"/>
      <c r="B353" s="28" t="n"/>
      <c r="C353" s="59" t="n"/>
      <c r="D353" s="28" t="n"/>
      <c r="E353" s="28" t="n"/>
      <c r="F353" s="28" t="n"/>
      <c r="G353" s="28" t="n"/>
      <c r="H353" s="63" t="n"/>
      <c r="I353" s="61" t="n"/>
      <c r="J353" s="64">
        <f>IF(OR($A353="",$D353&lt;&gt;"Diesel Fuel",$H353="",$I353=""),"",IFERROR($I353/$H353,""))</f>
        <v/>
      </c>
      <c r="K353" s="28" t="n"/>
      <c r="L353" s="28" t="n"/>
      <c r="M353" s="34" t="n"/>
      <c r="N353" s="35">
        <f>IF($A353="","",IFERROR(IF(COUNTIF($A$5:$A$504,$A353)&gt;1,"Duplicate Expense ID",IF(OR($B353="",$C353="",$D353="",$I353=""),"Missing required field",IF(COUNTIF('Trip Log'!$A$5:$A$504,$B353)=0,"Unknown Trip ID",IF($I353&lt;0,"Negative amount",IF(AND($D353="Diesel Fuel",OR($H353="",$H353&lt;=0)),"Fuel gallons required","OK"))))),"Check inputs"))</f>
        <v/>
      </c>
    </row>
    <row r="354">
      <c r="A354" s="28" t="n"/>
      <c r="B354" s="28" t="n"/>
      <c r="C354" s="59" t="n"/>
      <c r="D354" s="28" t="n"/>
      <c r="E354" s="28" t="n"/>
      <c r="F354" s="28" t="n"/>
      <c r="G354" s="28" t="n"/>
      <c r="H354" s="63" t="n"/>
      <c r="I354" s="61" t="n"/>
      <c r="J354" s="64">
        <f>IF(OR($A354="",$D354&lt;&gt;"Diesel Fuel",$H354="",$I354=""),"",IFERROR($I354/$H354,""))</f>
        <v/>
      </c>
      <c r="K354" s="28" t="n"/>
      <c r="L354" s="28" t="n"/>
      <c r="M354" s="34" t="n"/>
      <c r="N354" s="35">
        <f>IF($A354="","",IFERROR(IF(COUNTIF($A$5:$A$504,$A354)&gt;1,"Duplicate Expense ID",IF(OR($B354="",$C354="",$D354="",$I354=""),"Missing required field",IF(COUNTIF('Trip Log'!$A$5:$A$504,$B354)=0,"Unknown Trip ID",IF($I354&lt;0,"Negative amount",IF(AND($D354="Diesel Fuel",OR($H354="",$H354&lt;=0)),"Fuel gallons required","OK"))))),"Check inputs"))</f>
        <v/>
      </c>
    </row>
    <row r="355">
      <c r="A355" s="28" t="n"/>
      <c r="B355" s="28" t="n"/>
      <c r="C355" s="59" t="n"/>
      <c r="D355" s="28" t="n"/>
      <c r="E355" s="28" t="n"/>
      <c r="F355" s="28" t="n"/>
      <c r="G355" s="28" t="n"/>
      <c r="H355" s="63" t="n"/>
      <c r="I355" s="61" t="n"/>
      <c r="J355" s="64">
        <f>IF(OR($A355="",$D355&lt;&gt;"Diesel Fuel",$H355="",$I355=""),"",IFERROR($I355/$H355,""))</f>
        <v/>
      </c>
      <c r="K355" s="28" t="n"/>
      <c r="L355" s="28" t="n"/>
      <c r="M355" s="34" t="n"/>
      <c r="N355" s="35">
        <f>IF($A355="","",IFERROR(IF(COUNTIF($A$5:$A$504,$A355)&gt;1,"Duplicate Expense ID",IF(OR($B355="",$C355="",$D355="",$I355=""),"Missing required field",IF(COUNTIF('Trip Log'!$A$5:$A$504,$B355)=0,"Unknown Trip ID",IF($I355&lt;0,"Negative amount",IF(AND($D355="Diesel Fuel",OR($H355="",$H355&lt;=0)),"Fuel gallons required","OK"))))),"Check inputs"))</f>
        <v/>
      </c>
    </row>
    <row r="356">
      <c r="A356" s="28" t="n"/>
      <c r="B356" s="28" t="n"/>
      <c r="C356" s="59" t="n"/>
      <c r="D356" s="28" t="n"/>
      <c r="E356" s="28" t="n"/>
      <c r="F356" s="28" t="n"/>
      <c r="G356" s="28" t="n"/>
      <c r="H356" s="63" t="n"/>
      <c r="I356" s="61" t="n"/>
      <c r="J356" s="64">
        <f>IF(OR($A356="",$D356&lt;&gt;"Diesel Fuel",$H356="",$I356=""),"",IFERROR($I356/$H356,""))</f>
        <v/>
      </c>
      <c r="K356" s="28" t="n"/>
      <c r="L356" s="28" t="n"/>
      <c r="M356" s="34" t="n"/>
      <c r="N356" s="35">
        <f>IF($A356="","",IFERROR(IF(COUNTIF($A$5:$A$504,$A356)&gt;1,"Duplicate Expense ID",IF(OR($B356="",$C356="",$D356="",$I356=""),"Missing required field",IF(COUNTIF('Trip Log'!$A$5:$A$504,$B356)=0,"Unknown Trip ID",IF($I356&lt;0,"Negative amount",IF(AND($D356="Diesel Fuel",OR($H356="",$H356&lt;=0)),"Fuel gallons required","OK"))))),"Check inputs"))</f>
        <v/>
      </c>
    </row>
    <row r="357">
      <c r="A357" s="28" t="n"/>
      <c r="B357" s="28" t="n"/>
      <c r="C357" s="59" t="n"/>
      <c r="D357" s="28" t="n"/>
      <c r="E357" s="28" t="n"/>
      <c r="F357" s="28" t="n"/>
      <c r="G357" s="28" t="n"/>
      <c r="H357" s="63" t="n"/>
      <c r="I357" s="61" t="n"/>
      <c r="J357" s="64">
        <f>IF(OR($A357="",$D357&lt;&gt;"Diesel Fuel",$H357="",$I357=""),"",IFERROR($I357/$H357,""))</f>
        <v/>
      </c>
      <c r="K357" s="28" t="n"/>
      <c r="L357" s="28" t="n"/>
      <c r="M357" s="34" t="n"/>
      <c r="N357" s="35">
        <f>IF($A357="","",IFERROR(IF(COUNTIF($A$5:$A$504,$A357)&gt;1,"Duplicate Expense ID",IF(OR($B357="",$C357="",$D357="",$I357=""),"Missing required field",IF(COUNTIF('Trip Log'!$A$5:$A$504,$B357)=0,"Unknown Trip ID",IF($I357&lt;0,"Negative amount",IF(AND($D357="Diesel Fuel",OR($H357="",$H357&lt;=0)),"Fuel gallons required","OK"))))),"Check inputs"))</f>
        <v/>
      </c>
    </row>
    <row r="358">
      <c r="A358" s="28" t="n"/>
      <c r="B358" s="28" t="n"/>
      <c r="C358" s="59" t="n"/>
      <c r="D358" s="28" t="n"/>
      <c r="E358" s="28" t="n"/>
      <c r="F358" s="28" t="n"/>
      <c r="G358" s="28" t="n"/>
      <c r="H358" s="63" t="n"/>
      <c r="I358" s="61" t="n"/>
      <c r="J358" s="64">
        <f>IF(OR($A358="",$D358&lt;&gt;"Diesel Fuel",$H358="",$I358=""),"",IFERROR($I358/$H358,""))</f>
        <v/>
      </c>
      <c r="K358" s="28" t="n"/>
      <c r="L358" s="28" t="n"/>
      <c r="M358" s="34" t="n"/>
      <c r="N358" s="35">
        <f>IF($A358="","",IFERROR(IF(COUNTIF($A$5:$A$504,$A358)&gt;1,"Duplicate Expense ID",IF(OR($B358="",$C358="",$D358="",$I358=""),"Missing required field",IF(COUNTIF('Trip Log'!$A$5:$A$504,$B358)=0,"Unknown Trip ID",IF($I358&lt;0,"Negative amount",IF(AND($D358="Diesel Fuel",OR($H358="",$H358&lt;=0)),"Fuel gallons required","OK"))))),"Check inputs"))</f>
        <v/>
      </c>
    </row>
    <row r="359">
      <c r="A359" s="28" t="n"/>
      <c r="B359" s="28" t="n"/>
      <c r="C359" s="59" t="n"/>
      <c r="D359" s="28" t="n"/>
      <c r="E359" s="28" t="n"/>
      <c r="F359" s="28" t="n"/>
      <c r="G359" s="28" t="n"/>
      <c r="H359" s="63" t="n"/>
      <c r="I359" s="61" t="n"/>
      <c r="J359" s="64">
        <f>IF(OR($A359="",$D359&lt;&gt;"Diesel Fuel",$H359="",$I359=""),"",IFERROR($I359/$H359,""))</f>
        <v/>
      </c>
      <c r="K359" s="28" t="n"/>
      <c r="L359" s="28" t="n"/>
      <c r="M359" s="34" t="n"/>
      <c r="N359" s="35">
        <f>IF($A359="","",IFERROR(IF(COUNTIF($A$5:$A$504,$A359)&gt;1,"Duplicate Expense ID",IF(OR($B359="",$C359="",$D359="",$I359=""),"Missing required field",IF(COUNTIF('Trip Log'!$A$5:$A$504,$B359)=0,"Unknown Trip ID",IF($I359&lt;0,"Negative amount",IF(AND($D359="Diesel Fuel",OR($H359="",$H359&lt;=0)),"Fuel gallons required","OK"))))),"Check inputs"))</f>
        <v/>
      </c>
    </row>
    <row r="360">
      <c r="A360" s="28" t="n"/>
      <c r="B360" s="28" t="n"/>
      <c r="C360" s="59" t="n"/>
      <c r="D360" s="28" t="n"/>
      <c r="E360" s="28" t="n"/>
      <c r="F360" s="28" t="n"/>
      <c r="G360" s="28" t="n"/>
      <c r="H360" s="63" t="n"/>
      <c r="I360" s="61" t="n"/>
      <c r="J360" s="64">
        <f>IF(OR($A360="",$D360&lt;&gt;"Diesel Fuel",$H360="",$I360=""),"",IFERROR($I360/$H360,""))</f>
        <v/>
      </c>
      <c r="K360" s="28" t="n"/>
      <c r="L360" s="28" t="n"/>
      <c r="M360" s="34" t="n"/>
      <c r="N360" s="35">
        <f>IF($A360="","",IFERROR(IF(COUNTIF($A$5:$A$504,$A360)&gt;1,"Duplicate Expense ID",IF(OR($B360="",$C360="",$D360="",$I360=""),"Missing required field",IF(COUNTIF('Trip Log'!$A$5:$A$504,$B360)=0,"Unknown Trip ID",IF($I360&lt;0,"Negative amount",IF(AND($D360="Diesel Fuel",OR($H360="",$H360&lt;=0)),"Fuel gallons required","OK"))))),"Check inputs"))</f>
        <v/>
      </c>
    </row>
    <row r="361">
      <c r="A361" s="28" t="n"/>
      <c r="B361" s="28" t="n"/>
      <c r="C361" s="59" t="n"/>
      <c r="D361" s="28" t="n"/>
      <c r="E361" s="28" t="n"/>
      <c r="F361" s="28" t="n"/>
      <c r="G361" s="28" t="n"/>
      <c r="H361" s="63" t="n"/>
      <c r="I361" s="61" t="n"/>
      <c r="J361" s="64">
        <f>IF(OR($A361="",$D361&lt;&gt;"Diesel Fuel",$H361="",$I361=""),"",IFERROR($I361/$H361,""))</f>
        <v/>
      </c>
      <c r="K361" s="28" t="n"/>
      <c r="L361" s="28" t="n"/>
      <c r="M361" s="34" t="n"/>
      <c r="N361" s="35">
        <f>IF($A361="","",IFERROR(IF(COUNTIF($A$5:$A$504,$A361)&gt;1,"Duplicate Expense ID",IF(OR($B361="",$C361="",$D361="",$I361=""),"Missing required field",IF(COUNTIF('Trip Log'!$A$5:$A$504,$B361)=0,"Unknown Trip ID",IF($I361&lt;0,"Negative amount",IF(AND($D361="Diesel Fuel",OR($H361="",$H361&lt;=0)),"Fuel gallons required","OK"))))),"Check inputs"))</f>
        <v/>
      </c>
    </row>
    <row r="362">
      <c r="A362" s="28" t="n"/>
      <c r="B362" s="28" t="n"/>
      <c r="C362" s="59" t="n"/>
      <c r="D362" s="28" t="n"/>
      <c r="E362" s="28" t="n"/>
      <c r="F362" s="28" t="n"/>
      <c r="G362" s="28" t="n"/>
      <c r="H362" s="63" t="n"/>
      <c r="I362" s="61" t="n"/>
      <c r="J362" s="64">
        <f>IF(OR($A362="",$D362&lt;&gt;"Diesel Fuel",$H362="",$I362=""),"",IFERROR($I362/$H362,""))</f>
        <v/>
      </c>
      <c r="K362" s="28" t="n"/>
      <c r="L362" s="28" t="n"/>
      <c r="M362" s="34" t="n"/>
      <c r="N362" s="35">
        <f>IF($A362="","",IFERROR(IF(COUNTIF($A$5:$A$504,$A362)&gt;1,"Duplicate Expense ID",IF(OR($B362="",$C362="",$D362="",$I362=""),"Missing required field",IF(COUNTIF('Trip Log'!$A$5:$A$504,$B362)=0,"Unknown Trip ID",IF($I362&lt;0,"Negative amount",IF(AND($D362="Diesel Fuel",OR($H362="",$H362&lt;=0)),"Fuel gallons required","OK"))))),"Check inputs"))</f>
        <v/>
      </c>
    </row>
    <row r="363">
      <c r="A363" s="28" t="n"/>
      <c r="B363" s="28" t="n"/>
      <c r="C363" s="59" t="n"/>
      <c r="D363" s="28" t="n"/>
      <c r="E363" s="28" t="n"/>
      <c r="F363" s="28" t="n"/>
      <c r="G363" s="28" t="n"/>
      <c r="H363" s="63" t="n"/>
      <c r="I363" s="61" t="n"/>
      <c r="J363" s="64">
        <f>IF(OR($A363="",$D363&lt;&gt;"Diesel Fuel",$H363="",$I363=""),"",IFERROR($I363/$H363,""))</f>
        <v/>
      </c>
      <c r="K363" s="28" t="n"/>
      <c r="L363" s="28" t="n"/>
      <c r="M363" s="34" t="n"/>
      <c r="N363" s="35">
        <f>IF($A363="","",IFERROR(IF(COUNTIF($A$5:$A$504,$A363)&gt;1,"Duplicate Expense ID",IF(OR($B363="",$C363="",$D363="",$I363=""),"Missing required field",IF(COUNTIF('Trip Log'!$A$5:$A$504,$B363)=0,"Unknown Trip ID",IF($I363&lt;0,"Negative amount",IF(AND($D363="Diesel Fuel",OR($H363="",$H363&lt;=0)),"Fuel gallons required","OK"))))),"Check inputs"))</f>
        <v/>
      </c>
    </row>
    <row r="364">
      <c r="A364" s="28" t="n"/>
      <c r="B364" s="28" t="n"/>
      <c r="C364" s="59" t="n"/>
      <c r="D364" s="28" t="n"/>
      <c r="E364" s="28" t="n"/>
      <c r="F364" s="28" t="n"/>
      <c r="G364" s="28" t="n"/>
      <c r="H364" s="63" t="n"/>
      <c r="I364" s="61" t="n"/>
      <c r="J364" s="64">
        <f>IF(OR($A364="",$D364&lt;&gt;"Diesel Fuel",$H364="",$I364=""),"",IFERROR($I364/$H364,""))</f>
        <v/>
      </c>
      <c r="K364" s="28" t="n"/>
      <c r="L364" s="28" t="n"/>
      <c r="M364" s="34" t="n"/>
      <c r="N364" s="35">
        <f>IF($A364="","",IFERROR(IF(COUNTIF($A$5:$A$504,$A364)&gt;1,"Duplicate Expense ID",IF(OR($B364="",$C364="",$D364="",$I364=""),"Missing required field",IF(COUNTIF('Trip Log'!$A$5:$A$504,$B364)=0,"Unknown Trip ID",IF($I364&lt;0,"Negative amount",IF(AND($D364="Diesel Fuel",OR($H364="",$H364&lt;=0)),"Fuel gallons required","OK"))))),"Check inputs"))</f>
        <v/>
      </c>
    </row>
    <row r="365">
      <c r="A365" s="28" t="n"/>
      <c r="B365" s="28" t="n"/>
      <c r="C365" s="59" t="n"/>
      <c r="D365" s="28" t="n"/>
      <c r="E365" s="28" t="n"/>
      <c r="F365" s="28" t="n"/>
      <c r="G365" s="28" t="n"/>
      <c r="H365" s="63" t="n"/>
      <c r="I365" s="61" t="n"/>
      <c r="J365" s="64">
        <f>IF(OR($A365="",$D365&lt;&gt;"Diesel Fuel",$H365="",$I365=""),"",IFERROR($I365/$H365,""))</f>
        <v/>
      </c>
      <c r="K365" s="28" t="n"/>
      <c r="L365" s="28" t="n"/>
      <c r="M365" s="34" t="n"/>
      <c r="N365" s="35">
        <f>IF($A365="","",IFERROR(IF(COUNTIF($A$5:$A$504,$A365)&gt;1,"Duplicate Expense ID",IF(OR($B365="",$C365="",$D365="",$I365=""),"Missing required field",IF(COUNTIF('Trip Log'!$A$5:$A$504,$B365)=0,"Unknown Trip ID",IF($I365&lt;0,"Negative amount",IF(AND($D365="Diesel Fuel",OR($H365="",$H365&lt;=0)),"Fuel gallons required","OK"))))),"Check inputs"))</f>
        <v/>
      </c>
    </row>
    <row r="366">
      <c r="A366" s="28" t="n"/>
      <c r="B366" s="28" t="n"/>
      <c r="C366" s="59" t="n"/>
      <c r="D366" s="28" t="n"/>
      <c r="E366" s="28" t="n"/>
      <c r="F366" s="28" t="n"/>
      <c r="G366" s="28" t="n"/>
      <c r="H366" s="63" t="n"/>
      <c r="I366" s="61" t="n"/>
      <c r="J366" s="64">
        <f>IF(OR($A366="",$D366&lt;&gt;"Diesel Fuel",$H366="",$I366=""),"",IFERROR($I366/$H366,""))</f>
        <v/>
      </c>
      <c r="K366" s="28" t="n"/>
      <c r="L366" s="28" t="n"/>
      <c r="M366" s="34" t="n"/>
      <c r="N366" s="35">
        <f>IF($A366="","",IFERROR(IF(COUNTIF($A$5:$A$504,$A366)&gt;1,"Duplicate Expense ID",IF(OR($B366="",$C366="",$D366="",$I366=""),"Missing required field",IF(COUNTIF('Trip Log'!$A$5:$A$504,$B366)=0,"Unknown Trip ID",IF($I366&lt;0,"Negative amount",IF(AND($D366="Diesel Fuel",OR($H366="",$H366&lt;=0)),"Fuel gallons required","OK"))))),"Check inputs"))</f>
        <v/>
      </c>
    </row>
    <row r="367">
      <c r="A367" s="28" t="n"/>
      <c r="B367" s="28" t="n"/>
      <c r="C367" s="59" t="n"/>
      <c r="D367" s="28" t="n"/>
      <c r="E367" s="28" t="n"/>
      <c r="F367" s="28" t="n"/>
      <c r="G367" s="28" t="n"/>
      <c r="H367" s="63" t="n"/>
      <c r="I367" s="61" t="n"/>
      <c r="J367" s="64">
        <f>IF(OR($A367="",$D367&lt;&gt;"Diesel Fuel",$H367="",$I367=""),"",IFERROR($I367/$H367,""))</f>
        <v/>
      </c>
      <c r="K367" s="28" t="n"/>
      <c r="L367" s="28" t="n"/>
      <c r="M367" s="34" t="n"/>
      <c r="N367" s="35">
        <f>IF($A367="","",IFERROR(IF(COUNTIF($A$5:$A$504,$A367)&gt;1,"Duplicate Expense ID",IF(OR($B367="",$C367="",$D367="",$I367=""),"Missing required field",IF(COUNTIF('Trip Log'!$A$5:$A$504,$B367)=0,"Unknown Trip ID",IF($I367&lt;0,"Negative amount",IF(AND($D367="Diesel Fuel",OR($H367="",$H367&lt;=0)),"Fuel gallons required","OK"))))),"Check inputs"))</f>
        <v/>
      </c>
    </row>
    <row r="368">
      <c r="A368" s="28" t="n"/>
      <c r="B368" s="28" t="n"/>
      <c r="C368" s="59" t="n"/>
      <c r="D368" s="28" t="n"/>
      <c r="E368" s="28" t="n"/>
      <c r="F368" s="28" t="n"/>
      <c r="G368" s="28" t="n"/>
      <c r="H368" s="63" t="n"/>
      <c r="I368" s="61" t="n"/>
      <c r="J368" s="64">
        <f>IF(OR($A368="",$D368&lt;&gt;"Diesel Fuel",$H368="",$I368=""),"",IFERROR($I368/$H368,""))</f>
        <v/>
      </c>
      <c r="K368" s="28" t="n"/>
      <c r="L368" s="28" t="n"/>
      <c r="M368" s="34" t="n"/>
      <c r="N368" s="35">
        <f>IF($A368="","",IFERROR(IF(COUNTIF($A$5:$A$504,$A368)&gt;1,"Duplicate Expense ID",IF(OR($B368="",$C368="",$D368="",$I368=""),"Missing required field",IF(COUNTIF('Trip Log'!$A$5:$A$504,$B368)=0,"Unknown Trip ID",IF($I368&lt;0,"Negative amount",IF(AND($D368="Diesel Fuel",OR($H368="",$H368&lt;=0)),"Fuel gallons required","OK"))))),"Check inputs"))</f>
        <v/>
      </c>
    </row>
    <row r="369">
      <c r="A369" s="28" t="n"/>
      <c r="B369" s="28" t="n"/>
      <c r="C369" s="59" t="n"/>
      <c r="D369" s="28" t="n"/>
      <c r="E369" s="28" t="n"/>
      <c r="F369" s="28" t="n"/>
      <c r="G369" s="28" t="n"/>
      <c r="H369" s="63" t="n"/>
      <c r="I369" s="61" t="n"/>
      <c r="J369" s="64">
        <f>IF(OR($A369="",$D369&lt;&gt;"Diesel Fuel",$H369="",$I369=""),"",IFERROR($I369/$H369,""))</f>
        <v/>
      </c>
      <c r="K369" s="28" t="n"/>
      <c r="L369" s="28" t="n"/>
      <c r="M369" s="34" t="n"/>
      <c r="N369" s="35">
        <f>IF($A369="","",IFERROR(IF(COUNTIF($A$5:$A$504,$A369)&gt;1,"Duplicate Expense ID",IF(OR($B369="",$C369="",$D369="",$I369=""),"Missing required field",IF(COUNTIF('Trip Log'!$A$5:$A$504,$B369)=0,"Unknown Trip ID",IF($I369&lt;0,"Negative amount",IF(AND($D369="Diesel Fuel",OR($H369="",$H369&lt;=0)),"Fuel gallons required","OK"))))),"Check inputs"))</f>
        <v/>
      </c>
    </row>
    <row r="370">
      <c r="A370" s="28" t="n"/>
      <c r="B370" s="28" t="n"/>
      <c r="C370" s="59" t="n"/>
      <c r="D370" s="28" t="n"/>
      <c r="E370" s="28" t="n"/>
      <c r="F370" s="28" t="n"/>
      <c r="G370" s="28" t="n"/>
      <c r="H370" s="63" t="n"/>
      <c r="I370" s="61" t="n"/>
      <c r="J370" s="64">
        <f>IF(OR($A370="",$D370&lt;&gt;"Diesel Fuel",$H370="",$I370=""),"",IFERROR($I370/$H370,""))</f>
        <v/>
      </c>
      <c r="K370" s="28" t="n"/>
      <c r="L370" s="28" t="n"/>
      <c r="M370" s="34" t="n"/>
      <c r="N370" s="35">
        <f>IF($A370="","",IFERROR(IF(COUNTIF($A$5:$A$504,$A370)&gt;1,"Duplicate Expense ID",IF(OR($B370="",$C370="",$D370="",$I370=""),"Missing required field",IF(COUNTIF('Trip Log'!$A$5:$A$504,$B370)=0,"Unknown Trip ID",IF($I370&lt;0,"Negative amount",IF(AND($D370="Diesel Fuel",OR($H370="",$H370&lt;=0)),"Fuel gallons required","OK"))))),"Check inputs"))</f>
        <v/>
      </c>
    </row>
    <row r="371">
      <c r="A371" s="28" t="n"/>
      <c r="B371" s="28" t="n"/>
      <c r="C371" s="59" t="n"/>
      <c r="D371" s="28" t="n"/>
      <c r="E371" s="28" t="n"/>
      <c r="F371" s="28" t="n"/>
      <c r="G371" s="28" t="n"/>
      <c r="H371" s="63" t="n"/>
      <c r="I371" s="61" t="n"/>
      <c r="J371" s="64">
        <f>IF(OR($A371="",$D371&lt;&gt;"Diesel Fuel",$H371="",$I371=""),"",IFERROR($I371/$H371,""))</f>
        <v/>
      </c>
      <c r="K371" s="28" t="n"/>
      <c r="L371" s="28" t="n"/>
      <c r="M371" s="34" t="n"/>
      <c r="N371" s="35">
        <f>IF($A371="","",IFERROR(IF(COUNTIF($A$5:$A$504,$A371)&gt;1,"Duplicate Expense ID",IF(OR($B371="",$C371="",$D371="",$I371=""),"Missing required field",IF(COUNTIF('Trip Log'!$A$5:$A$504,$B371)=0,"Unknown Trip ID",IF($I371&lt;0,"Negative amount",IF(AND($D371="Diesel Fuel",OR($H371="",$H371&lt;=0)),"Fuel gallons required","OK"))))),"Check inputs"))</f>
        <v/>
      </c>
    </row>
    <row r="372">
      <c r="A372" s="28" t="n"/>
      <c r="B372" s="28" t="n"/>
      <c r="C372" s="59" t="n"/>
      <c r="D372" s="28" t="n"/>
      <c r="E372" s="28" t="n"/>
      <c r="F372" s="28" t="n"/>
      <c r="G372" s="28" t="n"/>
      <c r="H372" s="63" t="n"/>
      <c r="I372" s="61" t="n"/>
      <c r="J372" s="64">
        <f>IF(OR($A372="",$D372&lt;&gt;"Diesel Fuel",$H372="",$I372=""),"",IFERROR($I372/$H372,""))</f>
        <v/>
      </c>
      <c r="K372" s="28" t="n"/>
      <c r="L372" s="28" t="n"/>
      <c r="M372" s="34" t="n"/>
      <c r="N372" s="35">
        <f>IF($A372="","",IFERROR(IF(COUNTIF($A$5:$A$504,$A372)&gt;1,"Duplicate Expense ID",IF(OR($B372="",$C372="",$D372="",$I372=""),"Missing required field",IF(COUNTIF('Trip Log'!$A$5:$A$504,$B372)=0,"Unknown Trip ID",IF($I372&lt;0,"Negative amount",IF(AND($D372="Diesel Fuel",OR($H372="",$H372&lt;=0)),"Fuel gallons required","OK"))))),"Check inputs"))</f>
        <v/>
      </c>
    </row>
    <row r="373">
      <c r="A373" s="28" t="n"/>
      <c r="B373" s="28" t="n"/>
      <c r="C373" s="59" t="n"/>
      <c r="D373" s="28" t="n"/>
      <c r="E373" s="28" t="n"/>
      <c r="F373" s="28" t="n"/>
      <c r="G373" s="28" t="n"/>
      <c r="H373" s="63" t="n"/>
      <c r="I373" s="61" t="n"/>
      <c r="J373" s="64">
        <f>IF(OR($A373="",$D373&lt;&gt;"Diesel Fuel",$H373="",$I373=""),"",IFERROR($I373/$H373,""))</f>
        <v/>
      </c>
      <c r="K373" s="28" t="n"/>
      <c r="L373" s="28" t="n"/>
      <c r="M373" s="34" t="n"/>
      <c r="N373" s="35">
        <f>IF($A373="","",IFERROR(IF(COUNTIF($A$5:$A$504,$A373)&gt;1,"Duplicate Expense ID",IF(OR($B373="",$C373="",$D373="",$I373=""),"Missing required field",IF(COUNTIF('Trip Log'!$A$5:$A$504,$B373)=0,"Unknown Trip ID",IF($I373&lt;0,"Negative amount",IF(AND($D373="Diesel Fuel",OR($H373="",$H373&lt;=0)),"Fuel gallons required","OK"))))),"Check inputs"))</f>
        <v/>
      </c>
    </row>
    <row r="374">
      <c r="A374" s="28" t="n"/>
      <c r="B374" s="28" t="n"/>
      <c r="C374" s="59" t="n"/>
      <c r="D374" s="28" t="n"/>
      <c r="E374" s="28" t="n"/>
      <c r="F374" s="28" t="n"/>
      <c r="G374" s="28" t="n"/>
      <c r="H374" s="63" t="n"/>
      <c r="I374" s="61" t="n"/>
      <c r="J374" s="64">
        <f>IF(OR($A374="",$D374&lt;&gt;"Diesel Fuel",$H374="",$I374=""),"",IFERROR($I374/$H374,""))</f>
        <v/>
      </c>
      <c r="K374" s="28" t="n"/>
      <c r="L374" s="28" t="n"/>
      <c r="M374" s="34" t="n"/>
      <c r="N374" s="35">
        <f>IF($A374="","",IFERROR(IF(COUNTIF($A$5:$A$504,$A374)&gt;1,"Duplicate Expense ID",IF(OR($B374="",$C374="",$D374="",$I374=""),"Missing required field",IF(COUNTIF('Trip Log'!$A$5:$A$504,$B374)=0,"Unknown Trip ID",IF($I374&lt;0,"Negative amount",IF(AND($D374="Diesel Fuel",OR($H374="",$H374&lt;=0)),"Fuel gallons required","OK"))))),"Check inputs"))</f>
        <v/>
      </c>
    </row>
    <row r="375">
      <c r="A375" s="28" t="n"/>
      <c r="B375" s="28" t="n"/>
      <c r="C375" s="59" t="n"/>
      <c r="D375" s="28" t="n"/>
      <c r="E375" s="28" t="n"/>
      <c r="F375" s="28" t="n"/>
      <c r="G375" s="28" t="n"/>
      <c r="H375" s="63" t="n"/>
      <c r="I375" s="61" t="n"/>
      <c r="J375" s="64">
        <f>IF(OR($A375="",$D375&lt;&gt;"Diesel Fuel",$H375="",$I375=""),"",IFERROR($I375/$H375,""))</f>
        <v/>
      </c>
      <c r="K375" s="28" t="n"/>
      <c r="L375" s="28" t="n"/>
      <c r="M375" s="34" t="n"/>
      <c r="N375" s="35">
        <f>IF($A375="","",IFERROR(IF(COUNTIF($A$5:$A$504,$A375)&gt;1,"Duplicate Expense ID",IF(OR($B375="",$C375="",$D375="",$I375=""),"Missing required field",IF(COUNTIF('Trip Log'!$A$5:$A$504,$B375)=0,"Unknown Trip ID",IF($I375&lt;0,"Negative amount",IF(AND($D375="Diesel Fuel",OR($H375="",$H375&lt;=0)),"Fuel gallons required","OK"))))),"Check inputs"))</f>
        <v/>
      </c>
    </row>
    <row r="376">
      <c r="A376" s="28" t="n"/>
      <c r="B376" s="28" t="n"/>
      <c r="C376" s="59" t="n"/>
      <c r="D376" s="28" t="n"/>
      <c r="E376" s="28" t="n"/>
      <c r="F376" s="28" t="n"/>
      <c r="G376" s="28" t="n"/>
      <c r="H376" s="63" t="n"/>
      <c r="I376" s="61" t="n"/>
      <c r="J376" s="64">
        <f>IF(OR($A376="",$D376&lt;&gt;"Diesel Fuel",$H376="",$I376=""),"",IFERROR($I376/$H376,""))</f>
        <v/>
      </c>
      <c r="K376" s="28" t="n"/>
      <c r="L376" s="28" t="n"/>
      <c r="M376" s="34" t="n"/>
      <c r="N376" s="35">
        <f>IF($A376="","",IFERROR(IF(COUNTIF($A$5:$A$504,$A376)&gt;1,"Duplicate Expense ID",IF(OR($B376="",$C376="",$D376="",$I376=""),"Missing required field",IF(COUNTIF('Trip Log'!$A$5:$A$504,$B376)=0,"Unknown Trip ID",IF($I376&lt;0,"Negative amount",IF(AND($D376="Diesel Fuel",OR($H376="",$H376&lt;=0)),"Fuel gallons required","OK"))))),"Check inputs"))</f>
        <v/>
      </c>
    </row>
    <row r="377">
      <c r="A377" s="28" t="n"/>
      <c r="B377" s="28" t="n"/>
      <c r="C377" s="59" t="n"/>
      <c r="D377" s="28" t="n"/>
      <c r="E377" s="28" t="n"/>
      <c r="F377" s="28" t="n"/>
      <c r="G377" s="28" t="n"/>
      <c r="H377" s="63" t="n"/>
      <c r="I377" s="61" t="n"/>
      <c r="J377" s="64">
        <f>IF(OR($A377="",$D377&lt;&gt;"Diesel Fuel",$H377="",$I377=""),"",IFERROR($I377/$H377,""))</f>
        <v/>
      </c>
      <c r="K377" s="28" t="n"/>
      <c r="L377" s="28" t="n"/>
      <c r="M377" s="34" t="n"/>
      <c r="N377" s="35">
        <f>IF($A377="","",IFERROR(IF(COUNTIF($A$5:$A$504,$A377)&gt;1,"Duplicate Expense ID",IF(OR($B377="",$C377="",$D377="",$I377=""),"Missing required field",IF(COUNTIF('Trip Log'!$A$5:$A$504,$B377)=0,"Unknown Trip ID",IF($I377&lt;0,"Negative amount",IF(AND($D377="Diesel Fuel",OR($H377="",$H377&lt;=0)),"Fuel gallons required","OK"))))),"Check inputs"))</f>
        <v/>
      </c>
    </row>
    <row r="378">
      <c r="A378" s="28" t="n"/>
      <c r="B378" s="28" t="n"/>
      <c r="C378" s="59" t="n"/>
      <c r="D378" s="28" t="n"/>
      <c r="E378" s="28" t="n"/>
      <c r="F378" s="28" t="n"/>
      <c r="G378" s="28" t="n"/>
      <c r="H378" s="63" t="n"/>
      <c r="I378" s="61" t="n"/>
      <c r="J378" s="64">
        <f>IF(OR($A378="",$D378&lt;&gt;"Diesel Fuel",$H378="",$I378=""),"",IFERROR($I378/$H378,""))</f>
        <v/>
      </c>
      <c r="K378" s="28" t="n"/>
      <c r="L378" s="28" t="n"/>
      <c r="M378" s="34" t="n"/>
      <c r="N378" s="35">
        <f>IF($A378="","",IFERROR(IF(COUNTIF($A$5:$A$504,$A378)&gt;1,"Duplicate Expense ID",IF(OR($B378="",$C378="",$D378="",$I378=""),"Missing required field",IF(COUNTIF('Trip Log'!$A$5:$A$504,$B378)=0,"Unknown Trip ID",IF($I378&lt;0,"Negative amount",IF(AND($D378="Diesel Fuel",OR($H378="",$H378&lt;=0)),"Fuel gallons required","OK"))))),"Check inputs"))</f>
        <v/>
      </c>
    </row>
    <row r="379">
      <c r="A379" s="28" t="n"/>
      <c r="B379" s="28" t="n"/>
      <c r="C379" s="59" t="n"/>
      <c r="D379" s="28" t="n"/>
      <c r="E379" s="28" t="n"/>
      <c r="F379" s="28" t="n"/>
      <c r="G379" s="28" t="n"/>
      <c r="H379" s="63" t="n"/>
      <c r="I379" s="61" t="n"/>
      <c r="J379" s="64">
        <f>IF(OR($A379="",$D379&lt;&gt;"Diesel Fuel",$H379="",$I379=""),"",IFERROR($I379/$H379,""))</f>
        <v/>
      </c>
      <c r="K379" s="28" t="n"/>
      <c r="L379" s="28" t="n"/>
      <c r="M379" s="34" t="n"/>
      <c r="N379" s="35">
        <f>IF($A379="","",IFERROR(IF(COUNTIF($A$5:$A$504,$A379)&gt;1,"Duplicate Expense ID",IF(OR($B379="",$C379="",$D379="",$I379=""),"Missing required field",IF(COUNTIF('Trip Log'!$A$5:$A$504,$B379)=0,"Unknown Trip ID",IF($I379&lt;0,"Negative amount",IF(AND($D379="Diesel Fuel",OR($H379="",$H379&lt;=0)),"Fuel gallons required","OK"))))),"Check inputs"))</f>
        <v/>
      </c>
    </row>
    <row r="380">
      <c r="A380" s="28" t="n"/>
      <c r="B380" s="28" t="n"/>
      <c r="C380" s="59" t="n"/>
      <c r="D380" s="28" t="n"/>
      <c r="E380" s="28" t="n"/>
      <c r="F380" s="28" t="n"/>
      <c r="G380" s="28" t="n"/>
      <c r="H380" s="63" t="n"/>
      <c r="I380" s="61" t="n"/>
      <c r="J380" s="64">
        <f>IF(OR($A380="",$D380&lt;&gt;"Diesel Fuel",$H380="",$I380=""),"",IFERROR($I380/$H380,""))</f>
        <v/>
      </c>
      <c r="K380" s="28" t="n"/>
      <c r="L380" s="28" t="n"/>
      <c r="M380" s="34" t="n"/>
      <c r="N380" s="35">
        <f>IF($A380="","",IFERROR(IF(COUNTIF($A$5:$A$504,$A380)&gt;1,"Duplicate Expense ID",IF(OR($B380="",$C380="",$D380="",$I380=""),"Missing required field",IF(COUNTIF('Trip Log'!$A$5:$A$504,$B380)=0,"Unknown Trip ID",IF($I380&lt;0,"Negative amount",IF(AND($D380="Diesel Fuel",OR($H380="",$H380&lt;=0)),"Fuel gallons required","OK"))))),"Check inputs"))</f>
        <v/>
      </c>
    </row>
    <row r="381">
      <c r="A381" s="28" t="n"/>
      <c r="B381" s="28" t="n"/>
      <c r="C381" s="59" t="n"/>
      <c r="D381" s="28" t="n"/>
      <c r="E381" s="28" t="n"/>
      <c r="F381" s="28" t="n"/>
      <c r="G381" s="28" t="n"/>
      <c r="H381" s="63" t="n"/>
      <c r="I381" s="61" t="n"/>
      <c r="J381" s="64">
        <f>IF(OR($A381="",$D381&lt;&gt;"Diesel Fuel",$H381="",$I381=""),"",IFERROR($I381/$H381,""))</f>
        <v/>
      </c>
      <c r="K381" s="28" t="n"/>
      <c r="L381" s="28" t="n"/>
      <c r="M381" s="34" t="n"/>
      <c r="N381" s="35">
        <f>IF($A381="","",IFERROR(IF(COUNTIF($A$5:$A$504,$A381)&gt;1,"Duplicate Expense ID",IF(OR($B381="",$C381="",$D381="",$I381=""),"Missing required field",IF(COUNTIF('Trip Log'!$A$5:$A$504,$B381)=0,"Unknown Trip ID",IF($I381&lt;0,"Negative amount",IF(AND($D381="Diesel Fuel",OR($H381="",$H381&lt;=0)),"Fuel gallons required","OK"))))),"Check inputs"))</f>
        <v/>
      </c>
    </row>
    <row r="382">
      <c r="A382" s="28" t="n"/>
      <c r="B382" s="28" t="n"/>
      <c r="C382" s="59" t="n"/>
      <c r="D382" s="28" t="n"/>
      <c r="E382" s="28" t="n"/>
      <c r="F382" s="28" t="n"/>
      <c r="G382" s="28" t="n"/>
      <c r="H382" s="63" t="n"/>
      <c r="I382" s="61" t="n"/>
      <c r="J382" s="64">
        <f>IF(OR($A382="",$D382&lt;&gt;"Diesel Fuel",$H382="",$I382=""),"",IFERROR($I382/$H382,""))</f>
        <v/>
      </c>
      <c r="K382" s="28" t="n"/>
      <c r="L382" s="28" t="n"/>
      <c r="M382" s="34" t="n"/>
      <c r="N382" s="35">
        <f>IF($A382="","",IFERROR(IF(COUNTIF($A$5:$A$504,$A382)&gt;1,"Duplicate Expense ID",IF(OR($B382="",$C382="",$D382="",$I382=""),"Missing required field",IF(COUNTIF('Trip Log'!$A$5:$A$504,$B382)=0,"Unknown Trip ID",IF($I382&lt;0,"Negative amount",IF(AND($D382="Diesel Fuel",OR($H382="",$H382&lt;=0)),"Fuel gallons required","OK"))))),"Check inputs"))</f>
        <v/>
      </c>
    </row>
    <row r="383">
      <c r="A383" s="28" t="n"/>
      <c r="B383" s="28" t="n"/>
      <c r="C383" s="59" t="n"/>
      <c r="D383" s="28" t="n"/>
      <c r="E383" s="28" t="n"/>
      <c r="F383" s="28" t="n"/>
      <c r="G383" s="28" t="n"/>
      <c r="H383" s="63" t="n"/>
      <c r="I383" s="61" t="n"/>
      <c r="J383" s="64">
        <f>IF(OR($A383="",$D383&lt;&gt;"Diesel Fuel",$H383="",$I383=""),"",IFERROR($I383/$H383,""))</f>
        <v/>
      </c>
      <c r="K383" s="28" t="n"/>
      <c r="L383" s="28" t="n"/>
      <c r="M383" s="34" t="n"/>
      <c r="N383" s="35">
        <f>IF($A383="","",IFERROR(IF(COUNTIF($A$5:$A$504,$A383)&gt;1,"Duplicate Expense ID",IF(OR($B383="",$C383="",$D383="",$I383=""),"Missing required field",IF(COUNTIF('Trip Log'!$A$5:$A$504,$B383)=0,"Unknown Trip ID",IF($I383&lt;0,"Negative amount",IF(AND($D383="Diesel Fuel",OR($H383="",$H383&lt;=0)),"Fuel gallons required","OK"))))),"Check inputs"))</f>
        <v/>
      </c>
    </row>
    <row r="384">
      <c r="A384" s="28" t="n"/>
      <c r="B384" s="28" t="n"/>
      <c r="C384" s="59" t="n"/>
      <c r="D384" s="28" t="n"/>
      <c r="E384" s="28" t="n"/>
      <c r="F384" s="28" t="n"/>
      <c r="G384" s="28" t="n"/>
      <c r="H384" s="63" t="n"/>
      <c r="I384" s="61" t="n"/>
      <c r="J384" s="64">
        <f>IF(OR($A384="",$D384&lt;&gt;"Diesel Fuel",$H384="",$I384=""),"",IFERROR($I384/$H384,""))</f>
        <v/>
      </c>
      <c r="K384" s="28" t="n"/>
      <c r="L384" s="28" t="n"/>
      <c r="M384" s="34" t="n"/>
      <c r="N384" s="35">
        <f>IF($A384="","",IFERROR(IF(COUNTIF($A$5:$A$504,$A384)&gt;1,"Duplicate Expense ID",IF(OR($B384="",$C384="",$D384="",$I384=""),"Missing required field",IF(COUNTIF('Trip Log'!$A$5:$A$504,$B384)=0,"Unknown Trip ID",IF($I384&lt;0,"Negative amount",IF(AND($D384="Diesel Fuel",OR($H384="",$H384&lt;=0)),"Fuel gallons required","OK"))))),"Check inputs"))</f>
        <v/>
      </c>
    </row>
    <row r="385">
      <c r="A385" s="28" t="n"/>
      <c r="B385" s="28" t="n"/>
      <c r="C385" s="59" t="n"/>
      <c r="D385" s="28" t="n"/>
      <c r="E385" s="28" t="n"/>
      <c r="F385" s="28" t="n"/>
      <c r="G385" s="28" t="n"/>
      <c r="H385" s="63" t="n"/>
      <c r="I385" s="61" t="n"/>
      <c r="J385" s="64">
        <f>IF(OR($A385="",$D385&lt;&gt;"Diesel Fuel",$H385="",$I385=""),"",IFERROR($I385/$H385,""))</f>
        <v/>
      </c>
      <c r="K385" s="28" t="n"/>
      <c r="L385" s="28" t="n"/>
      <c r="M385" s="34" t="n"/>
      <c r="N385" s="35">
        <f>IF($A385="","",IFERROR(IF(COUNTIF($A$5:$A$504,$A385)&gt;1,"Duplicate Expense ID",IF(OR($B385="",$C385="",$D385="",$I385=""),"Missing required field",IF(COUNTIF('Trip Log'!$A$5:$A$504,$B385)=0,"Unknown Trip ID",IF($I385&lt;0,"Negative amount",IF(AND($D385="Diesel Fuel",OR($H385="",$H385&lt;=0)),"Fuel gallons required","OK"))))),"Check inputs"))</f>
        <v/>
      </c>
    </row>
    <row r="386">
      <c r="A386" s="28" t="n"/>
      <c r="B386" s="28" t="n"/>
      <c r="C386" s="59" t="n"/>
      <c r="D386" s="28" t="n"/>
      <c r="E386" s="28" t="n"/>
      <c r="F386" s="28" t="n"/>
      <c r="G386" s="28" t="n"/>
      <c r="H386" s="63" t="n"/>
      <c r="I386" s="61" t="n"/>
      <c r="J386" s="64">
        <f>IF(OR($A386="",$D386&lt;&gt;"Diesel Fuel",$H386="",$I386=""),"",IFERROR($I386/$H386,""))</f>
        <v/>
      </c>
      <c r="K386" s="28" t="n"/>
      <c r="L386" s="28" t="n"/>
      <c r="M386" s="34" t="n"/>
      <c r="N386" s="35">
        <f>IF($A386="","",IFERROR(IF(COUNTIF($A$5:$A$504,$A386)&gt;1,"Duplicate Expense ID",IF(OR($B386="",$C386="",$D386="",$I386=""),"Missing required field",IF(COUNTIF('Trip Log'!$A$5:$A$504,$B386)=0,"Unknown Trip ID",IF($I386&lt;0,"Negative amount",IF(AND($D386="Diesel Fuel",OR($H386="",$H386&lt;=0)),"Fuel gallons required","OK"))))),"Check inputs"))</f>
        <v/>
      </c>
    </row>
    <row r="387">
      <c r="A387" s="28" t="n"/>
      <c r="B387" s="28" t="n"/>
      <c r="C387" s="59" t="n"/>
      <c r="D387" s="28" t="n"/>
      <c r="E387" s="28" t="n"/>
      <c r="F387" s="28" t="n"/>
      <c r="G387" s="28" t="n"/>
      <c r="H387" s="63" t="n"/>
      <c r="I387" s="61" t="n"/>
      <c r="J387" s="64">
        <f>IF(OR($A387="",$D387&lt;&gt;"Diesel Fuel",$H387="",$I387=""),"",IFERROR($I387/$H387,""))</f>
        <v/>
      </c>
      <c r="K387" s="28" t="n"/>
      <c r="L387" s="28" t="n"/>
      <c r="M387" s="34" t="n"/>
      <c r="N387" s="35">
        <f>IF($A387="","",IFERROR(IF(COUNTIF($A$5:$A$504,$A387)&gt;1,"Duplicate Expense ID",IF(OR($B387="",$C387="",$D387="",$I387=""),"Missing required field",IF(COUNTIF('Trip Log'!$A$5:$A$504,$B387)=0,"Unknown Trip ID",IF($I387&lt;0,"Negative amount",IF(AND($D387="Diesel Fuel",OR($H387="",$H387&lt;=0)),"Fuel gallons required","OK"))))),"Check inputs"))</f>
        <v/>
      </c>
    </row>
    <row r="388">
      <c r="A388" s="28" t="n"/>
      <c r="B388" s="28" t="n"/>
      <c r="C388" s="59" t="n"/>
      <c r="D388" s="28" t="n"/>
      <c r="E388" s="28" t="n"/>
      <c r="F388" s="28" t="n"/>
      <c r="G388" s="28" t="n"/>
      <c r="H388" s="63" t="n"/>
      <c r="I388" s="61" t="n"/>
      <c r="J388" s="64">
        <f>IF(OR($A388="",$D388&lt;&gt;"Diesel Fuel",$H388="",$I388=""),"",IFERROR($I388/$H388,""))</f>
        <v/>
      </c>
      <c r="K388" s="28" t="n"/>
      <c r="L388" s="28" t="n"/>
      <c r="M388" s="34" t="n"/>
      <c r="N388" s="35">
        <f>IF($A388="","",IFERROR(IF(COUNTIF($A$5:$A$504,$A388)&gt;1,"Duplicate Expense ID",IF(OR($B388="",$C388="",$D388="",$I388=""),"Missing required field",IF(COUNTIF('Trip Log'!$A$5:$A$504,$B388)=0,"Unknown Trip ID",IF($I388&lt;0,"Negative amount",IF(AND($D388="Diesel Fuel",OR($H388="",$H388&lt;=0)),"Fuel gallons required","OK"))))),"Check inputs"))</f>
        <v/>
      </c>
    </row>
    <row r="389">
      <c r="A389" s="28" t="n"/>
      <c r="B389" s="28" t="n"/>
      <c r="C389" s="59" t="n"/>
      <c r="D389" s="28" t="n"/>
      <c r="E389" s="28" t="n"/>
      <c r="F389" s="28" t="n"/>
      <c r="G389" s="28" t="n"/>
      <c r="H389" s="63" t="n"/>
      <c r="I389" s="61" t="n"/>
      <c r="J389" s="64">
        <f>IF(OR($A389="",$D389&lt;&gt;"Diesel Fuel",$H389="",$I389=""),"",IFERROR($I389/$H389,""))</f>
        <v/>
      </c>
      <c r="K389" s="28" t="n"/>
      <c r="L389" s="28" t="n"/>
      <c r="M389" s="34" t="n"/>
      <c r="N389" s="35">
        <f>IF($A389="","",IFERROR(IF(COUNTIF($A$5:$A$504,$A389)&gt;1,"Duplicate Expense ID",IF(OR($B389="",$C389="",$D389="",$I389=""),"Missing required field",IF(COUNTIF('Trip Log'!$A$5:$A$504,$B389)=0,"Unknown Trip ID",IF($I389&lt;0,"Negative amount",IF(AND($D389="Diesel Fuel",OR($H389="",$H389&lt;=0)),"Fuel gallons required","OK"))))),"Check inputs"))</f>
        <v/>
      </c>
    </row>
    <row r="390">
      <c r="A390" s="28" t="n"/>
      <c r="B390" s="28" t="n"/>
      <c r="C390" s="59" t="n"/>
      <c r="D390" s="28" t="n"/>
      <c r="E390" s="28" t="n"/>
      <c r="F390" s="28" t="n"/>
      <c r="G390" s="28" t="n"/>
      <c r="H390" s="63" t="n"/>
      <c r="I390" s="61" t="n"/>
      <c r="J390" s="64">
        <f>IF(OR($A390="",$D390&lt;&gt;"Diesel Fuel",$H390="",$I390=""),"",IFERROR($I390/$H390,""))</f>
        <v/>
      </c>
      <c r="K390" s="28" t="n"/>
      <c r="L390" s="28" t="n"/>
      <c r="M390" s="34" t="n"/>
      <c r="N390" s="35">
        <f>IF($A390="","",IFERROR(IF(COUNTIF($A$5:$A$504,$A390)&gt;1,"Duplicate Expense ID",IF(OR($B390="",$C390="",$D390="",$I390=""),"Missing required field",IF(COUNTIF('Trip Log'!$A$5:$A$504,$B390)=0,"Unknown Trip ID",IF($I390&lt;0,"Negative amount",IF(AND($D390="Diesel Fuel",OR($H390="",$H390&lt;=0)),"Fuel gallons required","OK"))))),"Check inputs"))</f>
        <v/>
      </c>
    </row>
    <row r="391">
      <c r="A391" s="28" t="n"/>
      <c r="B391" s="28" t="n"/>
      <c r="C391" s="59" t="n"/>
      <c r="D391" s="28" t="n"/>
      <c r="E391" s="28" t="n"/>
      <c r="F391" s="28" t="n"/>
      <c r="G391" s="28" t="n"/>
      <c r="H391" s="63" t="n"/>
      <c r="I391" s="61" t="n"/>
      <c r="J391" s="64">
        <f>IF(OR($A391="",$D391&lt;&gt;"Diesel Fuel",$H391="",$I391=""),"",IFERROR($I391/$H391,""))</f>
        <v/>
      </c>
      <c r="K391" s="28" t="n"/>
      <c r="L391" s="28" t="n"/>
      <c r="M391" s="34" t="n"/>
      <c r="N391" s="35">
        <f>IF($A391="","",IFERROR(IF(COUNTIF($A$5:$A$504,$A391)&gt;1,"Duplicate Expense ID",IF(OR($B391="",$C391="",$D391="",$I391=""),"Missing required field",IF(COUNTIF('Trip Log'!$A$5:$A$504,$B391)=0,"Unknown Trip ID",IF($I391&lt;0,"Negative amount",IF(AND($D391="Diesel Fuel",OR($H391="",$H391&lt;=0)),"Fuel gallons required","OK"))))),"Check inputs"))</f>
        <v/>
      </c>
    </row>
    <row r="392">
      <c r="A392" s="28" t="n"/>
      <c r="B392" s="28" t="n"/>
      <c r="C392" s="59" t="n"/>
      <c r="D392" s="28" t="n"/>
      <c r="E392" s="28" t="n"/>
      <c r="F392" s="28" t="n"/>
      <c r="G392" s="28" t="n"/>
      <c r="H392" s="63" t="n"/>
      <c r="I392" s="61" t="n"/>
      <c r="J392" s="64">
        <f>IF(OR($A392="",$D392&lt;&gt;"Diesel Fuel",$H392="",$I392=""),"",IFERROR($I392/$H392,""))</f>
        <v/>
      </c>
      <c r="K392" s="28" t="n"/>
      <c r="L392" s="28" t="n"/>
      <c r="M392" s="34" t="n"/>
      <c r="N392" s="35">
        <f>IF($A392="","",IFERROR(IF(COUNTIF($A$5:$A$504,$A392)&gt;1,"Duplicate Expense ID",IF(OR($B392="",$C392="",$D392="",$I392=""),"Missing required field",IF(COUNTIF('Trip Log'!$A$5:$A$504,$B392)=0,"Unknown Trip ID",IF($I392&lt;0,"Negative amount",IF(AND($D392="Diesel Fuel",OR($H392="",$H392&lt;=0)),"Fuel gallons required","OK"))))),"Check inputs"))</f>
        <v/>
      </c>
    </row>
    <row r="393">
      <c r="A393" s="28" t="n"/>
      <c r="B393" s="28" t="n"/>
      <c r="C393" s="59" t="n"/>
      <c r="D393" s="28" t="n"/>
      <c r="E393" s="28" t="n"/>
      <c r="F393" s="28" t="n"/>
      <c r="G393" s="28" t="n"/>
      <c r="H393" s="63" t="n"/>
      <c r="I393" s="61" t="n"/>
      <c r="J393" s="64">
        <f>IF(OR($A393="",$D393&lt;&gt;"Diesel Fuel",$H393="",$I393=""),"",IFERROR($I393/$H393,""))</f>
        <v/>
      </c>
      <c r="K393" s="28" t="n"/>
      <c r="L393" s="28" t="n"/>
      <c r="M393" s="34" t="n"/>
      <c r="N393" s="35">
        <f>IF($A393="","",IFERROR(IF(COUNTIF($A$5:$A$504,$A393)&gt;1,"Duplicate Expense ID",IF(OR($B393="",$C393="",$D393="",$I393=""),"Missing required field",IF(COUNTIF('Trip Log'!$A$5:$A$504,$B393)=0,"Unknown Trip ID",IF($I393&lt;0,"Negative amount",IF(AND($D393="Diesel Fuel",OR($H393="",$H393&lt;=0)),"Fuel gallons required","OK"))))),"Check inputs"))</f>
        <v/>
      </c>
    </row>
    <row r="394">
      <c r="A394" s="28" t="n"/>
      <c r="B394" s="28" t="n"/>
      <c r="C394" s="59" t="n"/>
      <c r="D394" s="28" t="n"/>
      <c r="E394" s="28" t="n"/>
      <c r="F394" s="28" t="n"/>
      <c r="G394" s="28" t="n"/>
      <c r="H394" s="63" t="n"/>
      <c r="I394" s="61" t="n"/>
      <c r="J394" s="64">
        <f>IF(OR($A394="",$D394&lt;&gt;"Diesel Fuel",$H394="",$I394=""),"",IFERROR($I394/$H394,""))</f>
        <v/>
      </c>
      <c r="K394" s="28" t="n"/>
      <c r="L394" s="28" t="n"/>
      <c r="M394" s="34" t="n"/>
      <c r="N394" s="35">
        <f>IF($A394="","",IFERROR(IF(COUNTIF($A$5:$A$504,$A394)&gt;1,"Duplicate Expense ID",IF(OR($B394="",$C394="",$D394="",$I394=""),"Missing required field",IF(COUNTIF('Trip Log'!$A$5:$A$504,$B394)=0,"Unknown Trip ID",IF($I394&lt;0,"Negative amount",IF(AND($D394="Diesel Fuel",OR($H394="",$H394&lt;=0)),"Fuel gallons required","OK"))))),"Check inputs"))</f>
        <v/>
      </c>
    </row>
    <row r="395">
      <c r="A395" s="28" t="n"/>
      <c r="B395" s="28" t="n"/>
      <c r="C395" s="59" t="n"/>
      <c r="D395" s="28" t="n"/>
      <c r="E395" s="28" t="n"/>
      <c r="F395" s="28" t="n"/>
      <c r="G395" s="28" t="n"/>
      <c r="H395" s="63" t="n"/>
      <c r="I395" s="61" t="n"/>
      <c r="J395" s="64">
        <f>IF(OR($A395="",$D395&lt;&gt;"Diesel Fuel",$H395="",$I395=""),"",IFERROR($I395/$H395,""))</f>
        <v/>
      </c>
      <c r="K395" s="28" t="n"/>
      <c r="L395" s="28" t="n"/>
      <c r="M395" s="34" t="n"/>
      <c r="N395" s="35">
        <f>IF($A395="","",IFERROR(IF(COUNTIF($A$5:$A$504,$A395)&gt;1,"Duplicate Expense ID",IF(OR($B395="",$C395="",$D395="",$I395=""),"Missing required field",IF(COUNTIF('Trip Log'!$A$5:$A$504,$B395)=0,"Unknown Trip ID",IF($I395&lt;0,"Negative amount",IF(AND($D395="Diesel Fuel",OR($H395="",$H395&lt;=0)),"Fuel gallons required","OK"))))),"Check inputs"))</f>
        <v/>
      </c>
    </row>
    <row r="396">
      <c r="A396" s="28" t="n"/>
      <c r="B396" s="28" t="n"/>
      <c r="C396" s="59" t="n"/>
      <c r="D396" s="28" t="n"/>
      <c r="E396" s="28" t="n"/>
      <c r="F396" s="28" t="n"/>
      <c r="G396" s="28" t="n"/>
      <c r="H396" s="63" t="n"/>
      <c r="I396" s="61" t="n"/>
      <c r="J396" s="64">
        <f>IF(OR($A396="",$D396&lt;&gt;"Diesel Fuel",$H396="",$I396=""),"",IFERROR($I396/$H396,""))</f>
        <v/>
      </c>
      <c r="K396" s="28" t="n"/>
      <c r="L396" s="28" t="n"/>
      <c r="M396" s="34" t="n"/>
      <c r="N396" s="35">
        <f>IF($A396="","",IFERROR(IF(COUNTIF($A$5:$A$504,$A396)&gt;1,"Duplicate Expense ID",IF(OR($B396="",$C396="",$D396="",$I396=""),"Missing required field",IF(COUNTIF('Trip Log'!$A$5:$A$504,$B396)=0,"Unknown Trip ID",IF($I396&lt;0,"Negative amount",IF(AND($D396="Diesel Fuel",OR($H396="",$H396&lt;=0)),"Fuel gallons required","OK"))))),"Check inputs"))</f>
        <v/>
      </c>
    </row>
    <row r="397">
      <c r="A397" s="28" t="n"/>
      <c r="B397" s="28" t="n"/>
      <c r="C397" s="59" t="n"/>
      <c r="D397" s="28" t="n"/>
      <c r="E397" s="28" t="n"/>
      <c r="F397" s="28" t="n"/>
      <c r="G397" s="28" t="n"/>
      <c r="H397" s="63" t="n"/>
      <c r="I397" s="61" t="n"/>
      <c r="J397" s="64">
        <f>IF(OR($A397="",$D397&lt;&gt;"Diesel Fuel",$H397="",$I397=""),"",IFERROR($I397/$H397,""))</f>
        <v/>
      </c>
      <c r="K397" s="28" t="n"/>
      <c r="L397" s="28" t="n"/>
      <c r="M397" s="34" t="n"/>
      <c r="N397" s="35">
        <f>IF($A397="","",IFERROR(IF(COUNTIF($A$5:$A$504,$A397)&gt;1,"Duplicate Expense ID",IF(OR($B397="",$C397="",$D397="",$I397=""),"Missing required field",IF(COUNTIF('Trip Log'!$A$5:$A$504,$B397)=0,"Unknown Trip ID",IF($I397&lt;0,"Negative amount",IF(AND($D397="Diesel Fuel",OR($H397="",$H397&lt;=0)),"Fuel gallons required","OK"))))),"Check inputs"))</f>
        <v/>
      </c>
    </row>
    <row r="398">
      <c r="A398" s="28" t="n"/>
      <c r="B398" s="28" t="n"/>
      <c r="C398" s="59" t="n"/>
      <c r="D398" s="28" t="n"/>
      <c r="E398" s="28" t="n"/>
      <c r="F398" s="28" t="n"/>
      <c r="G398" s="28" t="n"/>
      <c r="H398" s="63" t="n"/>
      <c r="I398" s="61" t="n"/>
      <c r="J398" s="64">
        <f>IF(OR($A398="",$D398&lt;&gt;"Diesel Fuel",$H398="",$I398=""),"",IFERROR($I398/$H398,""))</f>
        <v/>
      </c>
      <c r="K398" s="28" t="n"/>
      <c r="L398" s="28" t="n"/>
      <c r="M398" s="34" t="n"/>
      <c r="N398" s="35">
        <f>IF($A398="","",IFERROR(IF(COUNTIF($A$5:$A$504,$A398)&gt;1,"Duplicate Expense ID",IF(OR($B398="",$C398="",$D398="",$I398=""),"Missing required field",IF(COUNTIF('Trip Log'!$A$5:$A$504,$B398)=0,"Unknown Trip ID",IF($I398&lt;0,"Negative amount",IF(AND($D398="Diesel Fuel",OR($H398="",$H398&lt;=0)),"Fuel gallons required","OK"))))),"Check inputs"))</f>
        <v/>
      </c>
    </row>
    <row r="399">
      <c r="A399" s="28" t="n"/>
      <c r="B399" s="28" t="n"/>
      <c r="C399" s="59" t="n"/>
      <c r="D399" s="28" t="n"/>
      <c r="E399" s="28" t="n"/>
      <c r="F399" s="28" t="n"/>
      <c r="G399" s="28" t="n"/>
      <c r="H399" s="63" t="n"/>
      <c r="I399" s="61" t="n"/>
      <c r="J399" s="64">
        <f>IF(OR($A399="",$D399&lt;&gt;"Diesel Fuel",$H399="",$I399=""),"",IFERROR($I399/$H399,""))</f>
        <v/>
      </c>
      <c r="K399" s="28" t="n"/>
      <c r="L399" s="28" t="n"/>
      <c r="M399" s="34" t="n"/>
      <c r="N399" s="35">
        <f>IF($A399="","",IFERROR(IF(COUNTIF($A$5:$A$504,$A399)&gt;1,"Duplicate Expense ID",IF(OR($B399="",$C399="",$D399="",$I399=""),"Missing required field",IF(COUNTIF('Trip Log'!$A$5:$A$504,$B399)=0,"Unknown Trip ID",IF($I399&lt;0,"Negative amount",IF(AND($D399="Diesel Fuel",OR($H399="",$H399&lt;=0)),"Fuel gallons required","OK"))))),"Check inputs"))</f>
        <v/>
      </c>
    </row>
    <row r="400">
      <c r="A400" s="28" t="n"/>
      <c r="B400" s="28" t="n"/>
      <c r="C400" s="59" t="n"/>
      <c r="D400" s="28" t="n"/>
      <c r="E400" s="28" t="n"/>
      <c r="F400" s="28" t="n"/>
      <c r="G400" s="28" t="n"/>
      <c r="H400" s="63" t="n"/>
      <c r="I400" s="61" t="n"/>
      <c r="J400" s="64">
        <f>IF(OR($A400="",$D400&lt;&gt;"Diesel Fuel",$H400="",$I400=""),"",IFERROR($I400/$H400,""))</f>
        <v/>
      </c>
      <c r="K400" s="28" t="n"/>
      <c r="L400" s="28" t="n"/>
      <c r="M400" s="34" t="n"/>
      <c r="N400" s="35">
        <f>IF($A400="","",IFERROR(IF(COUNTIF($A$5:$A$504,$A400)&gt;1,"Duplicate Expense ID",IF(OR($B400="",$C400="",$D400="",$I400=""),"Missing required field",IF(COUNTIF('Trip Log'!$A$5:$A$504,$B400)=0,"Unknown Trip ID",IF($I400&lt;0,"Negative amount",IF(AND($D400="Diesel Fuel",OR($H400="",$H400&lt;=0)),"Fuel gallons required","OK"))))),"Check inputs"))</f>
        <v/>
      </c>
    </row>
    <row r="401">
      <c r="A401" s="28" t="n"/>
      <c r="B401" s="28" t="n"/>
      <c r="C401" s="59" t="n"/>
      <c r="D401" s="28" t="n"/>
      <c r="E401" s="28" t="n"/>
      <c r="F401" s="28" t="n"/>
      <c r="G401" s="28" t="n"/>
      <c r="H401" s="63" t="n"/>
      <c r="I401" s="61" t="n"/>
      <c r="J401" s="64">
        <f>IF(OR($A401="",$D401&lt;&gt;"Diesel Fuel",$H401="",$I401=""),"",IFERROR($I401/$H401,""))</f>
        <v/>
      </c>
      <c r="K401" s="28" t="n"/>
      <c r="L401" s="28" t="n"/>
      <c r="M401" s="34" t="n"/>
      <c r="N401" s="35">
        <f>IF($A401="","",IFERROR(IF(COUNTIF($A$5:$A$504,$A401)&gt;1,"Duplicate Expense ID",IF(OR($B401="",$C401="",$D401="",$I401=""),"Missing required field",IF(COUNTIF('Trip Log'!$A$5:$A$504,$B401)=0,"Unknown Trip ID",IF($I401&lt;0,"Negative amount",IF(AND($D401="Diesel Fuel",OR($H401="",$H401&lt;=0)),"Fuel gallons required","OK"))))),"Check inputs"))</f>
        <v/>
      </c>
    </row>
    <row r="402">
      <c r="A402" s="28" t="n"/>
      <c r="B402" s="28" t="n"/>
      <c r="C402" s="59" t="n"/>
      <c r="D402" s="28" t="n"/>
      <c r="E402" s="28" t="n"/>
      <c r="F402" s="28" t="n"/>
      <c r="G402" s="28" t="n"/>
      <c r="H402" s="63" t="n"/>
      <c r="I402" s="61" t="n"/>
      <c r="J402" s="64">
        <f>IF(OR($A402="",$D402&lt;&gt;"Diesel Fuel",$H402="",$I402=""),"",IFERROR($I402/$H402,""))</f>
        <v/>
      </c>
      <c r="K402" s="28" t="n"/>
      <c r="L402" s="28" t="n"/>
      <c r="M402" s="34" t="n"/>
      <c r="N402" s="35">
        <f>IF($A402="","",IFERROR(IF(COUNTIF($A$5:$A$504,$A402)&gt;1,"Duplicate Expense ID",IF(OR($B402="",$C402="",$D402="",$I402=""),"Missing required field",IF(COUNTIF('Trip Log'!$A$5:$A$504,$B402)=0,"Unknown Trip ID",IF($I402&lt;0,"Negative amount",IF(AND($D402="Diesel Fuel",OR($H402="",$H402&lt;=0)),"Fuel gallons required","OK"))))),"Check inputs"))</f>
        <v/>
      </c>
    </row>
    <row r="403">
      <c r="A403" s="28" t="n"/>
      <c r="B403" s="28" t="n"/>
      <c r="C403" s="59" t="n"/>
      <c r="D403" s="28" t="n"/>
      <c r="E403" s="28" t="n"/>
      <c r="F403" s="28" t="n"/>
      <c r="G403" s="28" t="n"/>
      <c r="H403" s="63" t="n"/>
      <c r="I403" s="61" t="n"/>
      <c r="J403" s="64">
        <f>IF(OR($A403="",$D403&lt;&gt;"Diesel Fuel",$H403="",$I403=""),"",IFERROR($I403/$H403,""))</f>
        <v/>
      </c>
      <c r="K403" s="28" t="n"/>
      <c r="L403" s="28" t="n"/>
      <c r="M403" s="34" t="n"/>
      <c r="N403" s="35">
        <f>IF($A403="","",IFERROR(IF(COUNTIF($A$5:$A$504,$A403)&gt;1,"Duplicate Expense ID",IF(OR($B403="",$C403="",$D403="",$I403=""),"Missing required field",IF(COUNTIF('Trip Log'!$A$5:$A$504,$B403)=0,"Unknown Trip ID",IF($I403&lt;0,"Negative amount",IF(AND($D403="Diesel Fuel",OR($H403="",$H403&lt;=0)),"Fuel gallons required","OK"))))),"Check inputs"))</f>
        <v/>
      </c>
    </row>
    <row r="404">
      <c r="A404" s="28" t="n"/>
      <c r="B404" s="28" t="n"/>
      <c r="C404" s="59" t="n"/>
      <c r="D404" s="28" t="n"/>
      <c r="E404" s="28" t="n"/>
      <c r="F404" s="28" t="n"/>
      <c r="G404" s="28" t="n"/>
      <c r="H404" s="63" t="n"/>
      <c r="I404" s="61" t="n"/>
      <c r="J404" s="64">
        <f>IF(OR($A404="",$D404&lt;&gt;"Diesel Fuel",$H404="",$I404=""),"",IFERROR($I404/$H404,""))</f>
        <v/>
      </c>
      <c r="K404" s="28" t="n"/>
      <c r="L404" s="28" t="n"/>
      <c r="M404" s="34" t="n"/>
      <c r="N404" s="35">
        <f>IF($A404="","",IFERROR(IF(COUNTIF($A$5:$A$504,$A404)&gt;1,"Duplicate Expense ID",IF(OR($B404="",$C404="",$D404="",$I404=""),"Missing required field",IF(COUNTIF('Trip Log'!$A$5:$A$504,$B404)=0,"Unknown Trip ID",IF($I404&lt;0,"Negative amount",IF(AND($D404="Diesel Fuel",OR($H404="",$H404&lt;=0)),"Fuel gallons required","OK"))))),"Check inputs"))</f>
        <v/>
      </c>
    </row>
    <row r="405">
      <c r="A405" s="28" t="n"/>
      <c r="B405" s="28" t="n"/>
      <c r="C405" s="59" t="n"/>
      <c r="D405" s="28" t="n"/>
      <c r="E405" s="28" t="n"/>
      <c r="F405" s="28" t="n"/>
      <c r="G405" s="28" t="n"/>
      <c r="H405" s="63" t="n"/>
      <c r="I405" s="61" t="n"/>
      <c r="J405" s="64">
        <f>IF(OR($A405="",$D405&lt;&gt;"Diesel Fuel",$H405="",$I405=""),"",IFERROR($I405/$H405,""))</f>
        <v/>
      </c>
      <c r="K405" s="28" t="n"/>
      <c r="L405" s="28" t="n"/>
      <c r="M405" s="34" t="n"/>
      <c r="N405" s="35">
        <f>IF($A405="","",IFERROR(IF(COUNTIF($A$5:$A$504,$A405)&gt;1,"Duplicate Expense ID",IF(OR($B405="",$C405="",$D405="",$I405=""),"Missing required field",IF(COUNTIF('Trip Log'!$A$5:$A$504,$B405)=0,"Unknown Trip ID",IF($I405&lt;0,"Negative amount",IF(AND($D405="Diesel Fuel",OR($H405="",$H405&lt;=0)),"Fuel gallons required","OK"))))),"Check inputs"))</f>
        <v/>
      </c>
    </row>
    <row r="406">
      <c r="A406" s="28" t="n"/>
      <c r="B406" s="28" t="n"/>
      <c r="C406" s="59" t="n"/>
      <c r="D406" s="28" t="n"/>
      <c r="E406" s="28" t="n"/>
      <c r="F406" s="28" t="n"/>
      <c r="G406" s="28" t="n"/>
      <c r="H406" s="63" t="n"/>
      <c r="I406" s="61" t="n"/>
      <c r="J406" s="64">
        <f>IF(OR($A406="",$D406&lt;&gt;"Diesel Fuel",$H406="",$I406=""),"",IFERROR($I406/$H406,""))</f>
        <v/>
      </c>
      <c r="K406" s="28" t="n"/>
      <c r="L406" s="28" t="n"/>
      <c r="M406" s="34" t="n"/>
      <c r="N406" s="35">
        <f>IF($A406="","",IFERROR(IF(COUNTIF($A$5:$A$504,$A406)&gt;1,"Duplicate Expense ID",IF(OR($B406="",$C406="",$D406="",$I406=""),"Missing required field",IF(COUNTIF('Trip Log'!$A$5:$A$504,$B406)=0,"Unknown Trip ID",IF($I406&lt;0,"Negative amount",IF(AND($D406="Diesel Fuel",OR($H406="",$H406&lt;=0)),"Fuel gallons required","OK"))))),"Check inputs"))</f>
        <v/>
      </c>
    </row>
    <row r="407">
      <c r="A407" s="28" t="n"/>
      <c r="B407" s="28" t="n"/>
      <c r="C407" s="59" t="n"/>
      <c r="D407" s="28" t="n"/>
      <c r="E407" s="28" t="n"/>
      <c r="F407" s="28" t="n"/>
      <c r="G407" s="28" t="n"/>
      <c r="H407" s="63" t="n"/>
      <c r="I407" s="61" t="n"/>
      <c r="J407" s="64">
        <f>IF(OR($A407="",$D407&lt;&gt;"Diesel Fuel",$H407="",$I407=""),"",IFERROR($I407/$H407,""))</f>
        <v/>
      </c>
      <c r="K407" s="28" t="n"/>
      <c r="L407" s="28" t="n"/>
      <c r="M407" s="34" t="n"/>
      <c r="N407" s="35">
        <f>IF($A407="","",IFERROR(IF(COUNTIF($A$5:$A$504,$A407)&gt;1,"Duplicate Expense ID",IF(OR($B407="",$C407="",$D407="",$I407=""),"Missing required field",IF(COUNTIF('Trip Log'!$A$5:$A$504,$B407)=0,"Unknown Trip ID",IF($I407&lt;0,"Negative amount",IF(AND($D407="Diesel Fuel",OR($H407="",$H407&lt;=0)),"Fuel gallons required","OK"))))),"Check inputs"))</f>
        <v/>
      </c>
    </row>
    <row r="408">
      <c r="A408" s="28" t="n"/>
      <c r="B408" s="28" t="n"/>
      <c r="C408" s="59" t="n"/>
      <c r="D408" s="28" t="n"/>
      <c r="E408" s="28" t="n"/>
      <c r="F408" s="28" t="n"/>
      <c r="G408" s="28" t="n"/>
      <c r="H408" s="63" t="n"/>
      <c r="I408" s="61" t="n"/>
      <c r="J408" s="64">
        <f>IF(OR($A408="",$D408&lt;&gt;"Diesel Fuel",$H408="",$I408=""),"",IFERROR($I408/$H408,""))</f>
        <v/>
      </c>
      <c r="K408" s="28" t="n"/>
      <c r="L408" s="28" t="n"/>
      <c r="M408" s="34" t="n"/>
      <c r="N408" s="35">
        <f>IF($A408="","",IFERROR(IF(COUNTIF($A$5:$A$504,$A408)&gt;1,"Duplicate Expense ID",IF(OR($B408="",$C408="",$D408="",$I408=""),"Missing required field",IF(COUNTIF('Trip Log'!$A$5:$A$504,$B408)=0,"Unknown Trip ID",IF($I408&lt;0,"Negative amount",IF(AND($D408="Diesel Fuel",OR($H408="",$H408&lt;=0)),"Fuel gallons required","OK"))))),"Check inputs"))</f>
        <v/>
      </c>
    </row>
    <row r="409">
      <c r="A409" s="28" t="n"/>
      <c r="B409" s="28" t="n"/>
      <c r="C409" s="59" t="n"/>
      <c r="D409" s="28" t="n"/>
      <c r="E409" s="28" t="n"/>
      <c r="F409" s="28" t="n"/>
      <c r="G409" s="28" t="n"/>
      <c r="H409" s="63" t="n"/>
      <c r="I409" s="61" t="n"/>
      <c r="J409" s="64">
        <f>IF(OR($A409="",$D409&lt;&gt;"Diesel Fuel",$H409="",$I409=""),"",IFERROR($I409/$H409,""))</f>
        <v/>
      </c>
      <c r="K409" s="28" t="n"/>
      <c r="L409" s="28" t="n"/>
      <c r="M409" s="34" t="n"/>
      <c r="N409" s="35">
        <f>IF($A409="","",IFERROR(IF(COUNTIF($A$5:$A$504,$A409)&gt;1,"Duplicate Expense ID",IF(OR($B409="",$C409="",$D409="",$I409=""),"Missing required field",IF(COUNTIF('Trip Log'!$A$5:$A$504,$B409)=0,"Unknown Trip ID",IF($I409&lt;0,"Negative amount",IF(AND($D409="Diesel Fuel",OR($H409="",$H409&lt;=0)),"Fuel gallons required","OK"))))),"Check inputs"))</f>
        <v/>
      </c>
    </row>
    <row r="410">
      <c r="A410" s="28" t="n"/>
      <c r="B410" s="28" t="n"/>
      <c r="C410" s="59" t="n"/>
      <c r="D410" s="28" t="n"/>
      <c r="E410" s="28" t="n"/>
      <c r="F410" s="28" t="n"/>
      <c r="G410" s="28" t="n"/>
      <c r="H410" s="63" t="n"/>
      <c r="I410" s="61" t="n"/>
      <c r="J410" s="64">
        <f>IF(OR($A410="",$D410&lt;&gt;"Diesel Fuel",$H410="",$I410=""),"",IFERROR($I410/$H410,""))</f>
        <v/>
      </c>
      <c r="K410" s="28" t="n"/>
      <c r="L410" s="28" t="n"/>
      <c r="M410" s="34" t="n"/>
      <c r="N410" s="35">
        <f>IF($A410="","",IFERROR(IF(COUNTIF($A$5:$A$504,$A410)&gt;1,"Duplicate Expense ID",IF(OR($B410="",$C410="",$D410="",$I410=""),"Missing required field",IF(COUNTIF('Trip Log'!$A$5:$A$504,$B410)=0,"Unknown Trip ID",IF($I410&lt;0,"Negative amount",IF(AND($D410="Diesel Fuel",OR($H410="",$H410&lt;=0)),"Fuel gallons required","OK"))))),"Check inputs"))</f>
        <v/>
      </c>
    </row>
    <row r="411">
      <c r="A411" s="28" t="n"/>
      <c r="B411" s="28" t="n"/>
      <c r="C411" s="59" t="n"/>
      <c r="D411" s="28" t="n"/>
      <c r="E411" s="28" t="n"/>
      <c r="F411" s="28" t="n"/>
      <c r="G411" s="28" t="n"/>
      <c r="H411" s="63" t="n"/>
      <c r="I411" s="61" t="n"/>
      <c r="J411" s="64">
        <f>IF(OR($A411="",$D411&lt;&gt;"Diesel Fuel",$H411="",$I411=""),"",IFERROR($I411/$H411,""))</f>
        <v/>
      </c>
      <c r="K411" s="28" t="n"/>
      <c r="L411" s="28" t="n"/>
      <c r="M411" s="34" t="n"/>
      <c r="N411" s="35">
        <f>IF($A411="","",IFERROR(IF(COUNTIF($A$5:$A$504,$A411)&gt;1,"Duplicate Expense ID",IF(OR($B411="",$C411="",$D411="",$I411=""),"Missing required field",IF(COUNTIF('Trip Log'!$A$5:$A$504,$B411)=0,"Unknown Trip ID",IF($I411&lt;0,"Negative amount",IF(AND($D411="Diesel Fuel",OR($H411="",$H411&lt;=0)),"Fuel gallons required","OK"))))),"Check inputs"))</f>
        <v/>
      </c>
    </row>
    <row r="412">
      <c r="A412" s="28" t="n"/>
      <c r="B412" s="28" t="n"/>
      <c r="C412" s="59" t="n"/>
      <c r="D412" s="28" t="n"/>
      <c r="E412" s="28" t="n"/>
      <c r="F412" s="28" t="n"/>
      <c r="G412" s="28" t="n"/>
      <c r="H412" s="63" t="n"/>
      <c r="I412" s="61" t="n"/>
      <c r="J412" s="64">
        <f>IF(OR($A412="",$D412&lt;&gt;"Diesel Fuel",$H412="",$I412=""),"",IFERROR($I412/$H412,""))</f>
        <v/>
      </c>
      <c r="K412" s="28" t="n"/>
      <c r="L412" s="28" t="n"/>
      <c r="M412" s="34" t="n"/>
      <c r="N412" s="35">
        <f>IF($A412="","",IFERROR(IF(COUNTIF($A$5:$A$504,$A412)&gt;1,"Duplicate Expense ID",IF(OR($B412="",$C412="",$D412="",$I412=""),"Missing required field",IF(COUNTIF('Trip Log'!$A$5:$A$504,$B412)=0,"Unknown Trip ID",IF($I412&lt;0,"Negative amount",IF(AND($D412="Diesel Fuel",OR($H412="",$H412&lt;=0)),"Fuel gallons required","OK"))))),"Check inputs"))</f>
        <v/>
      </c>
    </row>
    <row r="413">
      <c r="A413" s="28" t="n"/>
      <c r="B413" s="28" t="n"/>
      <c r="C413" s="59" t="n"/>
      <c r="D413" s="28" t="n"/>
      <c r="E413" s="28" t="n"/>
      <c r="F413" s="28" t="n"/>
      <c r="G413" s="28" t="n"/>
      <c r="H413" s="63" t="n"/>
      <c r="I413" s="61" t="n"/>
      <c r="J413" s="64">
        <f>IF(OR($A413="",$D413&lt;&gt;"Diesel Fuel",$H413="",$I413=""),"",IFERROR($I413/$H413,""))</f>
        <v/>
      </c>
      <c r="K413" s="28" t="n"/>
      <c r="L413" s="28" t="n"/>
      <c r="M413" s="34" t="n"/>
      <c r="N413" s="35">
        <f>IF($A413="","",IFERROR(IF(COUNTIF($A$5:$A$504,$A413)&gt;1,"Duplicate Expense ID",IF(OR($B413="",$C413="",$D413="",$I413=""),"Missing required field",IF(COUNTIF('Trip Log'!$A$5:$A$504,$B413)=0,"Unknown Trip ID",IF($I413&lt;0,"Negative amount",IF(AND($D413="Diesel Fuel",OR($H413="",$H413&lt;=0)),"Fuel gallons required","OK"))))),"Check inputs"))</f>
        <v/>
      </c>
    </row>
    <row r="414">
      <c r="A414" s="28" t="n"/>
      <c r="B414" s="28" t="n"/>
      <c r="C414" s="59" t="n"/>
      <c r="D414" s="28" t="n"/>
      <c r="E414" s="28" t="n"/>
      <c r="F414" s="28" t="n"/>
      <c r="G414" s="28" t="n"/>
      <c r="H414" s="63" t="n"/>
      <c r="I414" s="61" t="n"/>
      <c r="J414" s="64">
        <f>IF(OR($A414="",$D414&lt;&gt;"Diesel Fuel",$H414="",$I414=""),"",IFERROR($I414/$H414,""))</f>
        <v/>
      </c>
      <c r="K414" s="28" t="n"/>
      <c r="L414" s="28" t="n"/>
      <c r="M414" s="34" t="n"/>
      <c r="N414" s="35">
        <f>IF($A414="","",IFERROR(IF(COUNTIF($A$5:$A$504,$A414)&gt;1,"Duplicate Expense ID",IF(OR($B414="",$C414="",$D414="",$I414=""),"Missing required field",IF(COUNTIF('Trip Log'!$A$5:$A$504,$B414)=0,"Unknown Trip ID",IF($I414&lt;0,"Negative amount",IF(AND($D414="Diesel Fuel",OR($H414="",$H414&lt;=0)),"Fuel gallons required","OK"))))),"Check inputs"))</f>
        <v/>
      </c>
    </row>
    <row r="415">
      <c r="A415" s="28" t="n"/>
      <c r="B415" s="28" t="n"/>
      <c r="C415" s="59" t="n"/>
      <c r="D415" s="28" t="n"/>
      <c r="E415" s="28" t="n"/>
      <c r="F415" s="28" t="n"/>
      <c r="G415" s="28" t="n"/>
      <c r="H415" s="63" t="n"/>
      <c r="I415" s="61" t="n"/>
      <c r="J415" s="64">
        <f>IF(OR($A415="",$D415&lt;&gt;"Diesel Fuel",$H415="",$I415=""),"",IFERROR($I415/$H415,""))</f>
        <v/>
      </c>
      <c r="K415" s="28" t="n"/>
      <c r="L415" s="28" t="n"/>
      <c r="M415" s="34" t="n"/>
      <c r="N415" s="35">
        <f>IF($A415="","",IFERROR(IF(COUNTIF($A$5:$A$504,$A415)&gt;1,"Duplicate Expense ID",IF(OR($B415="",$C415="",$D415="",$I415=""),"Missing required field",IF(COUNTIF('Trip Log'!$A$5:$A$504,$B415)=0,"Unknown Trip ID",IF($I415&lt;0,"Negative amount",IF(AND($D415="Diesel Fuel",OR($H415="",$H415&lt;=0)),"Fuel gallons required","OK"))))),"Check inputs"))</f>
        <v/>
      </c>
    </row>
    <row r="416">
      <c r="A416" s="28" t="n"/>
      <c r="B416" s="28" t="n"/>
      <c r="C416" s="59" t="n"/>
      <c r="D416" s="28" t="n"/>
      <c r="E416" s="28" t="n"/>
      <c r="F416" s="28" t="n"/>
      <c r="G416" s="28" t="n"/>
      <c r="H416" s="63" t="n"/>
      <c r="I416" s="61" t="n"/>
      <c r="J416" s="64">
        <f>IF(OR($A416="",$D416&lt;&gt;"Diesel Fuel",$H416="",$I416=""),"",IFERROR($I416/$H416,""))</f>
        <v/>
      </c>
      <c r="K416" s="28" t="n"/>
      <c r="L416" s="28" t="n"/>
      <c r="M416" s="34" t="n"/>
      <c r="N416" s="35">
        <f>IF($A416="","",IFERROR(IF(COUNTIF($A$5:$A$504,$A416)&gt;1,"Duplicate Expense ID",IF(OR($B416="",$C416="",$D416="",$I416=""),"Missing required field",IF(COUNTIF('Trip Log'!$A$5:$A$504,$B416)=0,"Unknown Trip ID",IF($I416&lt;0,"Negative amount",IF(AND($D416="Diesel Fuel",OR($H416="",$H416&lt;=0)),"Fuel gallons required","OK"))))),"Check inputs"))</f>
        <v/>
      </c>
    </row>
    <row r="417">
      <c r="A417" s="28" t="n"/>
      <c r="B417" s="28" t="n"/>
      <c r="C417" s="59" t="n"/>
      <c r="D417" s="28" t="n"/>
      <c r="E417" s="28" t="n"/>
      <c r="F417" s="28" t="n"/>
      <c r="G417" s="28" t="n"/>
      <c r="H417" s="63" t="n"/>
      <c r="I417" s="61" t="n"/>
      <c r="J417" s="64">
        <f>IF(OR($A417="",$D417&lt;&gt;"Diesel Fuel",$H417="",$I417=""),"",IFERROR($I417/$H417,""))</f>
        <v/>
      </c>
      <c r="K417" s="28" t="n"/>
      <c r="L417" s="28" t="n"/>
      <c r="M417" s="34" t="n"/>
      <c r="N417" s="35">
        <f>IF($A417="","",IFERROR(IF(COUNTIF($A$5:$A$504,$A417)&gt;1,"Duplicate Expense ID",IF(OR($B417="",$C417="",$D417="",$I417=""),"Missing required field",IF(COUNTIF('Trip Log'!$A$5:$A$504,$B417)=0,"Unknown Trip ID",IF($I417&lt;0,"Negative amount",IF(AND($D417="Diesel Fuel",OR($H417="",$H417&lt;=0)),"Fuel gallons required","OK"))))),"Check inputs"))</f>
        <v/>
      </c>
    </row>
    <row r="418">
      <c r="A418" s="28" t="n"/>
      <c r="B418" s="28" t="n"/>
      <c r="C418" s="59" t="n"/>
      <c r="D418" s="28" t="n"/>
      <c r="E418" s="28" t="n"/>
      <c r="F418" s="28" t="n"/>
      <c r="G418" s="28" t="n"/>
      <c r="H418" s="63" t="n"/>
      <c r="I418" s="61" t="n"/>
      <c r="J418" s="64">
        <f>IF(OR($A418="",$D418&lt;&gt;"Diesel Fuel",$H418="",$I418=""),"",IFERROR($I418/$H418,""))</f>
        <v/>
      </c>
      <c r="K418" s="28" t="n"/>
      <c r="L418" s="28" t="n"/>
      <c r="M418" s="34" t="n"/>
      <c r="N418" s="35">
        <f>IF($A418="","",IFERROR(IF(COUNTIF($A$5:$A$504,$A418)&gt;1,"Duplicate Expense ID",IF(OR($B418="",$C418="",$D418="",$I418=""),"Missing required field",IF(COUNTIF('Trip Log'!$A$5:$A$504,$B418)=0,"Unknown Trip ID",IF($I418&lt;0,"Negative amount",IF(AND($D418="Diesel Fuel",OR($H418="",$H418&lt;=0)),"Fuel gallons required","OK"))))),"Check inputs"))</f>
        <v/>
      </c>
    </row>
    <row r="419">
      <c r="A419" s="28" t="n"/>
      <c r="B419" s="28" t="n"/>
      <c r="C419" s="59" t="n"/>
      <c r="D419" s="28" t="n"/>
      <c r="E419" s="28" t="n"/>
      <c r="F419" s="28" t="n"/>
      <c r="G419" s="28" t="n"/>
      <c r="H419" s="63" t="n"/>
      <c r="I419" s="61" t="n"/>
      <c r="J419" s="64">
        <f>IF(OR($A419="",$D419&lt;&gt;"Diesel Fuel",$H419="",$I419=""),"",IFERROR($I419/$H419,""))</f>
        <v/>
      </c>
      <c r="K419" s="28" t="n"/>
      <c r="L419" s="28" t="n"/>
      <c r="M419" s="34" t="n"/>
      <c r="N419" s="35">
        <f>IF($A419="","",IFERROR(IF(COUNTIF($A$5:$A$504,$A419)&gt;1,"Duplicate Expense ID",IF(OR($B419="",$C419="",$D419="",$I419=""),"Missing required field",IF(COUNTIF('Trip Log'!$A$5:$A$504,$B419)=0,"Unknown Trip ID",IF($I419&lt;0,"Negative amount",IF(AND($D419="Diesel Fuel",OR($H419="",$H419&lt;=0)),"Fuel gallons required","OK"))))),"Check inputs"))</f>
        <v/>
      </c>
    </row>
    <row r="420">
      <c r="A420" s="28" t="n"/>
      <c r="B420" s="28" t="n"/>
      <c r="C420" s="59" t="n"/>
      <c r="D420" s="28" t="n"/>
      <c r="E420" s="28" t="n"/>
      <c r="F420" s="28" t="n"/>
      <c r="G420" s="28" t="n"/>
      <c r="H420" s="63" t="n"/>
      <c r="I420" s="61" t="n"/>
      <c r="J420" s="64">
        <f>IF(OR($A420="",$D420&lt;&gt;"Diesel Fuel",$H420="",$I420=""),"",IFERROR($I420/$H420,""))</f>
        <v/>
      </c>
      <c r="K420" s="28" t="n"/>
      <c r="L420" s="28" t="n"/>
      <c r="M420" s="34" t="n"/>
      <c r="N420" s="35">
        <f>IF($A420="","",IFERROR(IF(COUNTIF($A$5:$A$504,$A420)&gt;1,"Duplicate Expense ID",IF(OR($B420="",$C420="",$D420="",$I420=""),"Missing required field",IF(COUNTIF('Trip Log'!$A$5:$A$504,$B420)=0,"Unknown Trip ID",IF($I420&lt;0,"Negative amount",IF(AND($D420="Diesel Fuel",OR($H420="",$H420&lt;=0)),"Fuel gallons required","OK"))))),"Check inputs"))</f>
        <v/>
      </c>
    </row>
    <row r="421">
      <c r="A421" s="28" t="n"/>
      <c r="B421" s="28" t="n"/>
      <c r="C421" s="59" t="n"/>
      <c r="D421" s="28" t="n"/>
      <c r="E421" s="28" t="n"/>
      <c r="F421" s="28" t="n"/>
      <c r="G421" s="28" t="n"/>
      <c r="H421" s="63" t="n"/>
      <c r="I421" s="61" t="n"/>
      <c r="J421" s="64">
        <f>IF(OR($A421="",$D421&lt;&gt;"Diesel Fuel",$H421="",$I421=""),"",IFERROR($I421/$H421,""))</f>
        <v/>
      </c>
      <c r="K421" s="28" t="n"/>
      <c r="L421" s="28" t="n"/>
      <c r="M421" s="34" t="n"/>
      <c r="N421" s="35">
        <f>IF($A421="","",IFERROR(IF(COUNTIF($A$5:$A$504,$A421)&gt;1,"Duplicate Expense ID",IF(OR($B421="",$C421="",$D421="",$I421=""),"Missing required field",IF(COUNTIF('Trip Log'!$A$5:$A$504,$B421)=0,"Unknown Trip ID",IF($I421&lt;0,"Negative amount",IF(AND($D421="Diesel Fuel",OR($H421="",$H421&lt;=0)),"Fuel gallons required","OK"))))),"Check inputs"))</f>
        <v/>
      </c>
    </row>
    <row r="422">
      <c r="A422" s="28" t="n"/>
      <c r="B422" s="28" t="n"/>
      <c r="C422" s="59" t="n"/>
      <c r="D422" s="28" t="n"/>
      <c r="E422" s="28" t="n"/>
      <c r="F422" s="28" t="n"/>
      <c r="G422" s="28" t="n"/>
      <c r="H422" s="63" t="n"/>
      <c r="I422" s="61" t="n"/>
      <c r="J422" s="64">
        <f>IF(OR($A422="",$D422&lt;&gt;"Diesel Fuel",$H422="",$I422=""),"",IFERROR($I422/$H422,""))</f>
        <v/>
      </c>
      <c r="K422" s="28" t="n"/>
      <c r="L422" s="28" t="n"/>
      <c r="M422" s="34" t="n"/>
      <c r="N422" s="35">
        <f>IF($A422="","",IFERROR(IF(COUNTIF($A$5:$A$504,$A422)&gt;1,"Duplicate Expense ID",IF(OR($B422="",$C422="",$D422="",$I422=""),"Missing required field",IF(COUNTIF('Trip Log'!$A$5:$A$504,$B422)=0,"Unknown Trip ID",IF($I422&lt;0,"Negative amount",IF(AND($D422="Diesel Fuel",OR($H422="",$H422&lt;=0)),"Fuel gallons required","OK"))))),"Check inputs"))</f>
        <v/>
      </c>
    </row>
    <row r="423">
      <c r="A423" s="28" t="n"/>
      <c r="B423" s="28" t="n"/>
      <c r="C423" s="59" t="n"/>
      <c r="D423" s="28" t="n"/>
      <c r="E423" s="28" t="n"/>
      <c r="F423" s="28" t="n"/>
      <c r="G423" s="28" t="n"/>
      <c r="H423" s="63" t="n"/>
      <c r="I423" s="61" t="n"/>
      <c r="J423" s="64">
        <f>IF(OR($A423="",$D423&lt;&gt;"Diesel Fuel",$H423="",$I423=""),"",IFERROR($I423/$H423,""))</f>
        <v/>
      </c>
      <c r="K423" s="28" t="n"/>
      <c r="L423" s="28" t="n"/>
      <c r="M423" s="34" t="n"/>
      <c r="N423" s="35">
        <f>IF($A423="","",IFERROR(IF(COUNTIF($A$5:$A$504,$A423)&gt;1,"Duplicate Expense ID",IF(OR($B423="",$C423="",$D423="",$I423=""),"Missing required field",IF(COUNTIF('Trip Log'!$A$5:$A$504,$B423)=0,"Unknown Trip ID",IF($I423&lt;0,"Negative amount",IF(AND($D423="Diesel Fuel",OR($H423="",$H423&lt;=0)),"Fuel gallons required","OK"))))),"Check inputs"))</f>
        <v/>
      </c>
    </row>
    <row r="424">
      <c r="A424" s="28" t="n"/>
      <c r="B424" s="28" t="n"/>
      <c r="C424" s="59" t="n"/>
      <c r="D424" s="28" t="n"/>
      <c r="E424" s="28" t="n"/>
      <c r="F424" s="28" t="n"/>
      <c r="G424" s="28" t="n"/>
      <c r="H424" s="63" t="n"/>
      <c r="I424" s="61" t="n"/>
      <c r="J424" s="64">
        <f>IF(OR($A424="",$D424&lt;&gt;"Diesel Fuel",$H424="",$I424=""),"",IFERROR($I424/$H424,""))</f>
        <v/>
      </c>
      <c r="K424" s="28" t="n"/>
      <c r="L424" s="28" t="n"/>
      <c r="M424" s="34" t="n"/>
      <c r="N424" s="35">
        <f>IF($A424="","",IFERROR(IF(COUNTIF($A$5:$A$504,$A424)&gt;1,"Duplicate Expense ID",IF(OR($B424="",$C424="",$D424="",$I424=""),"Missing required field",IF(COUNTIF('Trip Log'!$A$5:$A$504,$B424)=0,"Unknown Trip ID",IF($I424&lt;0,"Negative amount",IF(AND($D424="Diesel Fuel",OR($H424="",$H424&lt;=0)),"Fuel gallons required","OK"))))),"Check inputs"))</f>
        <v/>
      </c>
    </row>
    <row r="425">
      <c r="A425" s="28" t="n"/>
      <c r="B425" s="28" t="n"/>
      <c r="C425" s="59" t="n"/>
      <c r="D425" s="28" t="n"/>
      <c r="E425" s="28" t="n"/>
      <c r="F425" s="28" t="n"/>
      <c r="G425" s="28" t="n"/>
      <c r="H425" s="63" t="n"/>
      <c r="I425" s="61" t="n"/>
      <c r="J425" s="64">
        <f>IF(OR($A425="",$D425&lt;&gt;"Diesel Fuel",$H425="",$I425=""),"",IFERROR($I425/$H425,""))</f>
        <v/>
      </c>
      <c r="K425" s="28" t="n"/>
      <c r="L425" s="28" t="n"/>
      <c r="M425" s="34" t="n"/>
      <c r="N425" s="35">
        <f>IF($A425="","",IFERROR(IF(COUNTIF($A$5:$A$504,$A425)&gt;1,"Duplicate Expense ID",IF(OR($B425="",$C425="",$D425="",$I425=""),"Missing required field",IF(COUNTIF('Trip Log'!$A$5:$A$504,$B425)=0,"Unknown Trip ID",IF($I425&lt;0,"Negative amount",IF(AND($D425="Diesel Fuel",OR($H425="",$H425&lt;=0)),"Fuel gallons required","OK"))))),"Check inputs"))</f>
        <v/>
      </c>
    </row>
    <row r="426">
      <c r="A426" s="28" t="n"/>
      <c r="B426" s="28" t="n"/>
      <c r="C426" s="59" t="n"/>
      <c r="D426" s="28" t="n"/>
      <c r="E426" s="28" t="n"/>
      <c r="F426" s="28" t="n"/>
      <c r="G426" s="28" t="n"/>
      <c r="H426" s="63" t="n"/>
      <c r="I426" s="61" t="n"/>
      <c r="J426" s="64">
        <f>IF(OR($A426="",$D426&lt;&gt;"Diesel Fuel",$H426="",$I426=""),"",IFERROR($I426/$H426,""))</f>
        <v/>
      </c>
      <c r="K426" s="28" t="n"/>
      <c r="L426" s="28" t="n"/>
      <c r="M426" s="34" t="n"/>
      <c r="N426" s="35">
        <f>IF($A426="","",IFERROR(IF(COUNTIF($A$5:$A$504,$A426)&gt;1,"Duplicate Expense ID",IF(OR($B426="",$C426="",$D426="",$I426=""),"Missing required field",IF(COUNTIF('Trip Log'!$A$5:$A$504,$B426)=0,"Unknown Trip ID",IF($I426&lt;0,"Negative amount",IF(AND($D426="Diesel Fuel",OR($H426="",$H426&lt;=0)),"Fuel gallons required","OK"))))),"Check inputs"))</f>
        <v/>
      </c>
    </row>
    <row r="427">
      <c r="A427" s="28" t="n"/>
      <c r="B427" s="28" t="n"/>
      <c r="C427" s="59" t="n"/>
      <c r="D427" s="28" t="n"/>
      <c r="E427" s="28" t="n"/>
      <c r="F427" s="28" t="n"/>
      <c r="G427" s="28" t="n"/>
      <c r="H427" s="63" t="n"/>
      <c r="I427" s="61" t="n"/>
      <c r="J427" s="64">
        <f>IF(OR($A427="",$D427&lt;&gt;"Diesel Fuel",$H427="",$I427=""),"",IFERROR($I427/$H427,""))</f>
        <v/>
      </c>
      <c r="K427" s="28" t="n"/>
      <c r="L427" s="28" t="n"/>
      <c r="M427" s="34" t="n"/>
      <c r="N427" s="35">
        <f>IF($A427="","",IFERROR(IF(COUNTIF($A$5:$A$504,$A427)&gt;1,"Duplicate Expense ID",IF(OR($B427="",$C427="",$D427="",$I427=""),"Missing required field",IF(COUNTIF('Trip Log'!$A$5:$A$504,$B427)=0,"Unknown Trip ID",IF($I427&lt;0,"Negative amount",IF(AND($D427="Diesel Fuel",OR($H427="",$H427&lt;=0)),"Fuel gallons required","OK"))))),"Check inputs"))</f>
        <v/>
      </c>
    </row>
    <row r="428">
      <c r="A428" s="28" t="n"/>
      <c r="B428" s="28" t="n"/>
      <c r="C428" s="59" t="n"/>
      <c r="D428" s="28" t="n"/>
      <c r="E428" s="28" t="n"/>
      <c r="F428" s="28" t="n"/>
      <c r="G428" s="28" t="n"/>
      <c r="H428" s="63" t="n"/>
      <c r="I428" s="61" t="n"/>
      <c r="J428" s="64">
        <f>IF(OR($A428="",$D428&lt;&gt;"Diesel Fuel",$H428="",$I428=""),"",IFERROR($I428/$H428,""))</f>
        <v/>
      </c>
      <c r="K428" s="28" t="n"/>
      <c r="L428" s="28" t="n"/>
      <c r="M428" s="34" t="n"/>
      <c r="N428" s="35">
        <f>IF($A428="","",IFERROR(IF(COUNTIF($A$5:$A$504,$A428)&gt;1,"Duplicate Expense ID",IF(OR($B428="",$C428="",$D428="",$I428=""),"Missing required field",IF(COUNTIF('Trip Log'!$A$5:$A$504,$B428)=0,"Unknown Trip ID",IF($I428&lt;0,"Negative amount",IF(AND($D428="Diesel Fuel",OR($H428="",$H428&lt;=0)),"Fuel gallons required","OK"))))),"Check inputs"))</f>
        <v/>
      </c>
    </row>
    <row r="429">
      <c r="A429" s="28" t="n"/>
      <c r="B429" s="28" t="n"/>
      <c r="C429" s="59" t="n"/>
      <c r="D429" s="28" t="n"/>
      <c r="E429" s="28" t="n"/>
      <c r="F429" s="28" t="n"/>
      <c r="G429" s="28" t="n"/>
      <c r="H429" s="63" t="n"/>
      <c r="I429" s="61" t="n"/>
      <c r="J429" s="64">
        <f>IF(OR($A429="",$D429&lt;&gt;"Diesel Fuel",$H429="",$I429=""),"",IFERROR($I429/$H429,""))</f>
        <v/>
      </c>
      <c r="K429" s="28" t="n"/>
      <c r="L429" s="28" t="n"/>
      <c r="M429" s="34" t="n"/>
      <c r="N429" s="35">
        <f>IF($A429="","",IFERROR(IF(COUNTIF($A$5:$A$504,$A429)&gt;1,"Duplicate Expense ID",IF(OR($B429="",$C429="",$D429="",$I429=""),"Missing required field",IF(COUNTIF('Trip Log'!$A$5:$A$504,$B429)=0,"Unknown Trip ID",IF($I429&lt;0,"Negative amount",IF(AND($D429="Diesel Fuel",OR($H429="",$H429&lt;=0)),"Fuel gallons required","OK"))))),"Check inputs"))</f>
        <v/>
      </c>
    </row>
    <row r="430">
      <c r="A430" s="28" t="n"/>
      <c r="B430" s="28" t="n"/>
      <c r="C430" s="59" t="n"/>
      <c r="D430" s="28" t="n"/>
      <c r="E430" s="28" t="n"/>
      <c r="F430" s="28" t="n"/>
      <c r="G430" s="28" t="n"/>
      <c r="H430" s="63" t="n"/>
      <c r="I430" s="61" t="n"/>
      <c r="J430" s="64">
        <f>IF(OR($A430="",$D430&lt;&gt;"Diesel Fuel",$H430="",$I430=""),"",IFERROR($I430/$H430,""))</f>
        <v/>
      </c>
      <c r="K430" s="28" t="n"/>
      <c r="L430" s="28" t="n"/>
      <c r="M430" s="34" t="n"/>
      <c r="N430" s="35">
        <f>IF($A430="","",IFERROR(IF(COUNTIF($A$5:$A$504,$A430)&gt;1,"Duplicate Expense ID",IF(OR($B430="",$C430="",$D430="",$I430=""),"Missing required field",IF(COUNTIF('Trip Log'!$A$5:$A$504,$B430)=0,"Unknown Trip ID",IF($I430&lt;0,"Negative amount",IF(AND($D430="Diesel Fuel",OR($H430="",$H430&lt;=0)),"Fuel gallons required","OK"))))),"Check inputs"))</f>
        <v/>
      </c>
    </row>
    <row r="431">
      <c r="A431" s="28" t="n"/>
      <c r="B431" s="28" t="n"/>
      <c r="C431" s="59" t="n"/>
      <c r="D431" s="28" t="n"/>
      <c r="E431" s="28" t="n"/>
      <c r="F431" s="28" t="n"/>
      <c r="G431" s="28" t="n"/>
      <c r="H431" s="63" t="n"/>
      <c r="I431" s="61" t="n"/>
      <c r="J431" s="64">
        <f>IF(OR($A431="",$D431&lt;&gt;"Diesel Fuel",$H431="",$I431=""),"",IFERROR($I431/$H431,""))</f>
        <v/>
      </c>
      <c r="K431" s="28" t="n"/>
      <c r="L431" s="28" t="n"/>
      <c r="M431" s="34" t="n"/>
      <c r="N431" s="35">
        <f>IF($A431="","",IFERROR(IF(COUNTIF($A$5:$A$504,$A431)&gt;1,"Duplicate Expense ID",IF(OR($B431="",$C431="",$D431="",$I431=""),"Missing required field",IF(COUNTIF('Trip Log'!$A$5:$A$504,$B431)=0,"Unknown Trip ID",IF($I431&lt;0,"Negative amount",IF(AND($D431="Diesel Fuel",OR($H431="",$H431&lt;=0)),"Fuel gallons required","OK"))))),"Check inputs"))</f>
        <v/>
      </c>
    </row>
    <row r="432">
      <c r="A432" s="28" t="n"/>
      <c r="B432" s="28" t="n"/>
      <c r="C432" s="59" t="n"/>
      <c r="D432" s="28" t="n"/>
      <c r="E432" s="28" t="n"/>
      <c r="F432" s="28" t="n"/>
      <c r="G432" s="28" t="n"/>
      <c r="H432" s="63" t="n"/>
      <c r="I432" s="61" t="n"/>
      <c r="J432" s="64">
        <f>IF(OR($A432="",$D432&lt;&gt;"Diesel Fuel",$H432="",$I432=""),"",IFERROR($I432/$H432,""))</f>
        <v/>
      </c>
      <c r="K432" s="28" t="n"/>
      <c r="L432" s="28" t="n"/>
      <c r="M432" s="34" t="n"/>
      <c r="N432" s="35">
        <f>IF($A432="","",IFERROR(IF(COUNTIF($A$5:$A$504,$A432)&gt;1,"Duplicate Expense ID",IF(OR($B432="",$C432="",$D432="",$I432=""),"Missing required field",IF(COUNTIF('Trip Log'!$A$5:$A$504,$B432)=0,"Unknown Trip ID",IF($I432&lt;0,"Negative amount",IF(AND($D432="Diesel Fuel",OR($H432="",$H432&lt;=0)),"Fuel gallons required","OK"))))),"Check inputs"))</f>
        <v/>
      </c>
    </row>
    <row r="433">
      <c r="A433" s="28" t="n"/>
      <c r="B433" s="28" t="n"/>
      <c r="C433" s="59" t="n"/>
      <c r="D433" s="28" t="n"/>
      <c r="E433" s="28" t="n"/>
      <c r="F433" s="28" t="n"/>
      <c r="G433" s="28" t="n"/>
      <c r="H433" s="63" t="n"/>
      <c r="I433" s="61" t="n"/>
      <c r="J433" s="64">
        <f>IF(OR($A433="",$D433&lt;&gt;"Diesel Fuel",$H433="",$I433=""),"",IFERROR($I433/$H433,""))</f>
        <v/>
      </c>
      <c r="K433" s="28" t="n"/>
      <c r="L433" s="28" t="n"/>
      <c r="M433" s="34" t="n"/>
      <c r="N433" s="35">
        <f>IF($A433="","",IFERROR(IF(COUNTIF($A$5:$A$504,$A433)&gt;1,"Duplicate Expense ID",IF(OR($B433="",$C433="",$D433="",$I433=""),"Missing required field",IF(COUNTIF('Trip Log'!$A$5:$A$504,$B433)=0,"Unknown Trip ID",IF($I433&lt;0,"Negative amount",IF(AND($D433="Diesel Fuel",OR($H433="",$H433&lt;=0)),"Fuel gallons required","OK"))))),"Check inputs"))</f>
        <v/>
      </c>
    </row>
    <row r="434">
      <c r="A434" s="28" t="n"/>
      <c r="B434" s="28" t="n"/>
      <c r="C434" s="59" t="n"/>
      <c r="D434" s="28" t="n"/>
      <c r="E434" s="28" t="n"/>
      <c r="F434" s="28" t="n"/>
      <c r="G434" s="28" t="n"/>
      <c r="H434" s="63" t="n"/>
      <c r="I434" s="61" t="n"/>
      <c r="J434" s="64">
        <f>IF(OR($A434="",$D434&lt;&gt;"Diesel Fuel",$H434="",$I434=""),"",IFERROR($I434/$H434,""))</f>
        <v/>
      </c>
      <c r="K434" s="28" t="n"/>
      <c r="L434" s="28" t="n"/>
      <c r="M434" s="34" t="n"/>
      <c r="N434" s="35">
        <f>IF($A434="","",IFERROR(IF(COUNTIF($A$5:$A$504,$A434)&gt;1,"Duplicate Expense ID",IF(OR($B434="",$C434="",$D434="",$I434=""),"Missing required field",IF(COUNTIF('Trip Log'!$A$5:$A$504,$B434)=0,"Unknown Trip ID",IF($I434&lt;0,"Negative amount",IF(AND($D434="Diesel Fuel",OR($H434="",$H434&lt;=0)),"Fuel gallons required","OK"))))),"Check inputs"))</f>
        <v/>
      </c>
    </row>
    <row r="435">
      <c r="A435" s="28" t="n"/>
      <c r="B435" s="28" t="n"/>
      <c r="C435" s="59" t="n"/>
      <c r="D435" s="28" t="n"/>
      <c r="E435" s="28" t="n"/>
      <c r="F435" s="28" t="n"/>
      <c r="G435" s="28" t="n"/>
      <c r="H435" s="63" t="n"/>
      <c r="I435" s="61" t="n"/>
      <c r="J435" s="64">
        <f>IF(OR($A435="",$D435&lt;&gt;"Diesel Fuel",$H435="",$I435=""),"",IFERROR($I435/$H435,""))</f>
        <v/>
      </c>
      <c r="K435" s="28" t="n"/>
      <c r="L435" s="28" t="n"/>
      <c r="M435" s="34" t="n"/>
      <c r="N435" s="35">
        <f>IF($A435="","",IFERROR(IF(COUNTIF($A$5:$A$504,$A435)&gt;1,"Duplicate Expense ID",IF(OR($B435="",$C435="",$D435="",$I435=""),"Missing required field",IF(COUNTIF('Trip Log'!$A$5:$A$504,$B435)=0,"Unknown Trip ID",IF($I435&lt;0,"Negative amount",IF(AND($D435="Diesel Fuel",OR($H435="",$H435&lt;=0)),"Fuel gallons required","OK"))))),"Check inputs"))</f>
        <v/>
      </c>
    </row>
    <row r="436">
      <c r="A436" s="28" t="n"/>
      <c r="B436" s="28" t="n"/>
      <c r="C436" s="59" t="n"/>
      <c r="D436" s="28" t="n"/>
      <c r="E436" s="28" t="n"/>
      <c r="F436" s="28" t="n"/>
      <c r="G436" s="28" t="n"/>
      <c r="H436" s="63" t="n"/>
      <c r="I436" s="61" t="n"/>
      <c r="J436" s="64">
        <f>IF(OR($A436="",$D436&lt;&gt;"Diesel Fuel",$H436="",$I436=""),"",IFERROR($I436/$H436,""))</f>
        <v/>
      </c>
      <c r="K436" s="28" t="n"/>
      <c r="L436" s="28" t="n"/>
      <c r="M436" s="34" t="n"/>
      <c r="N436" s="35">
        <f>IF($A436="","",IFERROR(IF(COUNTIF($A$5:$A$504,$A436)&gt;1,"Duplicate Expense ID",IF(OR($B436="",$C436="",$D436="",$I436=""),"Missing required field",IF(COUNTIF('Trip Log'!$A$5:$A$504,$B436)=0,"Unknown Trip ID",IF($I436&lt;0,"Negative amount",IF(AND($D436="Diesel Fuel",OR($H436="",$H436&lt;=0)),"Fuel gallons required","OK"))))),"Check inputs"))</f>
        <v/>
      </c>
    </row>
    <row r="437">
      <c r="A437" s="28" t="n"/>
      <c r="B437" s="28" t="n"/>
      <c r="C437" s="59" t="n"/>
      <c r="D437" s="28" t="n"/>
      <c r="E437" s="28" t="n"/>
      <c r="F437" s="28" t="n"/>
      <c r="G437" s="28" t="n"/>
      <c r="H437" s="63" t="n"/>
      <c r="I437" s="61" t="n"/>
      <c r="J437" s="64">
        <f>IF(OR($A437="",$D437&lt;&gt;"Diesel Fuel",$H437="",$I437=""),"",IFERROR($I437/$H437,""))</f>
        <v/>
      </c>
      <c r="K437" s="28" t="n"/>
      <c r="L437" s="28" t="n"/>
      <c r="M437" s="34" t="n"/>
      <c r="N437" s="35">
        <f>IF($A437="","",IFERROR(IF(COUNTIF($A$5:$A$504,$A437)&gt;1,"Duplicate Expense ID",IF(OR($B437="",$C437="",$D437="",$I437=""),"Missing required field",IF(COUNTIF('Trip Log'!$A$5:$A$504,$B437)=0,"Unknown Trip ID",IF($I437&lt;0,"Negative amount",IF(AND($D437="Diesel Fuel",OR($H437="",$H437&lt;=0)),"Fuel gallons required","OK"))))),"Check inputs"))</f>
        <v/>
      </c>
    </row>
    <row r="438">
      <c r="A438" s="28" t="n"/>
      <c r="B438" s="28" t="n"/>
      <c r="C438" s="59" t="n"/>
      <c r="D438" s="28" t="n"/>
      <c r="E438" s="28" t="n"/>
      <c r="F438" s="28" t="n"/>
      <c r="G438" s="28" t="n"/>
      <c r="H438" s="63" t="n"/>
      <c r="I438" s="61" t="n"/>
      <c r="J438" s="64">
        <f>IF(OR($A438="",$D438&lt;&gt;"Diesel Fuel",$H438="",$I438=""),"",IFERROR($I438/$H438,""))</f>
        <v/>
      </c>
      <c r="K438" s="28" t="n"/>
      <c r="L438" s="28" t="n"/>
      <c r="M438" s="34" t="n"/>
      <c r="N438" s="35">
        <f>IF($A438="","",IFERROR(IF(COUNTIF($A$5:$A$504,$A438)&gt;1,"Duplicate Expense ID",IF(OR($B438="",$C438="",$D438="",$I438=""),"Missing required field",IF(COUNTIF('Trip Log'!$A$5:$A$504,$B438)=0,"Unknown Trip ID",IF($I438&lt;0,"Negative amount",IF(AND($D438="Diesel Fuel",OR($H438="",$H438&lt;=0)),"Fuel gallons required","OK"))))),"Check inputs"))</f>
        <v/>
      </c>
    </row>
    <row r="439">
      <c r="A439" s="28" t="n"/>
      <c r="B439" s="28" t="n"/>
      <c r="C439" s="59" t="n"/>
      <c r="D439" s="28" t="n"/>
      <c r="E439" s="28" t="n"/>
      <c r="F439" s="28" t="n"/>
      <c r="G439" s="28" t="n"/>
      <c r="H439" s="63" t="n"/>
      <c r="I439" s="61" t="n"/>
      <c r="J439" s="64">
        <f>IF(OR($A439="",$D439&lt;&gt;"Diesel Fuel",$H439="",$I439=""),"",IFERROR($I439/$H439,""))</f>
        <v/>
      </c>
      <c r="K439" s="28" t="n"/>
      <c r="L439" s="28" t="n"/>
      <c r="M439" s="34" t="n"/>
      <c r="N439" s="35">
        <f>IF($A439="","",IFERROR(IF(COUNTIF($A$5:$A$504,$A439)&gt;1,"Duplicate Expense ID",IF(OR($B439="",$C439="",$D439="",$I439=""),"Missing required field",IF(COUNTIF('Trip Log'!$A$5:$A$504,$B439)=0,"Unknown Trip ID",IF($I439&lt;0,"Negative amount",IF(AND($D439="Diesel Fuel",OR($H439="",$H439&lt;=0)),"Fuel gallons required","OK"))))),"Check inputs"))</f>
        <v/>
      </c>
    </row>
    <row r="440">
      <c r="A440" s="28" t="n"/>
      <c r="B440" s="28" t="n"/>
      <c r="C440" s="59" t="n"/>
      <c r="D440" s="28" t="n"/>
      <c r="E440" s="28" t="n"/>
      <c r="F440" s="28" t="n"/>
      <c r="G440" s="28" t="n"/>
      <c r="H440" s="63" t="n"/>
      <c r="I440" s="61" t="n"/>
      <c r="J440" s="64">
        <f>IF(OR($A440="",$D440&lt;&gt;"Diesel Fuel",$H440="",$I440=""),"",IFERROR($I440/$H440,""))</f>
        <v/>
      </c>
      <c r="K440" s="28" t="n"/>
      <c r="L440" s="28" t="n"/>
      <c r="M440" s="34" t="n"/>
      <c r="N440" s="35">
        <f>IF($A440="","",IFERROR(IF(COUNTIF($A$5:$A$504,$A440)&gt;1,"Duplicate Expense ID",IF(OR($B440="",$C440="",$D440="",$I440=""),"Missing required field",IF(COUNTIF('Trip Log'!$A$5:$A$504,$B440)=0,"Unknown Trip ID",IF($I440&lt;0,"Negative amount",IF(AND($D440="Diesel Fuel",OR($H440="",$H440&lt;=0)),"Fuel gallons required","OK"))))),"Check inputs"))</f>
        <v/>
      </c>
    </row>
    <row r="441">
      <c r="A441" s="28" t="n"/>
      <c r="B441" s="28" t="n"/>
      <c r="C441" s="59" t="n"/>
      <c r="D441" s="28" t="n"/>
      <c r="E441" s="28" t="n"/>
      <c r="F441" s="28" t="n"/>
      <c r="G441" s="28" t="n"/>
      <c r="H441" s="63" t="n"/>
      <c r="I441" s="61" t="n"/>
      <c r="J441" s="64">
        <f>IF(OR($A441="",$D441&lt;&gt;"Diesel Fuel",$H441="",$I441=""),"",IFERROR($I441/$H441,""))</f>
        <v/>
      </c>
      <c r="K441" s="28" t="n"/>
      <c r="L441" s="28" t="n"/>
      <c r="M441" s="34" t="n"/>
      <c r="N441" s="35">
        <f>IF($A441="","",IFERROR(IF(COUNTIF($A$5:$A$504,$A441)&gt;1,"Duplicate Expense ID",IF(OR($B441="",$C441="",$D441="",$I441=""),"Missing required field",IF(COUNTIF('Trip Log'!$A$5:$A$504,$B441)=0,"Unknown Trip ID",IF($I441&lt;0,"Negative amount",IF(AND($D441="Diesel Fuel",OR($H441="",$H441&lt;=0)),"Fuel gallons required","OK"))))),"Check inputs"))</f>
        <v/>
      </c>
    </row>
    <row r="442">
      <c r="A442" s="28" t="n"/>
      <c r="B442" s="28" t="n"/>
      <c r="C442" s="59" t="n"/>
      <c r="D442" s="28" t="n"/>
      <c r="E442" s="28" t="n"/>
      <c r="F442" s="28" t="n"/>
      <c r="G442" s="28" t="n"/>
      <c r="H442" s="63" t="n"/>
      <c r="I442" s="61" t="n"/>
      <c r="J442" s="64">
        <f>IF(OR($A442="",$D442&lt;&gt;"Diesel Fuel",$H442="",$I442=""),"",IFERROR($I442/$H442,""))</f>
        <v/>
      </c>
      <c r="K442" s="28" t="n"/>
      <c r="L442" s="28" t="n"/>
      <c r="M442" s="34" t="n"/>
      <c r="N442" s="35">
        <f>IF($A442="","",IFERROR(IF(COUNTIF($A$5:$A$504,$A442)&gt;1,"Duplicate Expense ID",IF(OR($B442="",$C442="",$D442="",$I442=""),"Missing required field",IF(COUNTIF('Trip Log'!$A$5:$A$504,$B442)=0,"Unknown Trip ID",IF($I442&lt;0,"Negative amount",IF(AND($D442="Diesel Fuel",OR($H442="",$H442&lt;=0)),"Fuel gallons required","OK"))))),"Check inputs"))</f>
        <v/>
      </c>
    </row>
    <row r="443">
      <c r="A443" s="28" t="n"/>
      <c r="B443" s="28" t="n"/>
      <c r="C443" s="59" t="n"/>
      <c r="D443" s="28" t="n"/>
      <c r="E443" s="28" t="n"/>
      <c r="F443" s="28" t="n"/>
      <c r="G443" s="28" t="n"/>
      <c r="H443" s="63" t="n"/>
      <c r="I443" s="61" t="n"/>
      <c r="J443" s="64">
        <f>IF(OR($A443="",$D443&lt;&gt;"Diesel Fuel",$H443="",$I443=""),"",IFERROR($I443/$H443,""))</f>
        <v/>
      </c>
      <c r="K443" s="28" t="n"/>
      <c r="L443" s="28" t="n"/>
      <c r="M443" s="34" t="n"/>
      <c r="N443" s="35">
        <f>IF($A443="","",IFERROR(IF(COUNTIF($A$5:$A$504,$A443)&gt;1,"Duplicate Expense ID",IF(OR($B443="",$C443="",$D443="",$I443=""),"Missing required field",IF(COUNTIF('Trip Log'!$A$5:$A$504,$B443)=0,"Unknown Trip ID",IF($I443&lt;0,"Negative amount",IF(AND($D443="Diesel Fuel",OR($H443="",$H443&lt;=0)),"Fuel gallons required","OK"))))),"Check inputs"))</f>
        <v/>
      </c>
    </row>
    <row r="444">
      <c r="A444" s="28" t="n"/>
      <c r="B444" s="28" t="n"/>
      <c r="C444" s="59" t="n"/>
      <c r="D444" s="28" t="n"/>
      <c r="E444" s="28" t="n"/>
      <c r="F444" s="28" t="n"/>
      <c r="G444" s="28" t="n"/>
      <c r="H444" s="63" t="n"/>
      <c r="I444" s="61" t="n"/>
      <c r="J444" s="64">
        <f>IF(OR($A444="",$D444&lt;&gt;"Diesel Fuel",$H444="",$I444=""),"",IFERROR($I444/$H444,""))</f>
        <v/>
      </c>
      <c r="K444" s="28" t="n"/>
      <c r="L444" s="28" t="n"/>
      <c r="M444" s="34" t="n"/>
      <c r="N444" s="35">
        <f>IF($A444="","",IFERROR(IF(COUNTIF($A$5:$A$504,$A444)&gt;1,"Duplicate Expense ID",IF(OR($B444="",$C444="",$D444="",$I444=""),"Missing required field",IF(COUNTIF('Trip Log'!$A$5:$A$504,$B444)=0,"Unknown Trip ID",IF($I444&lt;0,"Negative amount",IF(AND($D444="Diesel Fuel",OR($H444="",$H444&lt;=0)),"Fuel gallons required","OK"))))),"Check inputs"))</f>
        <v/>
      </c>
    </row>
    <row r="445">
      <c r="A445" s="28" t="n"/>
      <c r="B445" s="28" t="n"/>
      <c r="C445" s="59" t="n"/>
      <c r="D445" s="28" t="n"/>
      <c r="E445" s="28" t="n"/>
      <c r="F445" s="28" t="n"/>
      <c r="G445" s="28" t="n"/>
      <c r="H445" s="63" t="n"/>
      <c r="I445" s="61" t="n"/>
      <c r="J445" s="64">
        <f>IF(OR($A445="",$D445&lt;&gt;"Diesel Fuel",$H445="",$I445=""),"",IFERROR($I445/$H445,""))</f>
        <v/>
      </c>
      <c r="K445" s="28" t="n"/>
      <c r="L445" s="28" t="n"/>
      <c r="M445" s="34" t="n"/>
      <c r="N445" s="35">
        <f>IF($A445="","",IFERROR(IF(COUNTIF($A$5:$A$504,$A445)&gt;1,"Duplicate Expense ID",IF(OR($B445="",$C445="",$D445="",$I445=""),"Missing required field",IF(COUNTIF('Trip Log'!$A$5:$A$504,$B445)=0,"Unknown Trip ID",IF($I445&lt;0,"Negative amount",IF(AND($D445="Diesel Fuel",OR($H445="",$H445&lt;=0)),"Fuel gallons required","OK"))))),"Check inputs"))</f>
        <v/>
      </c>
    </row>
    <row r="446">
      <c r="A446" s="28" t="n"/>
      <c r="B446" s="28" t="n"/>
      <c r="C446" s="59" t="n"/>
      <c r="D446" s="28" t="n"/>
      <c r="E446" s="28" t="n"/>
      <c r="F446" s="28" t="n"/>
      <c r="G446" s="28" t="n"/>
      <c r="H446" s="63" t="n"/>
      <c r="I446" s="61" t="n"/>
      <c r="J446" s="64">
        <f>IF(OR($A446="",$D446&lt;&gt;"Diesel Fuel",$H446="",$I446=""),"",IFERROR($I446/$H446,""))</f>
        <v/>
      </c>
      <c r="K446" s="28" t="n"/>
      <c r="L446" s="28" t="n"/>
      <c r="M446" s="34" t="n"/>
      <c r="N446" s="35">
        <f>IF($A446="","",IFERROR(IF(COUNTIF($A$5:$A$504,$A446)&gt;1,"Duplicate Expense ID",IF(OR($B446="",$C446="",$D446="",$I446=""),"Missing required field",IF(COUNTIF('Trip Log'!$A$5:$A$504,$B446)=0,"Unknown Trip ID",IF($I446&lt;0,"Negative amount",IF(AND($D446="Diesel Fuel",OR($H446="",$H446&lt;=0)),"Fuel gallons required","OK"))))),"Check inputs"))</f>
        <v/>
      </c>
    </row>
    <row r="447">
      <c r="A447" s="28" t="n"/>
      <c r="B447" s="28" t="n"/>
      <c r="C447" s="59" t="n"/>
      <c r="D447" s="28" t="n"/>
      <c r="E447" s="28" t="n"/>
      <c r="F447" s="28" t="n"/>
      <c r="G447" s="28" t="n"/>
      <c r="H447" s="63" t="n"/>
      <c r="I447" s="61" t="n"/>
      <c r="J447" s="64">
        <f>IF(OR($A447="",$D447&lt;&gt;"Diesel Fuel",$H447="",$I447=""),"",IFERROR($I447/$H447,""))</f>
        <v/>
      </c>
      <c r="K447" s="28" t="n"/>
      <c r="L447" s="28" t="n"/>
      <c r="M447" s="34" t="n"/>
      <c r="N447" s="35">
        <f>IF($A447="","",IFERROR(IF(COUNTIF($A$5:$A$504,$A447)&gt;1,"Duplicate Expense ID",IF(OR($B447="",$C447="",$D447="",$I447=""),"Missing required field",IF(COUNTIF('Trip Log'!$A$5:$A$504,$B447)=0,"Unknown Trip ID",IF($I447&lt;0,"Negative amount",IF(AND($D447="Diesel Fuel",OR($H447="",$H447&lt;=0)),"Fuel gallons required","OK"))))),"Check inputs"))</f>
        <v/>
      </c>
    </row>
    <row r="448">
      <c r="A448" s="28" t="n"/>
      <c r="B448" s="28" t="n"/>
      <c r="C448" s="59" t="n"/>
      <c r="D448" s="28" t="n"/>
      <c r="E448" s="28" t="n"/>
      <c r="F448" s="28" t="n"/>
      <c r="G448" s="28" t="n"/>
      <c r="H448" s="63" t="n"/>
      <c r="I448" s="61" t="n"/>
      <c r="J448" s="64">
        <f>IF(OR($A448="",$D448&lt;&gt;"Diesel Fuel",$H448="",$I448=""),"",IFERROR($I448/$H448,""))</f>
        <v/>
      </c>
      <c r="K448" s="28" t="n"/>
      <c r="L448" s="28" t="n"/>
      <c r="M448" s="34" t="n"/>
      <c r="N448" s="35">
        <f>IF($A448="","",IFERROR(IF(COUNTIF($A$5:$A$504,$A448)&gt;1,"Duplicate Expense ID",IF(OR($B448="",$C448="",$D448="",$I448=""),"Missing required field",IF(COUNTIF('Trip Log'!$A$5:$A$504,$B448)=0,"Unknown Trip ID",IF($I448&lt;0,"Negative amount",IF(AND($D448="Diesel Fuel",OR($H448="",$H448&lt;=0)),"Fuel gallons required","OK"))))),"Check inputs"))</f>
        <v/>
      </c>
    </row>
    <row r="449">
      <c r="A449" s="28" t="n"/>
      <c r="B449" s="28" t="n"/>
      <c r="C449" s="59" t="n"/>
      <c r="D449" s="28" t="n"/>
      <c r="E449" s="28" t="n"/>
      <c r="F449" s="28" t="n"/>
      <c r="G449" s="28" t="n"/>
      <c r="H449" s="63" t="n"/>
      <c r="I449" s="61" t="n"/>
      <c r="J449" s="64">
        <f>IF(OR($A449="",$D449&lt;&gt;"Diesel Fuel",$H449="",$I449=""),"",IFERROR($I449/$H449,""))</f>
        <v/>
      </c>
      <c r="K449" s="28" t="n"/>
      <c r="L449" s="28" t="n"/>
      <c r="M449" s="34" t="n"/>
      <c r="N449" s="35">
        <f>IF($A449="","",IFERROR(IF(COUNTIF($A$5:$A$504,$A449)&gt;1,"Duplicate Expense ID",IF(OR($B449="",$C449="",$D449="",$I449=""),"Missing required field",IF(COUNTIF('Trip Log'!$A$5:$A$504,$B449)=0,"Unknown Trip ID",IF($I449&lt;0,"Negative amount",IF(AND($D449="Diesel Fuel",OR($H449="",$H449&lt;=0)),"Fuel gallons required","OK"))))),"Check inputs"))</f>
        <v/>
      </c>
    </row>
    <row r="450">
      <c r="A450" s="28" t="n"/>
      <c r="B450" s="28" t="n"/>
      <c r="C450" s="59" t="n"/>
      <c r="D450" s="28" t="n"/>
      <c r="E450" s="28" t="n"/>
      <c r="F450" s="28" t="n"/>
      <c r="G450" s="28" t="n"/>
      <c r="H450" s="63" t="n"/>
      <c r="I450" s="61" t="n"/>
      <c r="J450" s="64">
        <f>IF(OR($A450="",$D450&lt;&gt;"Diesel Fuel",$H450="",$I450=""),"",IFERROR($I450/$H450,""))</f>
        <v/>
      </c>
      <c r="K450" s="28" t="n"/>
      <c r="L450" s="28" t="n"/>
      <c r="M450" s="34" t="n"/>
      <c r="N450" s="35">
        <f>IF($A450="","",IFERROR(IF(COUNTIF($A$5:$A$504,$A450)&gt;1,"Duplicate Expense ID",IF(OR($B450="",$C450="",$D450="",$I450=""),"Missing required field",IF(COUNTIF('Trip Log'!$A$5:$A$504,$B450)=0,"Unknown Trip ID",IF($I450&lt;0,"Negative amount",IF(AND($D450="Diesel Fuel",OR($H450="",$H450&lt;=0)),"Fuel gallons required","OK"))))),"Check inputs"))</f>
        <v/>
      </c>
    </row>
    <row r="451">
      <c r="A451" s="28" t="n"/>
      <c r="B451" s="28" t="n"/>
      <c r="C451" s="59" t="n"/>
      <c r="D451" s="28" t="n"/>
      <c r="E451" s="28" t="n"/>
      <c r="F451" s="28" t="n"/>
      <c r="G451" s="28" t="n"/>
      <c r="H451" s="63" t="n"/>
      <c r="I451" s="61" t="n"/>
      <c r="J451" s="64">
        <f>IF(OR($A451="",$D451&lt;&gt;"Diesel Fuel",$H451="",$I451=""),"",IFERROR($I451/$H451,""))</f>
        <v/>
      </c>
      <c r="K451" s="28" t="n"/>
      <c r="L451" s="28" t="n"/>
      <c r="M451" s="34" t="n"/>
      <c r="N451" s="35">
        <f>IF($A451="","",IFERROR(IF(COUNTIF($A$5:$A$504,$A451)&gt;1,"Duplicate Expense ID",IF(OR($B451="",$C451="",$D451="",$I451=""),"Missing required field",IF(COUNTIF('Trip Log'!$A$5:$A$504,$B451)=0,"Unknown Trip ID",IF($I451&lt;0,"Negative amount",IF(AND($D451="Diesel Fuel",OR($H451="",$H451&lt;=0)),"Fuel gallons required","OK"))))),"Check inputs"))</f>
        <v/>
      </c>
    </row>
    <row r="452">
      <c r="A452" s="28" t="n"/>
      <c r="B452" s="28" t="n"/>
      <c r="C452" s="59" t="n"/>
      <c r="D452" s="28" t="n"/>
      <c r="E452" s="28" t="n"/>
      <c r="F452" s="28" t="n"/>
      <c r="G452" s="28" t="n"/>
      <c r="H452" s="63" t="n"/>
      <c r="I452" s="61" t="n"/>
      <c r="J452" s="64">
        <f>IF(OR($A452="",$D452&lt;&gt;"Diesel Fuel",$H452="",$I452=""),"",IFERROR($I452/$H452,""))</f>
        <v/>
      </c>
      <c r="K452" s="28" t="n"/>
      <c r="L452" s="28" t="n"/>
      <c r="M452" s="34" t="n"/>
      <c r="N452" s="35">
        <f>IF($A452="","",IFERROR(IF(COUNTIF($A$5:$A$504,$A452)&gt;1,"Duplicate Expense ID",IF(OR($B452="",$C452="",$D452="",$I452=""),"Missing required field",IF(COUNTIF('Trip Log'!$A$5:$A$504,$B452)=0,"Unknown Trip ID",IF($I452&lt;0,"Negative amount",IF(AND($D452="Diesel Fuel",OR($H452="",$H452&lt;=0)),"Fuel gallons required","OK"))))),"Check inputs"))</f>
        <v/>
      </c>
    </row>
    <row r="453">
      <c r="A453" s="28" t="n"/>
      <c r="B453" s="28" t="n"/>
      <c r="C453" s="59" t="n"/>
      <c r="D453" s="28" t="n"/>
      <c r="E453" s="28" t="n"/>
      <c r="F453" s="28" t="n"/>
      <c r="G453" s="28" t="n"/>
      <c r="H453" s="63" t="n"/>
      <c r="I453" s="61" t="n"/>
      <c r="J453" s="64">
        <f>IF(OR($A453="",$D453&lt;&gt;"Diesel Fuel",$H453="",$I453=""),"",IFERROR($I453/$H453,""))</f>
        <v/>
      </c>
      <c r="K453" s="28" t="n"/>
      <c r="L453" s="28" t="n"/>
      <c r="M453" s="34" t="n"/>
      <c r="N453" s="35">
        <f>IF($A453="","",IFERROR(IF(COUNTIF($A$5:$A$504,$A453)&gt;1,"Duplicate Expense ID",IF(OR($B453="",$C453="",$D453="",$I453=""),"Missing required field",IF(COUNTIF('Trip Log'!$A$5:$A$504,$B453)=0,"Unknown Trip ID",IF($I453&lt;0,"Negative amount",IF(AND($D453="Diesel Fuel",OR($H453="",$H453&lt;=0)),"Fuel gallons required","OK"))))),"Check inputs"))</f>
        <v/>
      </c>
    </row>
    <row r="454">
      <c r="A454" s="28" t="n"/>
      <c r="B454" s="28" t="n"/>
      <c r="C454" s="59" t="n"/>
      <c r="D454" s="28" t="n"/>
      <c r="E454" s="28" t="n"/>
      <c r="F454" s="28" t="n"/>
      <c r="G454" s="28" t="n"/>
      <c r="H454" s="63" t="n"/>
      <c r="I454" s="61" t="n"/>
      <c r="J454" s="64">
        <f>IF(OR($A454="",$D454&lt;&gt;"Diesel Fuel",$H454="",$I454=""),"",IFERROR($I454/$H454,""))</f>
        <v/>
      </c>
      <c r="K454" s="28" t="n"/>
      <c r="L454" s="28" t="n"/>
      <c r="M454" s="34" t="n"/>
      <c r="N454" s="35">
        <f>IF($A454="","",IFERROR(IF(COUNTIF($A$5:$A$504,$A454)&gt;1,"Duplicate Expense ID",IF(OR($B454="",$C454="",$D454="",$I454=""),"Missing required field",IF(COUNTIF('Trip Log'!$A$5:$A$504,$B454)=0,"Unknown Trip ID",IF($I454&lt;0,"Negative amount",IF(AND($D454="Diesel Fuel",OR($H454="",$H454&lt;=0)),"Fuel gallons required","OK"))))),"Check inputs"))</f>
        <v/>
      </c>
    </row>
    <row r="455">
      <c r="A455" s="28" t="n"/>
      <c r="B455" s="28" t="n"/>
      <c r="C455" s="59" t="n"/>
      <c r="D455" s="28" t="n"/>
      <c r="E455" s="28" t="n"/>
      <c r="F455" s="28" t="n"/>
      <c r="G455" s="28" t="n"/>
      <c r="H455" s="63" t="n"/>
      <c r="I455" s="61" t="n"/>
      <c r="J455" s="64">
        <f>IF(OR($A455="",$D455&lt;&gt;"Diesel Fuel",$H455="",$I455=""),"",IFERROR($I455/$H455,""))</f>
        <v/>
      </c>
      <c r="K455" s="28" t="n"/>
      <c r="L455" s="28" t="n"/>
      <c r="M455" s="34" t="n"/>
      <c r="N455" s="35">
        <f>IF($A455="","",IFERROR(IF(COUNTIF($A$5:$A$504,$A455)&gt;1,"Duplicate Expense ID",IF(OR($B455="",$C455="",$D455="",$I455=""),"Missing required field",IF(COUNTIF('Trip Log'!$A$5:$A$504,$B455)=0,"Unknown Trip ID",IF($I455&lt;0,"Negative amount",IF(AND($D455="Diesel Fuel",OR($H455="",$H455&lt;=0)),"Fuel gallons required","OK"))))),"Check inputs"))</f>
        <v/>
      </c>
    </row>
    <row r="456">
      <c r="A456" s="28" t="n"/>
      <c r="B456" s="28" t="n"/>
      <c r="C456" s="59" t="n"/>
      <c r="D456" s="28" t="n"/>
      <c r="E456" s="28" t="n"/>
      <c r="F456" s="28" t="n"/>
      <c r="G456" s="28" t="n"/>
      <c r="H456" s="63" t="n"/>
      <c r="I456" s="61" t="n"/>
      <c r="J456" s="64">
        <f>IF(OR($A456="",$D456&lt;&gt;"Diesel Fuel",$H456="",$I456=""),"",IFERROR($I456/$H456,""))</f>
        <v/>
      </c>
      <c r="K456" s="28" t="n"/>
      <c r="L456" s="28" t="n"/>
      <c r="M456" s="34" t="n"/>
      <c r="N456" s="35">
        <f>IF($A456="","",IFERROR(IF(COUNTIF($A$5:$A$504,$A456)&gt;1,"Duplicate Expense ID",IF(OR($B456="",$C456="",$D456="",$I456=""),"Missing required field",IF(COUNTIF('Trip Log'!$A$5:$A$504,$B456)=0,"Unknown Trip ID",IF($I456&lt;0,"Negative amount",IF(AND($D456="Diesel Fuel",OR($H456="",$H456&lt;=0)),"Fuel gallons required","OK"))))),"Check inputs"))</f>
        <v/>
      </c>
    </row>
    <row r="457">
      <c r="A457" s="28" t="n"/>
      <c r="B457" s="28" t="n"/>
      <c r="C457" s="59" t="n"/>
      <c r="D457" s="28" t="n"/>
      <c r="E457" s="28" t="n"/>
      <c r="F457" s="28" t="n"/>
      <c r="G457" s="28" t="n"/>
      <c r="H457" s="63" t="n"/>
      <c r="I457" s="61" t="n"/>
      <c r="J457" s="64">
        <f>IF(OR($A457="",$D457&lt;&gt;"Diesel Fuel",$H457="",$I457=""),"",IFERROR($I457/$H457,""))</f>
        <v/>
      </c>
      <c r="K457" s="28" t="n"/>
      <c r="L457" s="28" t="n"/>
      <c r="M457" s="34" t="n"/>
      <c r="N457" s="35">
        <f>IF($A457="","",IFERROR(IF(COUNTIF($A$5:$A$504,$A457)&gt;1,"Duplicate Expense ID",IF(OR($B457="",$C457="",$D457="",$I457=""),"Missing required field",IF(COUNTIF('Trip Log'!$A$5:$A$504,$B457)=0,"Unknown Trip ID",IF($I457&lt;0,"Negative amount",IF(AND($D457="Diesel Fuel",OR($H457="",$H457&lt;=0)),"Fuel gallons required","OK"))))),"Check inputs"))</f>
        <v/>
      </c>
    </row>
    <row r="458">
      <c r="A458" s="28" t="n"/>
      <c r="B458" s="28" t="n"/>
      <c r="C458" s="59" t="n"/>
      <c r="D458" s="28" t="n"/>
      <c r="E458" s="28" t="n"/>
      <c r="F458" s="28" t="n"/>
      <c r="G458" s="28" t="n"/>
      <c r="H458" s="63" t="n"/>
      <c r="I458" s="61" t="n"/>
      <c r="J458" s="64">
        <f>IF(OR($A458="",$D458&lt;&gt;"Diesel Fuel",$H458="",$I458=""),"",IFERROR($I458/$H458,""))</f>
        <v/>
      </c>
      <c r="K458" s="28" t="n"/>
      <c r="L458" s="28" t="n"/>
      <c r="M458" s="34" t="n"/>
      <c r="N458" s="35">
        <f>IF($A458="","",IFERROR(IF(COUNTIF($A$5:$A$504,$A458)&gt;1,"Duplicate Expense ID",IF(OR($B458="",$C458="",$D458="",$I458=""),"Missing required field",IF(COUNTIF('Trip Log'!$A$5:$A$504,$B458)=0,"Unknown Trip ID",IF($I458&lt;0,"Negative amount",IF(AND($D458="Diesel Fuel",OR($H458="",$H458&lt;=0)),"Fuel gallons required","OK"))))),"Check inputs"))</f>
        <v/>
      </c>
    </row>
    <row r="459">
      <c r="A459" s="28" t="n"/>
      <c r="B459" s="28" t="n"/>
      <c r="C459" s="59" t="n"/>
      <c r="D459" s="28" t="n"/>
      <c r="E459" s="28" t="n"/>
      <c r="F459" s="28" t="n"/>
      <c r="G459" s="28" t="n"/>
      <c r="H459" s="63" t="n"/>
      <c r="I459" s="61" t="n"/>
      <c r="J459" s="64">
        <f>IF(OR($A459="",$D459&lt;&gt;"Diesel Fuel",$H459="",$I459=""),"",IFERROR($I459/$H459,""))</f>
        <v/>
      </c>
      <c r="K459" s="28" t="n"/>
      <c r="L459" s="28" t="n"/>
      <c r="M459" s="34" t="n"/>
      <c r="N459" s="35">
        <f>IF($A459="","",IFERROR(IF(COUNTIF($A$5:$A$504,$A459)&gt;1,"Duplicate Expense ID",IF(OR($B459="",$C459="",$D459="",$I459=""),"Missing required field",IF(COUNTIF('Trip Log'!$A$5:$A$504,$B459)=0,"Unknown Trip ID",IF($I459&lt;0,"Negative amount",IF(AND($D459="Diesel Fuel",OR($H459="",$H459&lt;=0)),"Fuel gallons required","OK"))))),"Check inputs"))</f>
        <v/>
      </c>
    </row>
    <row r="460">
      <c r="A460" s="28" t="n"/>
      <c r="B460" s="28" t="n"/>
      <c r="C460" s="59" t="n"/>
      <c r="D460" s="28" t="n"/>
      <c r="E460" s="28" t="n"/>
      <c r="F460" s="28" t="n"/>
      <c r="G460" s="28" t="n"/>
      <c r="H460" s="63" t="n"/>
      <c r="I460" s="61" t="n"/>
      <c r="J460" s="64">
        <f>IF(OR($A460="",$D460&lt;&gt;"Diesel Fuel",$H460="",$I460=""),"",IFERROR($I460/$H460,""))</f>
        <v/>
      </c>
      <c r="K460" s="28" t="n"/>
      <c r="L460" s="28" t="n"/>
      <c r="M460" s="34" t="n"/>
      <c r="N460" s="35">
        <f>IF($A460="","",IFERROR(IF(COUNTIF($A$5:$A$504,$A460)&gt;1,"Duplicate Expense ID",IF(OR($B460="",$C460="",$D460="",$I460=""),"Missing required field",IF(COUNTIF('Trip Log'!$A$5:$A$504,$B460)=0,"Unknown Trip ID",IF($I460&lt;0,"Negative amount",IF(AND($D460="Diesel Fuel",OR($H460="",$H460&lt;=0)),"Fuel gallons required","OK"))))),"Check inputs"))</f>
        <v/>
      </c>
    </row>
    <row r="461">
      <c r="A461" s="28" t="n"/>
      <c r="B461" s="28" t="n"/>
      <c r="C461" s="59" t="n"/>
      <c r="D461" s="28" t="n"/>
      <c r="E461" s="28" t="n"/>
      <c r="F461" s="28" t="n"/>
      <c r="G461" s="28" t="n"/>
      <c r="H461" s="63" t="n"/>
      <c r="I461" s="61" t="n"/>
      <c r="J461" s="64">
        <f>IF(OR($A461="",$D461&lt;&gt;"Diesel Fuel",$H461="",$I461=""),"",IFERROR($I461/$H461,""))</f>
        <v/>
      </c>
      <c r="K461" s="28" t="n"/>
      <c r="L461" s="28" t="n"/>
      <c r="M461" s="34" t="n"/>
      <c r="N461" s="35">
        <f>IF($A461="","",IFERROR(IF(COUNTIF($A$5:$A$504,$A461)&gt;1,"Duplicate Expense ID",IF(OR($B461="",$C461="",$D461="",$I461=""),"Missing required field",IF(COUNTIF('Trip Log'!$A$5:$A$504,$B461)=0,"Unknown Trip ID",IF($I461&lt;0,"Negative amount",IF(AND($D461="Diesel Fuel",OR($H461="",$H461&lt;=0)),"Fuel gallons required","OK"))))),"Check inputs"))</f>
        <v/>
      </c>
    </row>
    <row r="462">
      <c r="A462" s="28" t="n"/>
      <c r="B462" s="28" t="n"/>
      <c r="C462" s="59" t="n"/>
      <c r="D462" s="28" t="n"/>
      <c r="E462" s="28" t="n"/>
      <c r="F462" s="28" t="n"/>
      <c r="G462" s="28" t="n"/>
      <c r="H462" s="63" t="n"/>
      <c r="I462" s="61" t="n"/>
      <c r="J462" s="64">
        <f>IF(OR($A462="",$D462&lt;&gt;"Diesel Fuel",$H462="",$I462=""),"",IFERROR($I462/$H462,""))</f>
        <v/>
      </c>
      <c r="K462" s="28" t="n"/>
      <c r="L462" s="28" t="n"/>
      <c r="M462" s="34" t="n"/>
      <c r="N462" s="35">
        <f>IF($A462="","",IFERROR(IF(COUNTIF($A$5:$A$504,$A462)&gt;1,"Duplicate Expense ID",IF(OR($B462="",$C462="",$D462="",$I462=""),"Missing required field",IF(COUNTIF('Trip Log'!$A$5:$A$504,$B462)=0,"Unknown Trip ID",IF($I462&lt;0,"Negative amount",IF(AND($D462="Diesel Fuel",OR($H462="",$H462&lt;=0)),"Fuel gallons required","OK"))))),"Check inputs"))</f>
        <v/>
      </c>
    </row>
    <row r="463">
      <c r="A463" s="28" t="n"/>
      <c r="B463" s="28" t="n"/>
      <c r="C463" s="59" t="n"/>
      <c r="D463" s="28" t="n"/>
      <c r="E463" s="28" t="n"/>
      <c r="F463" s="28" t="n"/>
      <c r="G463" s="28" t="n"/>
      <c r="H463" s="63" t="n"/>
      <c r="I463" s="61" t="n"/>
      <c r="J463" s="64">
        <f>IF(OR($A463="",$D463&lt;&gt;"Diesel Fuel",$H463="",$I463=""),"",IFERROR($I463/$H463,""))</f>
        <v/>
      </c>
      <c r="K463" s="28" t="n"/>
      <c r="L463" s="28" t="n"/>
      <c r="M463" s="34" t="n"/>
      <c r="N463" s="35">
        <f>IF($A463="","",IFERROR(IF(COUNTIF($A$5:$A$504,$A463)&gt;1,"Duplicate Expense ID",IF(OR($B463="",$C463="",$D463="",$I463=""),"Missing required field",IF(COUNTIF('Trip Log'!$A$5:$A$504,$B463)=0,"Unknown Trip ID",IF($I463&lt;0,"Negative amount",IF(AND($D463="Diesel Fuel",OR($H463="",$H463&lt;=0)),"Fuel gallons required","OK"))))),"Check inputs"))</f>
        <v/>
      </c>
    </row>
    <row r="464">
      <c r="A464" s="28" t="n"/>
      <c r="B464" s="28" t="n"/>
      <c r="C464" s="59" t="n"/>
      <c r="D464" s="28" t="n"/>
      <c r="E464" s="28" t="n"/>
      <c r="F464" s="28" t="n"/>
      <c r="G464" s="28" t="n"/>
      <c r="H464" s="63" t="n"/>
      <c r="I464" s="61" t="n"/>
      <c r="J464" s="64">
        <f>IF(OR($A464="",$D464&lt;&gt;"Diesel Fuel",$H464="",$I464=""),"",IFERROR($I464/$H464,""))</f>
        <v/>
      </c>
      <c r="K464" s="28" t="n"/>
      <c r="L464" s="28" t="n"/>
      <c r="M464" s="34" t="n"/>
      <c r="N464" s="35">
        <f>IF($A464="","",IFERROR(IF(COUNTIF($A$5:$A$504,$A464)&gt;1,"Duplicate Expense ID",IF(OR($B464="",$C464="",$D464="",$I464=""),"Missing required field",IF(COUNTIF('Trip Log'!$A$5:$A$504,$B464)=0,"Unknown Trip ID",IF($I464&lt;0,"Negative amount",IF(AND($D464="Diesel Fuel",OR($H464="",$H464&lt;=0)),"Fuel gallons required","OK"))))),"Check inputs"))</f>
        <v/>
      </c>
    </row>
    <row r="465">
      <c r="A465" s="28" t="n"/>
      <c r="B465" s="28" t="n"/>
      <c r="C465" s="59" t="n"/>
      <c r="D465" s="28" t="n"/>
      <c r="E465" s="28" t="n"/>
      <c r="F465" s="28" t="n"/>
      <c r="G465" s="28" t="n"/>
      <c r="H465" s="63" t="n"/>
      <c r="I465" s="61" t="n"/>
      <c r="J465" s="64">
        <f>IF(OR($A465="",$D465&lt;&gt;"Diesel Fuel",$H465="",$I465=""),"",IFERROR($I465/$H465,""))</f>
        <v/>
      </c>
      <c r="K465" s="28" t="n"/>
      <c r="L465" s="28" t="n"/>
      <c r="M465" s="34" t="n"/>
      <c r="N465" s="35">
        <f>IF($A465="","",IFERROR(IF(COUNTIF($A$5:$A$504,$A465)&gt;1,"Duplicate Expense ID",IF(OR($B465="",$C465="",$D465="",$I465=""),"Missing required field",IF(COUNTIF('Trip Log'!$A$5:$A$504,$B465)=0,"Unknown Trip ID",IF($I465&lt;0,"Negative amount",IF(AND($D465="Diesel Fuel",OR($H465="",$H465&lt;=0)),"Fuel gallons required","OK"))))),"Check inputs"))</f>
        <v/>
      </c>
    </row>
    <row r="466">
      <c r="A466" s="28" t="n"/>
      <c r="B466" s="28" t="n"/>
      <c r="C466" s="59" t="n"/>
      <c r="D466" s="28" t="n"/>
      <c r="E466" s="28" t="n"/>
      <c r="F466" s="28" t="n"/>
      <c r="G466" s="28" t="n"/>
      <c r="H466" s="63" t="n"/>
      <c r="I466" s="61" t="n"/>
      <c r="J466" s="64">
        <f>IF(OR($A466="",$D466&lt;&gt;"Diesel Fuel",$H466="",$I466=""),"",IFERROR($I466/$H466,""))</f>
        <v/>
      </c>
      <c r="K466" s="28" t="n"/>
      <c r="L466" s="28" t="n"/>
      <c r="M466" s="34" t="n"/>
      <c r="N466" s="35">
        <f>IF($A466="","",IFERROR(IF(COUNTIF($A$5:$A$504,$A466)&gt;1,"Duplicate Expense ID",IF(OR($B466="",$C466="",$D466="",$I466=""),"Missing required field",IF(COUNTIF('Trip Log'!$A$5:$A$504,$B466)=0,"Unknown Trip ID",IF($I466&lt;0,"Negative amount",IF(AND($D466="Diesel Fuel",OR($H466="",$H466&lt;=0)),"Fuel gallons required","OK"))))),"Check inputs"))</f>
        <v/>
      </c>
    </row>
    <row r="467">
      <c r="A467" s="28" t="n"/>
      <c r="B467" s="28" t="n"/>
      <c r="C467" s="59" t="n"/>
      <c r="D467" s="28" t="n"/>
      <c r="E467" s="28" t="n"/>
      <c r="F467" s="28" t="n"/>
      <c r="G467" s="28" t="n"/>
      <c r="H467" s="63" t="n"/>
      <c r="I467" s="61" t="n"/>
      <c r="J467" s="64">
        <f>IF(OR($A467="",$D467&lt;&gt;"Diesel Fuel",$H467="",$I467=""),"",IFERROR($I467/$H467,""))</f>
        <v/>
      </c>
      <c r="K467" s="28" t="n"/>
      <c r="L467" s="28" t="n"/>
      <c r="M467" s="34" t="n"/>
      <c r="N467" s="35">
        <f>IF($A467="","",IFERROR(IF(COUNTIF($A$5:$A$504,$A467)&gt;1,"Duplicate Expense ID",IF(OR($B467="",$C467="",$D467="",$I467=""),"Missing required field",IF(COUNTIF('Trip Log'!$A$5:$A$504,$B467)=0,"Unknown Trip ID",IF($I467&lt;0,"Negative amount",IF(AND($D467="Diesel Fuel",OR($H467="",$H467&lt;=0)),"Fuel gallons required","OK"))))),"Check inputs"))</f>
        <v/>
      </c>
    </row>
    <row r="468">
      <c r="A468" s="28" t="n"/>
      <c r="B468" s="28" t="n"/>
      <c r="C468" s="59" t="n"/>
      <c r="D468" s="28" t="n"/>
      <c r="E468" s="28" t="n"/>
      <c r="F468" s="28" t="n"/>
      <c r="G468" s="28" t="n"/>
      <c r="H468" s="63" t="n"/>
      <c r="I468" s="61" t="n"/>
      <c r="J468" s="64">
        <f>IF(OR($A468="",$D468&lt;&gt;"Diesel Fuel",$H468="",$I468=""),"",IFERROR($I468/$H468,""))</f>
        <v/>
      </c>
      <c r="K468" s="28" t="n"/>
      <c r="L468" s="28" t="n"/>
      <c r="M468" s="34" t="n"/>
      <c r="N468" s="35">
        <f>IF($A468="","",IFERROR(IF(COUNTIF($A$5:$A$504,$A468)&gt;1,"Duplicate Expense ID",IF(OR($B468="",$C468="",$D468="",$I468=""),"Missing required field",IF(COUNTIF('Trip Log'!$A$5:$A$504,$B468)=0,"Unknown Trip ID",IF($I468&lt;0,"Negative amount",IF(AND($D468="Diesel Fuel",OR($H468="",$H468&lt;=0)),"Fuel gallons required","OK"))))),"Check inputs"))</f>
        <v/>
      </c>
    </row>
    <row r="469">
      <c r="A469" s="28" t="n"/>
      <c r="B469" s="28" t="n"/>
      <c r="C469" s="59" t="n"/>
      <c r="D469" s="28" t="n"/>
      <c r="E469" s="28" t="n"/>
      <c r="F469" s="28" t="n"/>
      <c r="G469" s="28" t="n"/>
      <c r="H469" s="63" t="n"/>
      <c r="I469" s="61" t="n"/>
      <c r="J469" s="64">
        <f>IF(OR($A469="",$D469&lt;&gt;"Diesel Fuel",$H469="",$I469=""),"",IFERROR($I469/$H469,""))</f>
        <v/>
      </c>
      <c r="K469" s="28" t="n"/>
      <c r="L469" s="28" t="n"/>
      <c r="M469" s="34" t="n"/>
      <c r="N469" s="35">
        <f>IF($A469="","",IFERROR(IF(COUNTIF($A$5:$A$504,$A469)&gt;1,"Duplicate Expense ID",IF(OR($B469="",$C469="",$D469="",$I469=""),"Missing required field",IF(COUNTIF('Trip Log'!$A$5:$A$504,$B469)=0,"Unknown Trip ID",IF($I469&lt;0,"Negative amount",IF(AND($D469="Diesel Fuel",OR($H469="",$H469&lt;=0)),"Fuel gallons required","OK"))))),"Check inputs"))</f>
        <v/>
      </c>
    </row>
    <row r="470">
      <c r="A470" s="28" t="n"/>
      <c r="B470" s="28" t="n"/>
      <c r="C470" s="59" t="n"/>
      <c r="D470" s="28" t="n"/>
      <c r="E470" s="28" t="n"/>
      <c r="F470" s="28" t="n"/>
      <c r="G470" s="28" t="n"/>
      <c r="H470" s="63" t="n"/>
      <c r="I470" s="61" t="n"/>
      <c r="J470" s="64">
        <f>IF(OR($A470="",$D470&lt;&gt;"Diesel Fuel",$H470="",$I470=""),"",IFERROR($I470/$H470,""))</f>
        <v/>
      </c>
      <c r="K470" s="28" t="n"/>
      <c r="L470" s="28" t="n"/>
      <c r="M470" s="34" t="n"/>
      <c r="N470" s="35">
        <f>IF($A470="","",IFERROR(IF(COUNTIF($A$5:$A$504,$A470)&gt;1,"Duplicate Expense ID",IF(OR($B470="",$C470="",$D470="",$I470=""),"Missing required field",IF(COUNTIF('Trip Log'!$A$5:$A$504,$B470)=0,"Unknown Trip ID",IF($I470&lt;0,"Negative amount",IF(AND($D470="Diesel Fuel",OR($H470="",$H470&lt;=0)),"Fuel gallons required","OK"))))),"Check inputs"))</f>
        <v/>
      </c>
    </row>
    <row r="471">
      <c r="A471" s="28" t="n"/>
      <c r="B471" s="28" t="n"/>
      <c r="C471" s="59" t="n"/>
      <c r="D471" s="28" t="n"/>
      <c r="E471" s="28" t="n"/>
      <c r="F471" s="28" t="n"/>
      <c r="G471" s="28" t="n"/>
      <c r="H471" s="63" t="n"/>
      <c r="I471" s="61" t="n"/>
      <c r="J471" s="64">
        <f>IF(OR($A471="",$D471&lt;&gt;"Diesel Fuel",$H471="",$I471=""),"",IFERROR($I471/$H471,""))</f>
        <v/>
      </c>
      <c r="K471" s="28" t="n"/>
      <c r="L471" s="28" t="n"/>
      <c r="M471" s="34" t="n"/>
      <c r="N471" s="35">
        <f>IF($A471="","",IFERROR(IF(COUNTIF($A$5:$A$504,$A471)&gt;1,"Duplicate Expense ID",IF(OR($B471="",$C471="",$D471="",$I471=""),"Missing required field",IF(COUNTIF('Trip Log'!$A$5:$A$504,$B471)=0,"Unknown Trip ID",IF($I471&lt;0,"Negative amount",IF(AND($D471="Diesel Fuel",OR($H471="",$H471&lt;=0)),"Fuel gallons required","OK"))))),"Check inputs"))</f>
        <v/>
      </c>
    </row>
    <row r="472">
      <c r="A472" s="28" t="n"/>
      <c r="B472" s="28" t="n"/>
      <c r="C472" s="59" t="n"/>
      <c r="D472" s="28" t="n"/>
      <c r="E472" s="28" t="n"/>
      <c r="F472" s="28" t="n"/>
      <c r="G472" s="28" t="n"/>
      <c r="H472" s="63" t="n"/>
      <c r="I472" s="61" t="n"/>
      <c r="J472" s="64">
        <f>IF(OR($A472="",$D472&lt;&gt;"Diesel Fuel",$H472="",$I472=""),"",IFERROR($I472/$H472,""))</f>
        <v/>
      </c>
      <c r="K472" s="28" t="n"/>
      <c r="L472" s="28" t="n"/>
      <c r="M472" s="34" t="n"/>
      <c r="N472" s="35">
        <f>IF($A472="","",IFERROR(IF(COUNTIF($A$5:$A$504,$A472)&gt;1,"Duplicate Expense ID",IF(OR($B472="",$C472="",$D472="",$I472=""),"Missing required field",IF(COUNTIF('Trip Log'!$A$5:$A$504,$B472)=0,"Unknown Trip ID",IF($I472&lt;0,"Negative amount",IF(AND($D472="Diesel Fuel",OR($H472="",$H472&lt;=0)),"Fuel gallons required","OK"))))),"Check inputs"))</f>
        <v/>
      </c>
    </row>
    <row r="473">
      <c r="A473" s="28" t="n"/>
      <c r="B473" s="28" t="n"/>
      <c r="C473" s="59" t="n"/>
      <c r="D473" s="28" t="n"/>
      <c r="E473" s="28" t="n"/>
      <c r="F473" s="28" t="n"/>
      <c r="G473" s="28" t="n"/>
      <c r="H473" s="63" t="n"/>
      <c r="I473" s="61" t="n"/>
      <c r="J473" s="64">
        <f>IF(OR($A473="",$D473&lt;&gt;"Diesel Fuel",$H473="",$I473=""),"",IFERROR($I473/$H473,""))</f>
        <v/>
      </c>
      <c r="K473" s="28" t="n"/>
      <c r="L473" s="28" t="n"/>
      <c r="M473" s="34" t="n"/>
      <c r="N473" s="35">
        <f>IF($A473="","",IFERROR(IF(COUNTIF($A$5:$A$504,$A473)&gt;1,"Duplicate Expense ID",IF(OR($B473="",$C473="",$D473="",$I473=""),"Missing required field",IF(COUNTIF('Trip Log'!$A$5:$A$504,$B473)=0,"Unknown Trip ID",IF($I473&lt;0,"Negative amount",IF(AND($D473="Diesel Fuel",OR($H473="",$H473&lt;=0)),"Fuel gallons required","OK"))))),"Check inputs"))</f>
        <v/>
      </c>
    </row>
    <row r="474">
      <c r="A474" s="28" t="n"/>
      <c r="B474" s="28" t="n"/>
      <c r="C474" s="59" t="n"/>
      <c r="D474" s="28" t="n"/>
      <c r="E474" s="28" t="n"/>
      <c r="F474" s="28" t="n"/>
      <c r="G474" s="28" t="n"/>
      <c r="H474" s="63" t="n"/>
      <c r="I474" s="61" t="n"/>
      <c r="J474" s="64">
        <f>IF(OR($A474="",$D474&lt;&gt;"Diesel Fuel",$H474="",$I474=""),"",IFERROR($I474/$H474,""))</f>
        <v/>
      </c>
      <c r="K474" s="28" t="n"/>
      <c r="L474" s="28" t="n"/>
      <c r="M474" s="34" t="n"/>
      <c r="N474" s="35">
        <f>IF($A474="","",IFERROR(IF(COUNTIF($A$5:$A$504,$A474)&gt;1,"Duplicate Expense ID",IF(OR($B474="",$C474="",$D474="",$I474=""),"Missing required field",IF(COUNTIF('Trip Log'!$A$5:$A$504,$B474)=0,"Unknown Trip ID",IF($I474&lt;0,"Negative amount",IF(AND($D474="Diesel Fuel",OR($H474="",$H474&lt;=0)),"Fuel gallons required","OK"))))),"Check inputs"))</f>
        <v/>
      </c>
    </row>
    <row r="475">
      <c r="A475" s="28" t="n"/>
      <c r="B475" s="28" t="n"/>
      <c r="C475" s="59" t="n"/>
      <c r="D475" s="28" t="n"/>
      <c r="E475" s="28" t="n"/>
      <c r="F475" s="28" t="n"/>
      <c r="G475" s="28" t="n"/>
      <c r="H475" s="63" t="n"/>
      <c r="I475" s="61" t="n"/>
      <c r="J475" s="64">
        <f>IF(OR($A475="",$D475&lt;&gt;"Diesel Fuel",$H475="",$I475=""),"",IFERROR($I475/$H475,""))</f>
        <v/>
      </c>
      <c r="K475" s="28" t="n"/>
      <c r="L475" s="28" t="n"/>
      <c r="M475" s="34" t="n"/>
      <c r="N475" s="35">
        <f>IF($A475="","",IFERROR(IF(COUNTIF($A$5:$A$504,$A475)&gt;1,"Duplicate Expense ID",IF(OR($B475="",$C475="",$D475="",$I475=""),"Missing required field",IF(COUNTIF('Trip Log'!$A$5:$A$504,$B475)=0,"Unknown Trip ID",IF($I475&lt;0,"Negative amount",IF(AND($D475="Diesel Fuel",OR($H475="",$H475&lt;=0)),"Fuel gallons required","OK"))))),"Check inputs"))</f>
        <v/>
      </c>
    </row>
    <row r="476">
      <c r="A476" s="28" t="n"/>
      <c r="B476" s="28" t="n"/>
      <c r="C476" s="59" t="n"/>
      <c r="D476" s="28" t="n"/>
      <c r="E476" s="28" t="n"/>
      <c r="F476" s="28" t="n"/>
      <c r="G476" s="28" t="n"/>
      <c r="H476" s="63" t="n"/>
      <c r="I476" s="61" t="n"/>
      <c r="J476" s="64">
        <f>IF(OR($A476="",$D476&lt;&gt;"Diesel Fuel",$H476="",$I476=""),"",IFERROR($I476/$H476,""))</f>
        <v/>
      </c>
      <c r="K476" s="28" t="n"/>
      <c r="L476" s="28" t="n"/>
      <c r="M476" s="34" t="n"/>
      <c r="N476" s="35">
        <f>IF($A476="","",IFERROR(IF(COUNTIF($A$5:$A$504,$A476)&gt;1,"Duplicate Expense ID",IF(OR($B476="",$C476="",$D476="",$I476=""),"Missing required field",IF(COUNTIF('Trip Log'!$A$5:$A$504,$B476)=0,"Unknown Trip ID",IF($I476&lt;0,"Negative amount",IF(AND($D476="Diesel Fuel",OR($H476="",$H476&lt;=0)),"Fuel gallons required","OK"))))),"Check inputs"))</f>
        <v/>
      </c>
    </row>
    <row r="477">
      <c r="A477" s="28" t="n"/>
      <c r="B477" s="28" t="n"/>
      <c r="C477" s="59" t="n"/>
      <c r="D477" s="28" t="n"/>
      <c r="E477" s="28" t="n"/>
      <c r="F477" s="28" t="n"/>
      <c r="G477" s="28" t="n"/>
      <c r="H477" s="63" t="n"/>
      <c r="I477" s="61" t="n"/>
      <c r="J477" s="64">
        <f>IF(OR($A477="",$D477&lt;&gt;"Diesel Fuel",$H477="",$I477=""),"",IFERROR($I477/$H477,""))</f>
        <v/>
      </c>
      <c r="K477" s="28" t="n"/>
      <c r="L477" s="28" t="n"/>
      <c r="M477" s="34" t="n"/>
      <c r="N477" s="35">
        <f>IF($A477="","",IFERROR(IF(COUNTIF($A$5:$A$504,$A477)&gt;1,"Duplicate Expense ID",IF(OR($B477="",$C477="",$D477="",$I477=""),"Missing required field",IF(COUNTIF('Trip Log'!$A$5:$A$504,$B477)=0,"Unknown Trip ID",IF($I477&lt;0,"Negative amount",IF(AND($D477="Diesel Fuel",OR($H477="",$H477&lt;=0)),"Fuel gallons required","OK"))))),"Check inputs"))</f>
        <v/>
      </c>
    </row>
    <row r="478">
      <c r="A478" s="28" t="n"/>
      <c r="B478" s="28" t="n"/>
      <c r="C478" s="59" t="n"/>
      <c r="D478" s="28" t="n"/>
      <c r="E478" s="28" t="n"/>
      <c r="F478" s="28" t="n"/>
      <c r="G478" s="28" t="n"/>
      <c r="H478" s="63" t="n"/>
      <c r="I478" s="61" t="n"/>
      <c r="J478" s="64">
        <f>IF(OR($A478="",$D478&lt;&gt;"Diesel Fuel",$H478="",$I478=""),"",IFERROR($I478/$H478,""))</f>
        <v/>
      </c>
      <c r="K478" s="28" t="n"/>
      <c r="L478" s="28" t="n"/>
      <c r="M478" s="34" t="n"/>
      <c r="N478" s="35">
        <f>IF($A478="","",IFERROR(IF(COUNTIF($A$5:$A$504,$A478)&gt;1,"Duplicate Expense ID",IF(OR($B478="",$C478="",$D478="",$I478=""),"Missing required field",IF(COUNTIF('Trip Log'!$A$5:$A$504,$B478)=0,"Unknown Trip ID",IF($I478&lt;0,"Negative amount",IF(AND($D478="Diesel Fuel",OR($H478="",$H478&lt;=0)),"Fuel gallons required","OK"))))),"Check inputs"))</f>
        <v/>
      </c>
    </row>
    <row r="479">
      <c r="A479" s="28" t="n"/>
      <c r="B479" s="28" t="n"/>
      <c r="C479" s="59" t="n"/>
      <c r="D479" s="28" t="n"/>
      <c r="E479" s="28" t="n"/>
      <c r="F479" s="28" t="n"/>
      <c r="G479" s="28" t="n"/>
      <c r="H479" s="63" t="n"/>
      <c r="I479" s="61" t="n"/>
      <c r="J479" s="64">
        <f>IF(OR($A479="",$D479&lt;&gt;"Diesel Fuel",$H479="",$I479=""),"",IFERROR($I479/$H479,""))</f>
        <v/>
      </c>
      <c r="K479" s="28" t="n"/>
      <c r="L479" s="28" t="n"/>
      <c r="M479" s="34" t="n"/>
      <c r="N479" s="35">
        <f>IF($A479="","",IFERROR(IF(COUNTIF($A$5:$A$504,$A479)&gt;1,"Duplicate Expense ID",IF(OR($B479="",$C479="",$D479="",$I479=""),"Missing required field",IF(COUNTIF('Trip Log'!$A$5:$A$504,$B479)=0,"Unknown Trip ID",IF($I479&lt;0,"Negative amount",IF(AND($D479="Diesel Fuel",OR($H479="",$H479&lt;=0)),"Fuel gallons required","OK"))))),"Check inputs"))</f>
        <v/>
      </c>
    </row>
    <row r="480">
      <c r="A480" s="28" t="n"/>
      <c r="B480" s="28" t="n"/>
      <c r="C480" s="59" t="n"/>
      <c r="D480" s="28" t="n"/>
      <c r="E480" s="28" t="n"/>
      <c r="F480" s="28" t="n"/>
      <c r="G480" s="28" t="n"/>
      <c r="H480" s="63" t="n"/>
      <c r="I480" s="61" t="n"/>
      <c r="J480" s="64">
        <f>IF(OR($A480="",$D480&lt;&gt;"Diesel Fuel",$H480="",$I480=""),"",IFERROR($I480/$H480,""))</f>
        <v/>
      </c>
      <c r="K480" s="28" t="n"/>
      <c r="L480" s="28" t="n"/>
      <c r="M480" s="34" t="n"/>
      <c r="N480" s="35">
        <f>IF($A480="","",IFERROR(IF(COUNTIF($A$5:$A$504,$A480)&gt;1,"Duplicate Expense ID",IF(OR($B480="",$C480="",$D480="",$I480=""),"Missing required field",IF(COUNTIF('Trip Log'!$A$5:$A$504,$B480)=0,"Unknown Trip ID",IF($I480&lt;0,"Negative amount",IF(AND($D480="Diesel Fuel",OR($H480="",$H480&lt;=0)),"Fuel gallons required","OK"))))),"Check inputs"))</f>
        <v/>
      </c>
    </row>
    <row r="481">
      <c r="A481" s="28" t="n"/>
      <c r="B481" s="28" t="n"/>
      <c r="C481" s="59" t="n"/>
      <c r="D481" s="28" t="n"/>
      <c r="E481" s="28" t="n"/>
      <c r="F481" s="28" t="n"/>
      <c r="G481" s="28" t="n"/>
      <c r="H481" s="63" t="n"/>
      <c r="I481" s="61" t="n"/>
      <c r="J481" s="64">
        <f>IF(OR($A481="",$D481&lt;&gt;"Diesel Fuel",$H481="",$I481=""),"",IFERROR($I481/$H481,""))</f>
        <v/>
      </c>
      <c r="K481" s="28" t="n"/>
      <c r="L481" s="28" t="n"/>
      <c r="M481" s="34" t="n"/>
      <c r="N481" s="35">
        <f>IF($A481="","",IFERROR(IF(COUNTIF($A$5:$A$504,$A481)&gt;1,"Duplicate Expense ID",IF(OR($B481="",$C481="",$D481="",$I481=""),"Missing required field",IF(COUNTIF('Trip Log'!$A$5:$A$504,$B481)=0,"Unknown Trip ID",IF($I481&lt;0,"Negative amount",IF(AND($D481="Diesel Fuel",OR($H481="",$H481&lt;=0)),"Fuel gallons required","OK"))))),"Check inputs"))</f>
        <v/>
      </c>
    </row>
    <row r="482">
      <c r="A482" s="28" t="n"/>
      <c r="B482" s="28" t="n"/>
      <c r="C482" s="59" t="n"/>
      <c r="D482" s="28" t="n"/>
      <c r="E482" s="28" t="n"/>
      <c r="F482" s="28" t="n"/>
      <c r="G482" s="28" t="n"/>
      <c r="H482" s="63" t="n"/>
      <c r="I482" s="61" t="n"/>
      <c r="J482" s="64">
        <f>IF(OR($A482="",$D482&lt;&gt;"Diesel Fuel",$H482="",$I482=""),"",IFERROR($I482/$H482,""))</f>
        <v/>
      </c>
      <c r="K482" s="28" t="n"/>
      <c r="L482" s="28" t="n"/>
      <c r="M482" s="34" t="n"/>
      <c r="N482" s="35">
        <f>IF($A482="","",IFERROR(IF(COUNTIF($A$5:$A$504,$A482)&gt;1,"Duplicate Expense ID",IF(OR($B482="",$C482="",$D482="",$I482=""),"Missing required field",IF(COUNTIF('Trip Log'!$A$5:$A$504,$B482)=0,"Unknown Trip ID",IF($I482&lt;0,"Negative amount",IF(AND($D482="Diesel Fuel",OR($H482="",$H482&lt;=0)),"Fuel gallons required","OK"))))),"Check inputs"))</f>
        <v/>
      </c>
    </row>
    <row r="483">
      <c r="A483" s="28" t="n"/>
      <c r="B483" s="28" t="n"/>
      <c r="C483" s="59" t="n"/>
      <c r="D483" s="28" t="n"/>
      <c r="E483" s="28" t="n"/>
      <c r="F483" s="28" t="n"/>
      <c r="G483" s="28" t="n"/>
      <c r="H483" s="63" t="n"/>
      <c r="I483" s="61" t="n"/>
      <c r="J483" s="64">
        <f>IF(OR($A483="",$D483&lt;&gt;"Diesel Fuel",$H483="",$I483=""),"",IFERROR($I483/$H483,""))</f>
        <v/>
      </c>
      <c r="K483" s="28" t="n"/>
      <c r="L483" s="28" t="n"/>
      <c r="M483" s="34" t="n"/>
      <c r="N483" s="35">
        <f>IF($A483="","",IFERROR(IF(COUNTIF($A$5:$A$504,$A483)&gt;1,"Duplicate Expense ID",IF(OR($B483="",$C483="",$D483="",$I483=""),"Missing required field",IF(COUNTIF('Trip Log'!$A$5:$A$504,$B483)=0,"Unknown Trip ID",IF($I483&lt;0,"Negative amount",IF(AND($D483="Diesel Fuel",OR($H483="",$H483&lt;=0)),"Fuel gallons required","OK"))))),"Check inputs"))</f>
        <v/>
      </c>
    </row>
    <row r="484">
      <c r="A484" s="28" t="n"/>
      <c r="B484" s="28" t="n"/>
      <c r="C484" s="59" t="n"/>
      <c r="D484" s="28" t="n"/>
      <c r="E484" s="28" t="n"/>
      <c r="F484" s="28" t="n"/>
      <c r="G484" s="28" t="n"/>
      <c r="H484" s="63" t="n"/>
      <c r="I484" s="61" t="n"/>
      <c r="J484" s="64">
        <f>IF(OR($A484="",$D484&lt;&gt;"Diesel Fuel",$H484="",$I484=""),"",IFERROR($I484/$H484,""))</f>
        <v/>
      </c>
      <c r="K484" s="28" t="n"/>
      <c r="L484" s="28" t="n"/>
      <c r="M484" s="34" t="n"/>
      <c r="N484" s="35">
        <f>IF($A484="","",IFERROR(IF(COUNTIF($A$5:$A$504,$A484)&gt;1,"Duplicate Expense ID",IF(OR($B484="",$C484="",$D484="",$I484=""),"Missing required field",IF(COUNTIF('Trip Log'!$A$5:$A$504,$B484)=0,"Unknown Trip ID",IF($I484&lt;0,"Negative amount",IF(AND($D484="Diesel Fuel",OR($H484="",$H484&lt;=0)),"Fuel gallons required","OK"))))),"Check inputs"))</f>
        <v/>
      </c>
    </row>
    <row r="485">
      <c r="A485" s="28" t="n"/>
      <c r="B485" s="28" t="n"/>
      <c r="C485" s="59" t="n"/>
      <c r="D485" s="28" t="n"/>
      <c r="E485" s="28" t="n"/>
      <c r="F485" s="28" t="n"/>
      <c r="G485" s="28" t="n"/>
      <c r="H485" s="63" t="n"/>
      <c r="I485" s="61" t="n"/>
      <c r="J485" s="64">
        <f>IF(OR($A485="",$D485&lt;&gt;"Diesel Fuel",$H485="",$I485=""),"",IFERROR($I485/$H485,""))</f>
        <v/>
      </c>
      <c r="K485" s="28" t="n"/>
      <c r="L485" s="28" t="n"/>
      <c r="M485" s="34" t="n"/>
      <c r="N485" s="35">
        <f>IF($A485="","",IFERROR(IF(COUNTIF($A$5:$A$504,$A485)&gt;1,"Duplicate Expense ID",IF(OR($B485="",$C485="",$D485="",$I485=""),"Missing required field",IF(COUNTIF('Trip Log'!$A$5:$A$504,$B485)=0,"Unknown Trip ID",IF($I485&lt;0,"Negative amount",IF(AND($D485="Diesel Fuel",OR($H485="",$H485&lt;=0)),"Fuel gallons required","OK"))))),"Check inputs"))</f>
        <v/>
      </c>
    </row>
    <row r="486">
      <c r="A486" s="28" t="n"/>
      <c r="B486" s="28" t="n"/>
      <c r="C486" s="59" t="n"/>
      <c r="D486" s="28" t="n"/>
      <c r="E486" s="28" t="n"/>
      <c r="F486" s="28" t="n"/>
      <c r="G486" s="28" t="n"/>
      <c r="H486" s="63" t="n"/>
      <c r="I486" s="61" t="n"/>
      <c r="J486" s="64">
        <f>IF(OR($A486="",$D486&lt;&gt;"Diesel Fuel",$H486="",$I486=""),"",IFERROR($I486/$H486,""))</f>
        <v/>
      </c>
      <c r="K486" s="28" t="n"/>
      <c r="L486" s="28" t="n"/>
      <c r="M486" s="34" t="n"/>
      <c r="N486" s="35">
        <f>IF($A486="","",IFERROR(IF(COUNTIF($A$5:$A$504,$A486)&gt;1,"Duplicate Expense ID",IF(OR($B486="",$C486="",$D486="",$I486=""),"Missing required field",IF(COUNTIF('Trip Log'!$A$5:$A$504,$B486)=0,"Unknown Trip ID",IF($I486&lt;0,"Negative amount",IF(AND($D486="Diesel Fuel",OR($H486="",$H486&lt;=0)),"Fuel gallons required","OK"))))),"Check inputs"))</f>
        <v/>
      </c>
    </row>
    <row r="487">
      <c r="A487" s="28" t="n"/>
      <c r="B487" s="28" t="n"/>
      <c r="C487" s="59" t="n"/>
      <c r="D487" s="28" t="n"/>
      <c r="E487" s="28" t="n"/>
      <c r="F487" s="28" t="n"/>
      <c r="G487" s="28" t="n"/>
      <c r="H487" s="63" t="n"/>
      <c r="I487" s="61" t="n"/>
      <c r="J487" s="64">
        <f>IF(OR($A487="",$D487&lt;&gt;"Diesel Fuel",$H487="",$I487=""),"",IFERROR($I487/$H487,""))</f>
        <v/>
      </c>
      <c r="K487" s="28" t="n"/>
      <c r="L487" s="28" t="n"/>
      <c r="M487" s="34" t="n"/>
      <c r="N487" s="35">
        <f>IF($A487="","",IFERROR(IF(COUNTIF($A$5:$A$504,$A487)&gt;1,"Duplicate Expense ID",IF(OR($B487="",$C487="",$D487="",$I487=""),"Missing required field",IF(COUNTIF('Trip Log'!$A$5:$A$504,$B487)=0,"Unknown Trip ID",IF($I487&lt;0,"Negative amount",IF(AND($D487="Diesel Fuel",OR($H487="",$H487&lt;=0)),"Fuel gallons required","OK"))))),"Check inputs"))</f>
        <v/>
      </c>
    </row>
    <row r="488">
      <c r="A488" s="28" t="n"/>
      <c r="B488" s="28" t="n"/>
      <c r="C488" s="59" t="n"/>
      <c r="D488" s="28" t="n"/>
      <c r="E488" s="28" t="n"/>
      <c r="F488" s="28" t="n"/>
      <c r="G488" s="28" t="n"/>
      <c r="H488" s="63" t="n"/>
      <c r="I488" s="61" t="n"/>
      <c r="J488" s="64">
        <f>IF(OR($A488="",$D488&lt;&gt;"Diesel Fuel",$H488="",$I488=""),"",IFERROR($I488/$H488,""))</f>
        <v/>
      </c>
      <c r="K488" s="28" t="n"/>
      <c r="L488" s="28" t="n"/>
      <c r="M488" s="34" t="n"/>
      <c r="N488" s="35">
        <f>IF($A488="","",IFERROR(IF(COUNTIF($A$5:$A$504,$A488)&gt;1,"Duplicate Expense ID",IF(OR($B488="",$C488="",$D488="",$I488=""),"Missing required field",IF(COUNTIF('Trip Log'!$A$5:$A$504,$B488)=0,"Unknown Trip ID",IF($I488&lt;0,"Negative amount",IF(AND($D488="Diesel Fuel",OR($H488="",$H488&lt;=0)),"Fuel gallons required","OK"))))),"Check inputs"))</f>
        <v/>
      </c>
    </row>
    <row r="489">
      <c r="A489" s="28" t="n"/>
      <c r="B489" s="28" t="n"/>
      <c r="C489" s="59" t="n"/>
      <c r="D489" s="28" t="n"/>
      <c r="E489" s="28" t="n"/>
      <c r="F489" s="28" t="n"/>
      <c r="G489" s="28" t="n"/>
      <c r="H489" s="63" t="n"/>
      <c r="I489" s="61" t="n"/>
      <c r="J489" s="64">
        <f>IF(OR($A489="",$D489&lt;&gt;"Diesel Fuel",$H489="",$I489=""),"",IFERROR($I489/$H489,""))</f>
        <v/>
      </c>
      <c r="K489" s="28" t="n"/>
      <c r="L489" s="28" t="n"/>
      <c r="M489" s="34" t="n"/>
      <c r="N489" s="35">
        <f>IF($A489="","",IFERROR(IF(COUNTIF($A$5:$A$504,$A489)&gt;1,"Duplicate Expense ID",IF(OR($B489="",$C489="",$D489="",$I489=""),"Missing required field",IF(COUNTIF('Trip Log'!$A$5:$A$504,$B489)=0,"Unknown Trip ID",IF($I489&lt;0,"Negative amount",IF(AND($D489="Diesel Fuel",OR($H489="",$H489&lt;=0)),"Fuel gallons required","OK"))))),"Check inputs"))</f>
        <v/>
      </c>
    </row>
    <row r="490">
      <c r="A490" s="28" t="n"/>
      <c r="B490" s="28" t="n"/>
      <c r="C490" s="59" t="n"/>
      <c r="D490" s="28" t="n"/>
      <c r="E490" s="28" t="n"/>
      <c r="F490" s="28" t="n"/>
      <c r="G490" s="28" t="n"/>
      <c r="H490" s="63" t="n"/>
      <c r="I490" s="61" t="n"/>
      <c r="J490" s="64">
        <f>IF(OR($A490="",$D490&lt;&gt;"Diesel Fuel",$H490="",$I490=""),"",IFERROR($I490/$H490,""))</f>
        <v/>
      </c>
      <c r="K490" s="28" t="n"/>
      <c r="L490" s="28" t="n"/>
      <c r="M490" s="34" t="n"/>
      <c r="N490" s="35">
        <f>IF($A490="","",IFERROR(IF(COUNTIF($A$5:$A$504,$A490)&gt;1,"Duplicate Expense ID",IF(OR($B490="",$C490="",$D490="",$I490=""),"Missing required field",IF(COUNTIF('Trip Log'!$A$5:$A$504,$B490)=0,"Unknown Trip ID",IF($I490&lt;0,"Negative amount",IF(AND($D490="Diesel Fuel",OR($H490="",$H490&lt;=0)),"Fuel gallons required","OK"))))),"Check inputs"))</f>
        <v/>
      </c>
    </row>
    <row r="491">
      <c r="A491" s="28" t="n"/>
      <c r="B491" s="28" t="n"/>
      <c r="C491" s="59" t="n"/>
      <c r="D491" s="28" t="n"/>
      <c r="E491" s="28" t="n"/>
      <c r="F491" s="28" t="n"/>
      <c r="G491" s="28" t="n"/>
      <c r="H491" s="63" t="n"/>
      <c r="I491" s="61" t="n"/>
      <c r="J491" s="64">
        <f>IF(OR($A491="",$D491&lt;&gt;"Diesel Fuel",$H491="",$I491=""),"",IFERROR($I491/$H491,""))</f>
        <v/>
      </c>
      <c r="K491" s="28" t="n"/>
      <c r="L491" s="28" t="n"/>
      <c r="M491" s="34" t="n"/>
      <c r="N491" s="35">
        <f>IF($A491="","",IFERROR(IF(COUNTIF($A$5:$A$504,$A491)&gt;1,"Duplicate Expense ID",IF(OR($B491="",$C491="",$D491="",$I491=""),"Missing required field",IF(COUNTIF('Trip Log'!$A$5:$A$504,$B491)=0,"Unknown Trip ID",IF($I491&lt;0,"Negative amount",IF(AND($D491="Diesel Fuel",OR($H491="",$H491&lt;=0)),"Fuel gallons required","OK"))))),"Check inputs"))</f>
        <v/>
      </c>
    </row>
    <row r="492">
      <c r="A492" s="28" t="n"/>
      <c r="B492" s="28" t="n"/>
      <c r="C492" s="59" t="n"/>
      <c r="D492" s="28" t="n"/>
      <c r="E492" s="28" t="n"/>
      <c r="F492" s="28" t="n"/>
      <c r="G492" s="28" t="n"/>
      <c r="H492" s="63" t="n"/>
      <c r="I492" s="61" t="n"/>
      <c r="J492" s="64">
        <f>IF(OR($A492="",$D492&lt;&gt;"Diesel Fuel",$H492="",$I492=""),"",IFERROR($I492/$H492,""))</f>
        <v/>
      </c>
      <c r="K492" s="28" t="n"/>
      <c r="L492" s="28" t="n"/>
      <c r="M492" s="34" t="n"/>
      <c r="N492" s="35">
        <f>IF($A492="","",IFERROR(IF(COUNTIF($A$5:$A$504,$A492)&gt;1,"Duplicate Expense ID",IF(OR($B492="",$C492="",$D492="",$I492=""),"Missing required field",IF(COUNTIF('Trip Log'!$A$5:$A$504,$B492)=0,"Unknown Trip ID",IF($I492&lt;0,"Negative amount",IF(AND($D492="Diesel Fuel",OR($H492="",$H492&lt;=0)),"Fuel gallons required","OK"))))),"Check inputs"))</f>
        <v/>
      </c>
    </row>
    <row r="493">
      <c r="A493" s="28" t="n"/>
      <c r="B493" s="28" t="n"/>
      <c r="C493" s="59" t="n"/>
      <c r="D493" s="28" t="n"/>
      <c r="E493" s="28" t="n"/>
      <c r="F493" s="28" t="n"/>
      <c r="G493" s="28" t="n"/>
      <c r="H493" s="63" t="n"/>
      <c r="I493" s="61" t="n"/>
      <c r="J493" s="64">
        <f>IF(OR($A493="",$D493&lt;&gt;"Diesel Fuel",$H493="",$I493=""),"",IFERROR($I493/$H493,""))</f>
        <v/>
      </c>
      <c r="K493" s="28" t="n"/>
      <c r="L493" s="28" t="n"/>
      <c r="M493" s="34" t="n"/>
      <c r="N493" s="35">
        <f>IF($A493="","",IFERROR(IF(COUNTIF($A$5:$A$504,$A493)&gt;1,"Duplicate Expense ID",IF(OR($B493="",$C493="",$D493="",$I493=""),"Missing required field",IF(COUNTIF('Trip Log'!$A$5:$A$504,$B493)=0,"Unknown Trip ID",IF($I493&lt;0,"Negative amount",IF(AND($D493="Diesel Fuel",OR($H493="",$H493&lt;=0)),"Fuel gallons required","OK"))))),"Check inputs"))</f>
        <v/>
      </c>
    </row>
    <row r="494">
      <c r="A494" s="28" t="n"/>
      <c r="B494" s="28" t="n"/>
      <c r="C494" s="59" t="n"/>
      <c r="D494" s="28" t="n"/>
      <c r="E494" s="28" t="n"/>
      <c r="F494" s="28" t="n"/>
      <c r="G494" s="28" t="n"/>
      <c r="H494" s="63" t="n"/>
      <c r="I494" s="61" t="n"/>
      <c r="J494" s="64">
        <f>IF(OR($A494="",$D494&lt;&gt;"Diesel Fuel",$H494="",$I494=""),"",IFERROR($I494/$H494,""))</f>
        <v/>
      </c>
      <c r="K494" s="28" t="n"/>
      <c r="L494" s="28" t="n"/>
      <c r="M494" s="34" t="n"/>
      <c r="N494" s="35">
        <f>IF($A494="","",IFERROR(IF(COUNTIF($A$5:$A$504,$A494)&gt;1,"Duplicate Expense ID",IF(OR($B494="",$C494="",$D494="",$I494=""),"Missing required field",IF(COUNTIF('Trip Log'!$A$5:$A$504,$B494)=0,"Unknown Trip ID",IF($I494&lt;0,"Negative amount",IF(AND($D494="Diesel Fuel",OR($H494="",$H494&lt;=0)),"Fuel gallons required","OK"))))),"Check inputs"))</f>
        <v/>
      </c>
    </row>
    <row r="495">
      <c r="A495" s="28" t="n"/>
      <c r="B495" s="28" t="n"/>
      <c r="C495" s="59" t="n"/>
      <c r="D495" s="28" t="n"/>
      <c r="E495" s="28" t="n"/>
      <c r="F495" s="28" t="n"/>
      <c r="G495" s="28" t="n"/>
      <c r="H495" s="63" t="n"/>
      <c r="I495" s="61" t="n"/>
      <c r="J495" s="64">
        <f>IF(OR($A495="",$D495&lt;&gt;"Diesel Fuel",$H495="",$I495=""),"",IFERROR($I495/$H495,""))</f>
        <v/>
      </c>
      <c r="K495" s="28" t="n"/>
      <c r="L495" s="28" t="n"/>
      <c r="M495" s="34" t="n"/>
      <c r="N495" s="35">
        <f>IF($A495="","",IFERROR(IF(COUNTIF($A$5:$A$504,$A495)&gt;1,"Duplicate Expense ID",IF(OR($B495="",$C495="",$D495="",$I495=""),"Missing required field",IF(COUNTIF('Trip Log'!$A$5:$A$504,$B495)=0,"Unknown Trip ID",IF($I495&lt;0,"Negative amount",IF(AND($D495="Diesel Fuel",OR($H495="",$H495&lt;=0)),"Fuel gallons required","OK"))))),"Check inputs"))</f>
        <v/>
      </c>
    </row>
    <row r="496">
      <c r="A496" s="28" t="n"/>
      <c r="B496" s="28" t="n"/>
      <c r="C496" s="59" t="n"/>
      <c r="D496" s="28" t="n"/>
      <c r="E496" s="28" t="n"/>
      <c r="F496" s="28" t="n"/>
      <c r="G496" s="28" t="n"/>
      <c r="H496" s="63" t="n"/>
      <c r="I496" s="61" t="n"/>
      <c r="J496" s="64">
        <f>IF(OR($A496="",$D496&lt;&gt;"Diesel Fuel",$H496="",$I496=""),"",IFERROR($I496/$H496,""))</f>
        <v/>
      </c>
      <c r="K496" s="28" t="n"/>
      <c r="L496" s="28" t="n"/>
      <c r="M496" s="34" t="n"/>
      <c r="N496" s="35">
        <f>IF($A496="","",IFERROR(IF(COUNTIF($A$5:$A$504,$A496)&gt;1,"Duplicate Expense ID",IF(OR($B496="",$C496="",$D496="",$I496=""),"Missing required field",IF(COUNTIF('Trip Log'!$A$5:$A$504,$B496)=0,"Unknown Trip ID",IF($I496&lt;0,"Negative amount",IF(AND($D496="Diesel Fuel",OR($H496="",$H496&lt;=0)),"Fuel gallons required","OK"))))),"Check inputs"))</f>
        <v/>
      </c>
    </row>
    <row r="497">
      <c r="A497" s="28" t="n"/>
      <c r="B497" s="28" t="n"/>
      <c r="C497" s="59" t="n"/>
      <c r="D497" s="28" t="n"/>
      <c r="E497" s="28" t="n"/>
      <c r="F497" s="28" t="n"/>
      <c r="G497" s="28" t="n"/>
      <c r="H497" s="63" t="n"/>
      <c r="I497" s="61" t="n"/>
      <c r="J497" s="64">
        <f>IF(OR($A497="",$D497&lt;&gt;"Diesel Fuel",$H497="",$I497=""),"",IFERROR($I497/$H497,""))</f>
        <v/>
      </c>
      <c r="K497" s="28" t="n"/>
      <c r="L497" s="28" t="n"/>
      <c r="M497" s="34" t="n"/>
      <c r="N497" s="35">
        <f>IF($A497="","",IFERROR(IF(COUNTIF($A$5:$A$504,$A497)&gt;1,"Duplicate Expense ID",IF(OR($B497="",$C497="",$D497="",$I497=""),"Missing required field",IF(COUNTIF('Trip Log'!$A$5:$A$504,$B497)=0,"Unknown Trip ID",IF($I497&lt;0,"Negative amount",IF(AND($D497="Diesel Fuel",OR($H497="",$H497&lt;=0)),"Fuel gallons required","OK"))))),"Check inputs"))</f>
        <v/>
      </c>
    </row>
    <row r="498">
      <c r="A498" s="28" t="n"/>
      <c r="B498" s="28" t="n"/>
      <c r="C498" s="59" t="n"/>
      <c r="D498" s="28" t="n"/>
      <c r="E498" s="28" t="n"/>
      <c r="F498" s="28" t="n"/>
      <c r="G498" s="28" t="n"/>
      <c r="H498" s="63" t="n"/>
      <c r="I498" s="61" t="n"/>
      <c r="J498" s="64">
        <f>IF(OR($A498="",$D498&lt;&gt;"Diesel Fuel",$H498="",$I498=""),"",IFERROR($I498/$H498,""))</f>
        <v/>
      </c>
      <c r="K498" s="28" t="n"/>
      <c r="L498" s="28" t="n"/>
      <c r="M498" s="34" t="n"/>
      <c r="N498" s="35">
        <f>IF($A498="","",IFERROR(IF(COUNTIF($A$5:$A$504,$A498)&gt;1,"Duplicate Expense ID",IF(OR($B498="",$C498="",$D498="",$I498=""),"Missing required field",IF(COUNTIF('Trip Log'!$A$5:$A$504,$B498)=0,"Unknown Trip ID",IF($I498&lt;0,"Negative amount",IF(AND($D498="Diesel Fuel",OR($H498="",$H498&lt;=0)),"Fuel gallons required","OK"))))),"Check inputs"))</f>
        <v/>
      </c>
    </row>
    <row r="499">
      <c r="A499" s="28" t="n"/>
      <c r="B499" s="28" t="n"/>
      <c r="C499" s="59" t="n"/>
      <c r="D499" s="28" t="n"/>
      <c r="E499" s="28" t="n"/>
      <c r="F499" s="28" t="n"/>
      <c r="G499" s="28" t="n"/>
      <c r="H499" s="63" t="n"/>
      <c r="I499" s="61" t="n"/>
      <c r="J499" s="64">
        <f>IF(OR($A499="",$D499&lt;&gt;"Diesel Fuel",$H499="",$I499=""),"",IFERROR($I499/$H499,""))</f>
        <v/>
      </c>
      <c r="K499" s="28" t="n"/>
      <c r="L499" s="28" t="n"/>
      <c r="M499" s="34" t="n"/>
      <c r="N499" s="35">
        <f>IF($A499="","",IFERROR(IF(COUNTIF($A$5:$A$504,$A499)&gt;1,"Duplicate Expense ID",IF(OR($B499="",$C499="",$D499="",$I499=""),"Missing required field",IF(COUNTIF('Trip Log'!$A$5:$A$504,$B499)=0,"Unknown Trip ID",IF($I499&lt;0,"Negative amount",IF(AND($D499="Diesel Fuel",OR($H499="",$H499&lt;=0)),"Fuel gallons required","OK"))))),"Check inputs"))</f>
        <v/>
      </c>
    </row>
    <row r="500">
      <c r="A500" s="28" t="n"/>
      <c r="B500" s="28" t="n"/>
      <c r="C500" s="59" t="n"/>
      <c r="D500" s="28" t="n"/>
      <c r="E500" s="28" t="n"/>
      <c r="F500" s="28" t="n"/>
      <c r="G500" s="28" t="n"/>
      <c r="H500" s="63" t="n"/>
      <c r="I500" s="61" t="n"/>
      <c r="J500" s="64">
        <f>IF(OR($A500="",$D500&lt;&gt;"Diesel Fuel",$H500="",$I500=""),"",IFERROR($I500/$H500,""))</f>
        <v/>
      </c>
      <c r="K500" s="28" t="n"/>
      <c r="L500" s="28" t="n"/>
      <c r="M500" s="34" t="n"/>
      <c r="N500" s="35">
        <f>IF($A500="","",IFERROR(IF(COUNTIF($A$5:$A$504,$A500)&gt;1,"Duplicate Expense ID",IF(OR($B500="",$C500="",$D500="",$I500=""),"Missing required field",IF(COUNTIF('Trip Log'!$A$5:$A$504,$B500)=0,"Unknown Trip ID",IF($I500&lt;0,"Negative amount",IF(AND($D500="Diesel Fuel",OR($H500="",$H500&lt;=0)),"Fuel gallons required","OK"))))),"Check inputs"))</f>
        <v/>
      </c>
    </row>
    <row r="501">
      <c r="A501" s="28" t="n"/>
      <c r="B501" s="28" t="n"/>
      <c r="C501" s="59" t="n"/>
      <c r="D501" s="28" t="n"/>
      <c r="E501" s="28" t="n"/>
      <c r="F501" s="28" t="n"/>
      <c r="G501" s="28" t="n"/>
      <c r="H501" s="63" t="n"/>
      <c r="I501" s="61" t="n"/>
      <c r="J501" s="64">
        <f>IF(OR($A501="",$D501&lt;&gt;"Diesel Fuel",$H501="",$I501=""),"",IFERROR($I501/$H501,""))</f>
        <v/>
      </c>
      <c r="K501" s="28" t="n"/>
      <c r="L501" s="28" t="n"/>
      <c r="M501" s="34" t="n"/>
      <c r="N501" s="35">
        <f>IF($A501="","",IFERROR(IF(COUNTIF($A$5:$A$504,$A501)&gt;1,"Duplicate Expense ID",IF(OR($B501="",$C501="",$D501="",$I501=""),"Missing required field",IF(COUNTIF('Trip Log'!$A$5:$A$504,$B501)=0,"Unknown Trip ID",IF($I501&lt;0,"Negative amount",IF(AND($D501="Diesel Fuel",OR($H501="",$H501&lt;=0)),"Fuel gallons required","OK"))))),"Check inputs"))</f>
        <v/>
      </c>
    </row>
    <row r="502">
      <c r="A502" s="28" t="n"/>
      <c r="B502" s="28" t="n"/>
      <c r="C502" s="59" t="n"/>
      <c r="D502" s="28" t="n"/>
      <c r="E502" s="28" t="n"/>
      <c r="F502" s="28" t="n"/>
      <c r="G502" s="28" t="n"/>
      <c r="H502" s="63" t="n"/>
      <c r="I502" s="61" t="n"/>
      <c r="J502" s="64">
        <f>IF(OR($A502="",$D502&lt;&gt;"Diesel Fuel",$H502="",$I502=""),"",IFERROR($I502/$H502,""))</f>
        <v/>
      </c>
      <c r="K502" s="28" t="n"/>
      <c r="L502" s="28" t="n"/>
      <c r="M502" s="34" t="n"/>
      <c r="N502" s="35">
        <f>IF($A502="","",IFERROR(IF(COUNTIF($A$5:$A$504,$A502)&gt;1,"Duplicate Expense ID",IF(OR($B502="",$C502="",$D502="",$I502=""),"Missing required field",IF(COUNTIF('Trip Log'!$A$5:$A$504,$B502)=0,"Unknown Trip ID",IF($I502&lt;0,"Negative amount",IF(AND($D502="Diesel Fuel",OR($H502="",$H502&lt;=0)),"Fuel gallons required","OK"))))),"Check inputs"))</f>
        <v/>
      </c>
    </row>
    <row r="503">
      <c r="A503" s="28" t="n"/>
      <c r="B503" s="28" t="n"/>
      <c r="C503" s="59" t="n"/>
      <c r="D503" s="28" t="n"/>
      <c r="E503" s="28" t="n"/>
      <c r="F503" s="28" t="n"/>
      <c r="G503" s="28" t="n"/>
      <c r="H503" s="63" t="n"/>
      <c r="I503" s="61" t="n"/>
      <c r="J503" s="64">
        <f>IF(OR($A503="",$D503&lt;&gt;"Diesel Fuel",$H503="",$I503=""),"",IFERROR($I503/$H503,""))</f>
        <v/>
      </c>
      <c r="K503" s="28" t="n"/>
      <c r="L503" s="28" t="n"/>
      <c r="M503" s="34" t="n"/>
      <c r="N503" s="35">
        <f>IF($A503="","",IFERROR(IF(COUNTIF($A$5:$A$504,$A503)&gt;1,"Duplicate Expense ID",IF(OR($B503="",$C503="",$D503="",$I503=""),"Missing required field",IF(COUNTIF('Trip Log'!$A$5:$A$504,$B503)=0,"Unknown Trip ID",IF($I503&lt;0,"Negative amount",IF(AND($D503="Diesel Fuel",OR($H503="",$H503&lt;=0)),"Fuel gallons required","OK"))))),"Check inputs"))</f>
        <v/>
      </c>
    </row>
    <row r="504">
      <c r="A504" s="28" t="n"/>
      <c r="B504" s="28" t="n"/>
      <c r="C504" s="59" t="n"/>
      <c r="D504" s="28" t="n"/>
      <c r="E504" s="28" t="n"/>
      <c r="F504" s="28" t="n"/>
      <c r="G504" s="28" t="n"/>
      <c r="H504" s="63" t="n"/>
      <c r="I504" s="61" t="n"/>
      <c r="J504" s="64">
        <f>IF(OR($A504="",$D504&lt;&gt;"Diesel Fuel",$H504="",$I504=""),"",IFERROR($I504/$H504,""))</f>
        <v/>
      </c>
      <c r="K504" s="28" t="n"/>
      <c r="L504" s="28" t="n"/>
      <c r="M504" s="34" t="n"/>
      <c r="N504" s="35">
        <f>IF($A504="","",IFERROR(IF(COUNTIF($A$5:$A$504,$A504)&gt;1,"Duplicate Expense ID",IF(OR($B504="",$C504="",$D504="",$I504=""),"Missing required field",IF(COUNTIF('Trip Log'!$A$5:$A$504,$B504)=0,"Unknown Trip ID",IF($I504&lt;0,"Negative amount",IF(AND($D504="Diesel Fuel",OR($H504="",$H504&lt;=0)),"Fuel gallons required","OK"))))),"Check inputs"))</f>
        <v/>
      </c>
    </row>
  </sheetData>
  <mergeCells count="1">
    <mergeCell ref="A1:N1"/>
  </mergeCells>
  <conditionalFormatting sqref="N5:N504">
    <cfRule type="expression" priority="1" dxfId="0">
      <formula>$N5="OK"</formula>
    </cfRule>
    <cfRule type="expression" priority="2" dxfId="1">
      <formula>AND($N5&lt;&gt;"",$N5&lt;&gt;"OK")</formula>
    </cfRule>
  </conditionalFormatting>
  <conditionalFormatting sqref="I5:I504">
    <cfRule type="expression" priority="3" dxfId="1">
      <formula>AND(ISNUMBER($I5),$I5&lt;0)</formula>
    </cfRule>
  </conditionalFormatting>
  <conditionalFormatting sqref="L5:L504">
    <cfRule type="expression" priority="4" dxfId="2">
      <formula>AND($A5&lt;&gt;"",$I5&gt;0,$L5="")</formula>
    </cfRule>
  </conditionalFormatting>
  <dataValidations count="8">
    <dataValidation sqref="A5:A504" showDropDown="0" showInputMessage="1" showErrorMessage="1" allowBlank="0" errorTitle="Expense ID" error="Expense ID should be unique." promptTitle="Expense ID" prompt="Enter a unique Expense ID." type="custom">
      <formula1>=OR(A5="",COUNTIF($A$5:$A5,A5)=1)</formula1>
    </dataValidation>
    <dataValidation sqref="B5:B504" showDropDown="0" showInputMessage="1" showErrorMessage="1" allowBlank="0" errorTitle="Trip ID" error="Select a value from the list." promptTitle="Trip ID" prompt="Select a value from the list." type="list">
      <formula1>=INDIRECT("'Trip Log'!$A$5:$A$504")</formula1>
    </dataValidation>
    <dataValidation sqref="C5:C504" showDropDown="0" showInputMessage="1" showErrorMessage="1" allowBlank="0" errorTitle="Expense Date" error="Enter a valid date between 1/1/2020 and 12/31/2035." promptTitle="Expense Date" prompt="Enter a date between 1/1/2020 and 12/31/2035." type="date" operator="between">
      <formula1>DATE(2020,1,1)</formula1>
      <formula2>DATE(2035,12,31)</formula2>
    </dataValidation>
    <dataValidation sqref="D5:D504" showDropDown="0" showInputMessage="1" showErrorMessage="1" allowBlank="0" errorTitle="Expense Category" error="Select a value from the list." promptTitle="Expense Category" prompt="Select a value from the list." type="list">
      <formula1>=INDIRECT("'Settings'!$F$4:$F$13")</formula1>
    </dataValidation>
    <dataValidation sqref="G5:G504" showDropDown="0" showInputMessage="1" showErrorMessage="1" allowBlank="0" errorTitle="State" error="Select a value from the list." promptTitle="State" prompt="Select a value from the list." type="list">
      <formula1>=INDIRECT("'Settings'!$K$4:$K$54")</formula1>
    </dataValidation>
    <dataValidation sqref="H5:H504" showDropDown="0" showInputMessage="1" showErrorMessage="1" allowBlank="0" errorTitle="Gallons" error="Enter gallons greater than zero or leave the cell blank." promptTitle="Gallons" prompt="Diesel fuel entries require gallons greater than zero." type="decimal" operator="greaterThan">
      <formula1>0</formula1>
    </dataValidation>
    <dataValidation sqref="I5:I504" showDropDown="0" showInputMessage="1" showErrorMessage="1" allowBlank="0" errorTitle="Expense Amount" error="Enter a nonnegative number." promptTitle="Expense Amount" prompt="Enter a nonnegative number." type="decimal" operator="greaterThanOrEqual">
      <formula1>0</formula1>
    </dataValidation>
    <dataValidation sqref="K5:K504" showDropDown="0" showInputMessage="1" showErrorMessage="1" allowBlank="0" errorTitle="Payment Method" error="Select a value from the list." promptTitle="Payment Method" prompt="Select a value from the list." type="list">
      <formula1>=INDIRECT("'Settings'!$G$4:$G$8")</formula1>
    </dataValidation>
  </dataValidations>
  <pageMargins left="0.25" right="0.25" top="0.5" bottom="0.5" header="0.2" footer="0.2"/>
  <pageSetup orientation="landscape" fitToHeight="0" fitToWidth="1"/>
  <headerFooter>
    <oddHeader/>
    <oddFooter>&amp;L&amp;A&amp;RPage &amp;P of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E0F3EF"/>
    <outlinePr summaryBelow="1" summaryRight="1"/>
    <pageSetUpPr/>
  </sheetPr>
  <dimension ref="A1:M54"/>
  <sheetViews>
    <sheetView showGridLines="0" zoomScale="90" zoomScaleNormal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2" customWidth="1" min="1" max="1"/>
    <col width="16" customWidth="1" min="2" max="2"/>
    <col width="3" customWidth="1" min="3" max="3"/>
    <col width="17" customWidth="1" min="4" max="4"/>
    <col width="20" customWidth="1" min="5" max="5"/>
    <col width="22" customWidth="1" min="6" max="6"/>
    <col width="20" customWidth="1" min="7" max="7"/>
    <col width="20" customWidth="1" min="8" max="8"/>
    <col width="15" customWidth="1" min="9" max="9"/>
    <col width="15" customWidth="1" min="10" max="10"/>
    <col width="13" customWidth="1" min="11" max="11"/>
    <col width="3" customWidth="1" min="12" max="12"/>
    <col width="25" customWidth="1" min="13" max="13"/>
  </cols>
  <sheetData>
    <row r="1" ht="30" customHeight="1">
      <c r="A1" s="1" t="inlineStr">
        <is>
          <t>Workbook Settings and Lists</t>
        </is>
      </c>
      <c r="B1" s="48" t="n"/>
      <c r="C1" s="48" t="n"/>
      <c r="D1" s="48" t="n"/>
      <c r="E1" s="48" t="n"/>
      <c r="F1" s="48" t="n"/>
      <c r="G1" s="48" t="n"/>
      <c r="H1" s="48" t="n"/>
      <c r="I1" s="48" t="n"/>
      <c r="J1" s="48" t="n"/>
      <c r="K1" s="48" t="n"/>
      <c r="L1" s="48" t="n"/>
      <c r="M1" s="49" t="n"/>
    </row>
    <row r="2" ht="24" customHeight="1">
      <c r="A2" s="3" t="inlineStr">
        <is>
          <t>Update assumptions and list values here. Keep list entries together without blank rows when possible.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</row>
    <row r="3" ht="34" customHeight="1">
      <c r="A3" s="38" t="inlineStr">
        <is>
          <t>Assumption</t>
        </is>
      </c>
      <c r="B3" s="38" t="inlineStr">
        <is>
          <t>Value</t>
        </is>
      </c>
      <c r="D3" s="21" t="inlineStr">
        <is>
          <t>Trip Status</t>
        </is>
      </c>
      <c r="E3" s="21" t="inlineStr">
        <is>
          <t>Load Types</t>
        </is>
      </c>
      <c r="F3" s="21" t="inlineStr">
        <is>
          <t>Expense Categories</t>
        </is>
      </c>
      <c r="G3" s="21" t="inlineStr">
        <is>
          <t>Payment Methods</t>
        </is>
      </c>
      <c r="H3" s="21" t="inlineStr">
        <is>
          <t>Drivers</t>
        </is>
      </c>
      <c r="I3" s="21" t="inlineStr">
        <is>
          <t>Trucks</t>
        </is>
      </c>
      <c r="J3" s="21" t="inlineStr">
        <is>
          <t>Trailers</t>
        </is>
      </c>
      <c r="K3" s="21" t="inlineStr">
        <is>
          <t>State Codes</t>
        </is>
      </c>
      <c r="M3" s="21" t="inlineStr">
        <is>
          <t>Dashboard Driver Filter</t>
        </is>
      </c>
    </row>
    <row r="4">
      <c r="A4" s="39" t="inlineStr">
        <is>
          <t>Target Revenue per Mile</t>
        </is>
      </c>
      <c r="B4" s="65" t="n">
        <v>2.25</v>
      </c>
      <c r="D4" s="41" t="inlineStr">
        <is>
          <t>Planned</t>
        </is>
      </c>
      <c r="E4" s="41" t="inlineStr">
        <is>
          <t>Dry Van</t>
        </is>
      </c>
      <c r="F4" s="41" t="inlineStr">
        <is>
          <t>Diesel Fuel</t>
        </is>
      </c>
      <c r="G4" s="41" t="inlineStr">
        <is>
          <t>Company Card</t>
        </is>
      </c>
      <c r="H4" s="41" t="inlineStr">
        <is>
          <t>Marcus Reed</t>
        </is>
      </c>
      <c r="I4" s="41" t="inlineStr">
        <is>
          <t>TRK-101</t>
        </is>
      </c>
      <c r="J4" s="41" t="inlineStr">
        <is>
          <t>TRL-201</t>
        </is>
      </c>
      <c r="K4" s="41" t="inlineStr">
        <is>
          <t>AL</t>
        </is>
      </c>
      <c r="M4" s="41" t="inlineStr">
        <is>
          <t>All Drivers</t>
        </is>
      </c>
    </row>
    <row r="5">
      <c r="A5" s="39" t="inlineStr">
        <is>
          <t>Target Miles per Gallon</t>
        </is>
      </c>
      <c r="B5" s="42" t="n">
        <v>7</v>
      </c>
      <c r="D5" s="41" t="inlineStr">
        <is>
          <t>Dispatched</t>
        </is>
      </c>
      <c r="E5" s="41" t="inlineStr">
        <is>
          <t>Refrigerated</t>
        </is>
      </c>
      <c r="F5" s="41" t="inlineStr">
        <is>
          <t>DEF</t>
        </is>
      </c>
      <c r="G5" s="41" t="inlineStr">
        <is>
          <t>Fuel Card</t>
        </is>
      </c>
      <c r="H5" s="41" t="inlineStr">
        <is>
          <t>Elena Torres</t>
        </is>
      </c>
      <c r="I5" s="41" t="inlineStr">
        <is>
          <t>TRK-102</t>
        </is>
      </c>
      <c r="J5" s="41" t="inlineStr">
        <is>
          <t>TRL-202</t>
        </is>
      </c>
      <c r="K5" s="41" t="inlineStr">
        <is>
          <t>AK</t>
        </is>
      </c>
      <c r="M5" s="41" t="inlineStr">
        <is>
          <t>Marcus Reed</t>
        </is>
      </c>
    </row>
    <row r="6">
      <c r="A6" s="39" t="inlineStr">
        <is>
          <t>Target Maximum Empty Mile Percentage</t>
        </is>
      </c>
      <c r="B6" s="66" t="n">
        <v>0.15</v>
      </c>
      <c r="D6" s="41" t="inlineStr">
        <is>
          <t>In Transit</t>
        </is>
      </c>
      <c r="E6" s="41" t="inlineStr">
        <is>
          <t>Flatbed</t>
        </is>
      </c>
      <c r="F6" s="41" t="inlineStr">
        <is>
          <t>Tolls</t>
        </is>
      </c>
      <c r="G6" s="41" t="inlineStr">
        <is>
          <t>Cash</t>
        </is>
      </c>
      <c r="H6" s="41" t="inlineStr">
        <is>
          <t>Jamal Brooks</t>
        </is>
      </c>
      <c r="I6" s="41" t="inlineStr">
        <is>
          <t>TRK-103</t>
        </is>
      </c>
      <c r="J6" s="41" t="inlineStr">
        <is>
          <t>TRL-203</t>
        </is>
      </c>
      <c r="K6" s="41" t="inlineStr">
        <is>
          <t>AZ</t>
        </is>
      </c>
      <c r="M6" s="41" t="inlineStr">
        <is>
          <t>Elena Torres</t>
        </is>
      </c>
    </row>
    <row r="7">
      <c r="D7" s="41" t="inlineStr">
        <is>
          <t>Delivered</t>
        </is>
      </c>
      <c r="E7" s="41" t="inlineStr">
        <is>
          <t>Tanker</t>
        </is>
      </c>
      <c r="F7" s="41" t="inlineStr">
        <is>
          <t>Parking</t>
        </is>
      </c>
      <c r="G7" s="41" t="inlineStr">
        <is>
          <t>Personal Card</t>
        </is>
      </c>
      <c r="H7" s="41" t="inlineStr">
        <is>
          <t>Sarah Kim</t>
        </is>
      </c>
      <c r="I7" s="41" t="inlineStr">
        <is>
          <t>TRK-104</t>
        </is>
      </c>
      <c r="J7" s="41" t="inlineStr">
        <is>
          <t>TRL-204</t>
        </is>
      </c>
      <c r="K7" s="41" t="inlineStr">
        <is>
          <t>AR</t>
        </is>
      </c>
      <c r="M7" s="41" t="inlineStr">
        <is>
          <t>Jamal Brooks</t>
        </is>
      </c>
    </row>
    <row r="8">
      <c r="D8" s="41" t="inlineStr">
        <is>
          <t>Closed</t>
        </is>
      </c>
      <c r="E8" s="41" t="inlineStr">
        <is>
          <t>Expedited</t>
        </is>
      </c>
      <c r="F8" s="41" t="inlineStr">
        <is>
          <t>Scale</t>
        </is>
      </c>
      <c r="G8" s="41" t="inlineStr">
        <is>
          <t>ACH</t>
        </is>
      </c>
      <c r="H8" s="41" t="n"/>
      <c r="I8" s="41" t="n"/>
      <c r="J8" s="41" t="n"/>
      <c r="K8" s="41" t="inlineStr">
        <is>
          <t>CA</t>
        </is>
      </c>
      <c r="M8" s="41" t="inlineStr">
        <is>
          <t>Sarah Kim</t>
        </is>
      </c>
    </row>
    <row r="9">
      <c r="A9" s="44" t="inlineStr">
        <is>
          <t>Guidance</t>
        </is>
      </c>
      <c r="B9" s="45" t="n"/>
      <c r="E9" s="41" t="inlineStr">
        <is>
          <t>Empty / Deadhead</t>
        </is>
      </c>
      <c r="F9" s="41" t="inlineStr">
        <is>
          <t>Lumper</t>
        </is>
      </c>
      <c r="H9" s="41" t="n"/>
      <c r="I9" s="41" t="n"/>
      <c r="J9" s="41" t="n"/>
      <c r="K9" s="41" t="inlineStr">
        <is>
          <t>CO</t>
        </is>
      </c>
      <c r="M9" s="41" t="n"/>
    </row>
    <row r="10" ht="28" customHeight="1">
      <c r="A10" s="46" t="inlineStr">
        <is>
          <t>Trip ID links expenses to trips.</t>
        </is>
      </c>
      <c r="B10" s="47" t="n"/>
      <c r="F10" s="41" t="inlineStr">
        <is>
          <t>Repairs</t>
        </is>
      </c>
      <c r="H10" s="41" t="n"/>
      <c r="I10" s="41" t="n"/>
      <c r="J10" s="41" t="n"/>
      <c r="K10" s="41" t="inlineStr">
        <is>
          <t>CT</t>
        </is>
      </c>
      <c r="M10" s="41" t="n"/>
    </row>
    <row r="11" ht="28" customHeight="1">
      <c r="A11" s="46" t="inlineStr">
        <is>
          <t>Other Expenses includes every category except Diesel Fuel.</t>
        </is>
      </c>
      <c r="B11" s="47" t="n"/>
      <c r="F11" s="41" t="inlineStr">
        <is>
          <t>Lodging</t>
        </is>
      </c>
      <c r="H11" s="41" t="n"/>
      <c r="I11" s="41" t="n"/>
      <c r="J11" s="41" t="n"/>
      <c r="K11" s="41" t="inlineStr">
        <is>
          <t>DE</t>
        </is>
      </c>
      <c r="M11" s="41" t="n"/>
    </row>
    <row r="12" ht="28" customHeight="1">
      <c r="A12" s="46" t="inlineStr">
        <is>
          <t>Use actual odometer readings and actual expense amounts.</t>
        </is>
      </c>
      <c r="B12" s="47" t="n"/>
      <c r="F12" s="41" t="inlineStr">
        <is>
          <t>Meals</t>
        </is>
      </c>
      <c r="H12" s="41" t="n"/>
      <c r="I12" s="41" t="n"/>
      <c r="J12" s="41" t="n"/>
      <c r="K12" s="41" t="inlineStr">
        <is>
          <t>DC</t>
        </is>
      </c>
      <c r="M12" s="41" t="n"/>
    </row>
    <row r="13" ht="28" customHeight="1">
      <c r="A13" s="46" t="inlineStr">
        <is>
          <t>Replace sample data as needed, but keep formula columns intact.</t>
        </is>
      </c>
      <c r="B13" s="47" t="n"/>
      <c r="F13" s="41" t="inlineStr">
        <is>
          <t>Other</t>
        </is>
      </c>
      <c r="H13" s="41" t="n"/>
      <c r="I13" s="41" t="n"/>
      <c r="J13" s="41" t="n"/>
      <c r="K13" s="41" t="inlineStr">
        <is>
          <t>FL</t>
        </is>
      </c>
      <c r="M13" s="41" t="n"/>
    </row>
    <row r="14" ht="28" customHeight="1">
      <c r="A14" s="46" t="inlineStr">
        <is>
          <t>This workbook does not connect to GPS, telematics, fuel cards, or external systems.</t>
        </is>
      </c>
      <c r="B14" s="47" t="n"/>
      <c r="H14" s="41" t="n"/>
      <c r="I14" s="41" t="n"/>
      <c r="J14" s="41" t="n"/>
      <c r="K14" s="41" t="inlineStr">
        <is>
          <t>GA</t>
        </is>
      </c>
      <c r="M14" s="41" t="n"/>
    </row>
    <row r="15">
      <c r="H15" s="41" t="n"/>
      <c r="I15" s="41" t="n"/>
      <c r="J15" s="41" t="n"/>
      <c r="K15" s="41" t="inlineStr">
        <is>
          <t>HI</t>
        </is>
      </c>
      <c r="M15" s="41" t="n"/>
    </row>
    <row r="16">
      <c r="H16" s="41" t="n"/>
      <c r="I16" s="41" t="n"/>
      <c r="J16" s="41" t="n"/>
      <c r="K16" s="41" t="inlineStr">
        <is>
          <t>ID</t>
        </is>
      </c>
      <c r="M16" s="41" t="n"/>
    </row>
    <row r="17">
      <c r="H17" s="41" t="n"/>
      <c r="I17" s="41" t="n"/>
      <c r="J17" s="41" t="n"/>
      <c r="K17" s="41" t="inlineStr">
        <is>
          <t>IL</t>
        </is>
      </c>
      <c r="M17" s="41" t="n"/>
    </row>
    <row r="18">
      <c r="H18" s="41" t="n"/>
      <c r="I18" s="41" t="n"/>
      <c r="J18" s="41" t="n"/>
      <c r="K18" s="41" t="inlineStr">
        <is>
          <t>IN</t>
        </is>
      </c>
      <c r="M18" s="41" t="n"/>
    </row>
    <row r="19">
      <c r="H19" s="41" t="n"/>
      <c r="I19" s="41" t="n"/>
      <c r="J19" s="41" t="n"/>
      <c r="K19" s="41" t="inlineStr">
        <is>
          <t>IA</t>
        </is>
      </c>
      <c r="M19" s="41" t="n"/>
    </row>
    <row r="20">
      <c r="H20" s="41" t="n"/>
      <c r="I20" s="41" t="n"/>
      <c r="J20" s="41" t="n"/>
      <c r="K20" s="41" t="inlineStr">
        <is>
          <t>KS</t>
        </is>
      </c>
      <c r="M20" s="41" t="n"/>
    </row>
    <row r="21">
      <c r="H21" s="41" t="n"/>
      <c r="I21" s="41" t="n"/>
      <c r="J21" s="41" t="n"/>
      <c r="K21" s="41" t="inlineStr">
        <is>
          <t>KY</t>
        </is>
      </c>
      <c r="M21" s="41" t="n"/>
    </row>
    <row r="22">
      <c r="H22" s="41" t="n"/>
      <c r="I22" s="41" t="n"/>
      <c r="J22" s="41" t="n"/>
      <c r="K22" s="41" t="inlineStr">
        <is>
          <t>LA</t>
        </is>
      </c>
      <c r="M22" s="41" t="n"/>
    </row>
    <row r="23">
      <c r="H23" s="41" t="n"/>
      <c r="I23" s="41" t="n"/>
      <c r="J23" s="41" t="n"/>
      <c r="K23" s="41" t="inlineStr">
        <is>
          <t>ME</t>
        </is>
      </c>
      <c r="M23" s="41" t="n"/>
    </row>
    <row r="24">
      <c r="K24" s="41" t="inlineStr">
        <is>
          <t>MD</t>
        </is>
      </c>
      <c r="M24" s="41" t="n"/>
    </row>
    <row r="25">
      <c r="K25" s="41" t="inlineStr">
        <is>
          <t>MA</t>
        </is>
      </c>
    </row>
    <row r="26">
      <c r="K26" s="41" t="inlineStr">
        <is>
          <t>MI</t>
        </is>
      </c>
    </row>
    <row r="27">
      <c r="K27" s="41" t="inlineStr">
        <is>
          <t>MN</t>
        </is>
      </c>
    </row>
    <row r="28">
      <c r="K28" s="41" t="inlineStr">
        <is>
          <t>MS</t>
        </is>
      </c>
    </row>
    <row r="29">
      <c r="K29" s="41" t="inlineStr">
        <is>
          <t>MO</t>
        </is>
      </c>
    </row>
    <row r="30">
      <c r="K30" s="41" t="inlineStr">
        <is>
          <t>MT</t>
        </is>
      </c>
    </row>
    <row r="31">
      <c r="K31" s="41" t="inlineStr">
        <is>
          <t>NE</t>
        </is>
      </c>
    </row>
    <row r="32">
      <c r="K32" s="41" t="inlineStr">
        <is>
          <t>NV</t>
        </is>
      </c>
    </row>
    <row r="33">
      <c r="K33" s="41" t="inlineStr">
        <is>
          <t>NH</t>
        </is>
      </c>
    </row>
    <row r="34">
      <c r="K34" s="41" t="inlineStr">
        <is>
          <t>NJ</t>
        </is>
      </c>
    </row>
    <row r="35">
      <c r="K35" s="41" t="inlineStr">
        <is>
          <t>NM</t>
        </is>
      </c>
    </row>
    <row r="36">
      <c r="K36" s="41" t="inlineStr">
        <is>
          <t>NY</t>
        </is>
      </c>
    </row>
    <row r="37">
      <c r="K37" s="41" t="inlineStr">
        <is>
          <t>NC</t>
        </is>
      </c>
    </row>
    <row r="38">
      <c r="K38" s="41" t="inlineStr">
        <is>
          <t>ND</t>
        </is>
      </c>
    </row>
    <row r="39">
      <c r="K39" s="41" t="inlineStr">
        <is>
          <t>OH</t>
        </is>
      </c>
    </row>
    <row r="40">
      <c r="K40" s="41" t="inlineStr">
        <is>
          <t>OK</t>
        </is>
      </c>
    </row>
    <row r="41">
      <c r="K41" s="41" t="inlineStr">
        <is>
          <t>OR</t>
        </is>
      </c>
    </row>
    <row r="42">
      <c r="K42" s="41" t="inlineStr">
        <is>
          <t>PA</t>
        </is>
      </c>
    </row>
    <row r="43">
      <c r="K43" s="41" t="inlineStr">
        <is>
          <t>RI</t>
        </is>
      </c>
    </row>
    <row r="44">
      <c r="K44" s="41" t="inlineStr">
        <is>
          <t>SC</t>
        </is>
      </c>
    </row>
    <row r="45">
      <c r="K45" s="41" t="inlineStr">
        <is>
          <t>SD</t>
        </is>
      </c>
    </row>
    <row r="46">
      <c r="K46" s="41" t="inlineStr">
        <is>
          <t>TN</t>
        </is>
      </c>
    </row>
    <row r="47">
      <c r="K47" s="41" t="inlineStr">
        <is>
          <t>TX</t>
        </is>
      </c>
    </row>
    <row r="48">
      <c r="K48" s="41" t="inlineStr">
        <is>
          <t>UT</t>
        </is>
      </c>
    </row>
    <row r="49">
      <c r="K49" s="41" t="inlineStr">
        <is>
          <t>VT</t>
        </is>
      </c>
    </row>
    <row r="50">
      <c r="K50" s="41" t="inlineStr">
        <is>
          <t>VA</t>
        </is>
      </c>
    </row>
    <row r="51">
      <c r="K51" s="41" t="inlineStr">
        <is>
          <t>WA</t>
        </is>
      </c>
    </row>
    <row r="52">
      <c r="K52" s="41" t="inlineStr">
        <is>
          <t>WV</t>
        </is>
      </c>
    </row>
    <row r="53">
      <c r="K53" s="41" t="inlineStr">
        <is>
          <t>WI</t>
        </is>
      </c>
    </row>
    <row r="54">
      <c r="K54" s="41" t="inlineStr">
        <is>
          <t>WY</t>
        </is>
      </c>
    </row>
  </sheetData>
  <mergeCells count="1">
    <mergeCell ref="A1:M1"/>
  </mergeCells>
  <conditionalFormatting sqref="B4:B6">
    <cfRule type="expression" priority="1" dxfId="0">
      <formula>AND(ISNUMBER(B4),B4&gt;=0)</formula>
    </cfRule>
  </conditionalFormatting>
  <dataValidations count="3">
    <dataValidation sqref="B4" showDropDown="0" showInputMessage="0" showErrorMessage="1" allowBlank="0" errorTitle="Target Revenue per Mile" error="Enter a nonnegative dollar amount." type="decimal" operator="greaterThanOrEqual">
      <formula1>0</formula1>
    </dataValidation>
    <dataValidation sqref="B5" showDropDown="0" showInputMessage="0" showErrorMessage="1" allowBlank="0" errorTitle="Target Miles per Gallon" error="Enter a number greater than zero." type="decimal" operator="greaterThan">
      <formula1>0</formula1>
    </dataValidation>
    <dataValidation sqref="B6" showDropDown="0" showInputMessage="0" showErrorMessage="1" allowBlank="0" errorTitle="Maximum Empty Mile Percentage" error="Enter a percentage between 0% and 100%." type="decimal" operator="between">
      <formula1>0</formula1>
      <formula2>1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2026-09-08T02:39:38Z</dcterms:created>
  <dcterms:modified xmlns:dcterms="http://purl.org/dc/terms/" xmlns:xsi="http://www.w3.org/2001/XMLSchema-instance" xsi:type="dcterms:W3CDTF">2026-09-08T02:39:41+00:00Z</dcterms:modified>
</cp:coreProperties>
</file>