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ailer Availability" sheetId="2" state="visible" r:id="rId2"/>
    <sheet xmlns:r="http://schemas.openxmlformats.org/officeDocument/2006/relationships" name="Booking Schedule" sheetId="3" state="visible" r:id="rId3"/>
    <sheet xmlns:r="http://schemas.openxmlformats.org/officeDocument/2006/relationships" name="Setting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123B52"/>
      <sz val="10"/>
    </font>
    <font>
      <name val="Calibri"/>
      <b val="1"/>
      <color rgb="00FFFFFF"/>
      <sz val="11"/>
    </font>
    <font>
      <name val="Calibri"/>
      <b val="1"/>
      <color rgb="00123B52"/>
      <sz val="10"/>
    </font>
    <font>
      <name val="Calibri"/>
      <i val="1"/>
      <color rgb="00666666"/>
      <sz val="9"/>
    </font>
    <font>
      <name val="Calibri"/>
      <b val="1"/>
      <color rgb="00FFFFFF"/>
      <sz val="10"/>
    </font>
    <font>
      <name val="Calibri"/>
      <color rgb="00000000"/>
      <sz val="10"/>
    </font>
  </fonts>
  <fills count="12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DDEBF7"/>
      </patternFill>
    </fill>
    <fill>
      <patternFill patternType="solid">
        <fgColor rgb="00E2F0D9"/>
      </patternFill>
    </fill>
    <fill>
      <patternFill patternType="solid">
        <fgColor rgb="00FFF2CC"/>
      </patternFill>
    </fill>
    <fill>
      <patternFill patternType="solid">
        <fgColor rgb="00F97316"/>
      </patternFill>
    </fill>
    <fill>
      <patternFill patternType="solid">
        <fgColor rgb="00D9E1F2"/>
      </patternFill>
    </fill>
    <fill>
      <patternFill patternType="solid">
        <fgColor rgb="00F4CCCC"/>
      </patternFill>
    </fill>
    <fill>
      <patternFill patternType="solid">
        <fgColor rgb="002A8C82"/>
      </patternFill>
    </fill>
    <fill>
      <patternFill patternType="solid">
        <fgColor rgb="00E0F3EF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Continuous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" fontId="4" fillId="8" borderId="1" applyAlignment="1" pivotButton="0" quotePrefix="0" xfId="0">
      <alignment horizontal="center" vertical="center"/>
    </xf>
    <xf numFmtId="1" fontId="4" fillId="9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/>
    </xf>
    <xf numFmtId="1" fontId="7" fillId="3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center"/>
    </xf>
    <xf numFmtId="1" fontId="4" fillId="11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center" wrapText="1"/>
    </xf>
    <xf numFmtId="164" fontId="7" fillId="6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 wrapText="1"/>
    </xf>
    <xf numFmtId="164" fontId="7" fillId="4" borderId="1" applyAlignment="1" pivotButton="0" quotePrefix="0" xfId="0">
      <alignment horizontal="left" vertical="center"/>
    </xf>
    <xf numFmtId="1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3" fontId="7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7" fillId="6" borderId="1" applyAlignment="1" pivotButton="0" quotePrefix="0" xfId="0">
      <alignment horizontal="left" vertical="center"/>
    </xf>
    <xf numFmtId="164" fontId="7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9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123B52"/>
        <sz val="10"/>
      </font>
      <fill>
        <patternFill patternType="solid">
          <fgColor rgb="00FFF2CC"/>
        </patternFill>
      </fill>
    </dxf>
    <dxf>
      <font>
        <name val="Calibri"/>
        <b val="1"/>
        <color rgb="00006100"/>
        <sz val="10"/>
      </font>
      <fill>
        <patternFill patternType="solid">
          <fgColor rgb="00E2F0D9"/>
        </patternFill>
      </fill>
    </dxf>
    <dxf>
      <font>
        <name val="Calibri"/>
        <b val="1"/>
        <color rgb="00123B52"/>
        <sz val="10"/>
      </font>
      <fill>
        <patternFill patternType="solid">
          <fgColor rgb="00DDEBF7"/>
        </patternFill>
      </fill>
    </dxf>
    <dxf>
      <font>
        <name val="Calibri"/>
        <b val="1"/>
        <color rgb="00FFFFFF"/>
        <sz val="10"/>
      </font>
      <fill>
        <patternFill patternType="solid">
          <fgColor rgb="00F97316"/>
        </patternFill>
      </fill>
    </dxf>
    <dxf>
      <font>
        <name val="Calibri"/>
        <b val="1"/>
        <color rgb="00123B52"/>
        <sz val="10"/>
      </font>
      <fill>
        <patternFill patternType="solid">
          <fgColor rgb="00D9E1F2"/>
        </patternFill>
      </fill>
    </dxf>
    <dxf>
      <font>
        <name val="Calibri"/>
        <color rgb="00123B52"/>
        <sz val="10"/>
      </font>
    </dxf>
    <dxf>
      <font>
        <name val="Calibri"/>
        <color rgb="00666666"/>
        <sz val="10"/>
      </font>
    </dxf>
    <dxf>
      <font>
        <name val="Calibri"/>
        <color rgb="007F6000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Trailer Status Count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'Dashboard'!$A$6:$A$12</f>
            </numRef>
          </cat>
          <val>
            <numRef>
              <f>'Dashboard'!$B$6:$B$12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Trailers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112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railers" displayName="tblTrailers" ref="A5:R505" headerRowCount="1">
  <autoFilter ref="A5:R505"/>
  <tableColumns count="18">
    <tableColumn id="1" name="Trailer ID"/>
    <tableColumn id="2" name="Plate Number"/>
    <tableColumn id="3" name="License State"/>
    <tableColumn id="4" name="Trailer Type"/>
    <tableColumn id="5" name="Length (ft)"/>
    <tableColumn id="6" name="Home Terminal"/>
    <tableColumn id="7" name="Current Location"/>
    <tableColumn id="8" name="Operational Status"/>
    <tableColumn id="9" name="Estimated Ready Date"/>
    <tableColumn id="10" name="Next PM Due"/>
    <tableColumn id="11" name="Last Updated"/>
    <tableColumn id="12" name="Notes"/>
    <tableColumn id="13" name="Availability Status"/>
    <tableColumn id="14" name="Expected Ready Date"/>
    <tableColumn id="15" name="Days Until Ready"/>
    <tableColumn id="16" name="Next Reservation Date"/>
    <tableColumn id="17" name="PM Status"/>
    <tableColumn id="18" name="Data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Schedule" displayName="tblSchedule" ref="A5:M505" headerRowCount="1">
  <autoFilter ref="A5:M505"/>
  <tableColumns count="13">
    <tableColumn id="1" name="Booking ID"/>
    <tableColumn id="2" name="Trailer ID"/>
    <tableColumn id="3" name="Customer / Load"/>
    <tableColumn id="4" name="Pickup Date"/>
    <tableColumn id="5" name="Planned Return Date"/>
    <tableColumn id="6" name="Actual Return Date"/>
    <tableColumn id="7" name="Origin"/>
    <tableColumn id="8" name="Destination"/>
    <tableColumn id="9" name="Planned Miles"/>
    <tableColumn id="10" name="Dispatcher"/>
    <tableColumn id="11" name="Booking Status"/>
    <tableColumn id="12" name="Notes"/>
    <tableColumn id="13" name="Schedule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3" customWidth="1" min="3" max="3"/>
    <col width="34" customWidth="1" min="4" max="4"/>
    <col width="16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Trailer Availability Dashboard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8" t="n"/>
    </row>
    <row r="2" ht="34" customHeight="1">
      <c r="A2" s="3" t="inlineStr">
        <is>
          <t>Snapshot based on the As of Date in Settings. Update trailer and booking inputs before using the results.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/>
    <row r="4">
      <c r="A4" s="4" t="inlineStr">
        <is>
          <t>Fleet Status</t>
        </is>
      </c>
      <c r="B4" s="4" t="n"/>
      <c r="D4" s="4" t="inlineStr">
        <is>
          <t>Planning and Data Checks</t>
        </is>
      </c>
      <c r="E4" s="4" t="n"/>
      <c r="F4" s="4" t="n"/>
    </row>
    <row r="5">
      <c r="A5" s="5" t="inlineStr">
        <is>
          <t>Total Trailers</t>
        </is>
      </c>
      <c r="B5" s="6">
        <f>IFERROR(COUNTIF('Trailer Availability'!$A$6:$A$505,"&lt;&gt;"),0)</f>
        <v/>
      </c>
      <c r="D5" s="7" t="inlineStr">
        <is>
          <t>Upcoming Returns</t>
        </is>
      </c>
      <c r="E5" s="6">
        <f>IFERROR(COUNTIFS('Booking Schedule'!$K$6:$K$505,"Dispatched",'Booking Schedule'!$F$6:$F$505,"",'Booking Schedule'!$E$6:$E$505,"&gt;="&amp;'Settings'!$B$4,'Booking Schedule'!$E$6:$E$505,"&lt;="&amp;'Settings'!$B$4+'Settings'!$B$6),0)</f>
        <v/>
      </c>
    </row>
    <row r="6">
      <c r="A6" s="5" t="inlineStr">
        <is>
          <t>Available</t>
        </is>
      </c>
      <c r="B6" s="8">
        <f>IFERROR(COUNTIF('Trailer Availability'!$M$6:$M$505,"Available"),0)</f>
        <v/>
      </c>
      <c r="D6" s="7" t="inlineStr">
        <is>
          <t>PM Past Due</t>
        </is>
      </c>
      <c r="E6" s="6">
        <f>IFERROR(COUNTIF('Trailer Availability'!$Q$6:$Q$505,"Past Due"),0)</f>
        <v/>
      </c>
    </row>
    <row r="7">
      <c r="A7" s="5" t="inlineStr">
        <is>
          <t>In Use</t>
        </is>
      </c>
      <c r="B7" s="6">
        <f>IFERROR(COUNTIF('Trailer Availability'!$M$6:$M$505,"In Use"),0)</f>
        <v/>
      </c>
      <c r="D7" s="7" t="inlineStr">
        <is>
          <t>PM Due Soon</t>
        </is>
      </c>
      <c r="E7" s="6">
        <f>IFERROR(COUNTIF('Trailer Availability'!$Q$6:$Q$505,"Due Soon"),0)</f>
        <v/>
      </c>
    </row>
    <row r="8">
      <c r="A8" s="5" t="inlineStr">
        <is>
          <t>Reserved Soon</t>
        </is>
      </c>
      <c r="B8" s="9">
        <f>IFERROR(COUNTIF('Trailer Availability'!$M$6:$M$505,"Reserved Soon"),0)</f>
        <v/>
      </c>
      <c r="D8" s="7" t="inlineStr">
        <is>
          <t>Schedule Rows With Overlap</t>
        </is>
      </c>
      <c r="E8" s="6">
        <f>IFERROR(COUNTIF('Booking Schedule'!$M$6:$M$505,"Overlap"),0)</f>
        <v/>
      </c>
    </row>
    <row r="9">
      <c r="A9" s="5" t="inlineStr">
        <is>
          <t>Maintenance</t>
        </is>
      </c>
      <c r="B9" s="10">
        <f>IFERROR(COUNTIF('Trailer Availability'!$M$6:$M$505,"Maintenance"),0)</f>
        <v/>
      </c>
      <c r="D9" s="7" t="inlineStr">
        <is>
          <t>Other Schedule Errors</t>
        </is>
      </c>
      <c r="E9" s="6">
        <f>IFERROR(MAX(0,COUNTIFS('Booking Schedule'!$M$6:$M$505,"&lt;&gt;OK",'Booking Schedule'!$A$6:$A$505,"&lt;&gt;")-COUNTIF('Booking Schedule'!$M$6:$M$505,"Overlap")),0)</f>
        <v/>
      </c>
    </row>
    <row r="10">
      <c r="A10" s="5" t="inlineStr">
        <is>
          <t>Out of Service</t>
        </is>
      </c>
      <c r="B10" s="11">
        <f>IFERROR(COUNTIF('Trailer Availability'!$M$6:$M$505,"Out of Service"),0)</f>
        <v/>
      </c>
      <c r="D10" s="7" t="inlineStr">
        <is>
          <t>Trailer Data Issues</t>
        </is>
      </c>
      <c r="E10" s="6">
        <f>IFERROR(COUNTIFS('Trailer Availability'!$R$6:$R$505,"&lt;&gt;OK",'Trailer Availability'!$A$6:$A$505,"&lt;&gt;"),0)</f>
        <v/>
      </c>
    </row>
    <row r="11">
      <c r="A11" s="5" t="inlineStr">
        <is>
          <t>Overdue Return</t>
        </is>
      </c>
      <c r="B11" s="12">
        <f>IFERROR(COUNTIF('Trailer Availability'!$M$6:$M$505,"Overdue Return"),0)</f>
        <v/>
      </c>
      <c r="D11" s="7" t="inlineStr">
        <is>
          <t>As of Date</t>
        </is>
      </c>
      <c r="E11" s="39">
        <f>IFERROR('Settings'!$B$4,"")</f>
        <v/>
      </c>
    </row>
    <row r="12">
      <c r="A12" s="5" t="inlineStr">
        <is>
          <t>Return Date Missing</t>
        </is>
      </c>
      <c r="B12" s="12">
        <f>IFERROR(COUNTIF('Trailer Availability'!$M$6:$M$505,"Return Date Missing"),0)</f>
        <v/>
      </c>
      <c r="D12" s="7" t="inlineStr">
        <is>
          <t>Reservation Look-Ahead (Days)</t>
        </is>
      </c>
      <c r="E12" s="6">
        <f>IFERROR('Settings'!$B$5,0)</f>
        <v/>
      </c>
    </row>
    <row r="13">
      <c r="A13" s="5" t="inlineStr">
        <is>
          <t>Available %</t>
        </is>
      </c>
      <c r="B13" s="40">
        <f>IFERROR(B6/B5,0)</f>
        <v/>
      </c>
      <c r="D13" s="7" t="inlineStr">
        <is>
          <t>PM Due Soon Window (Days)</t>
        </is>
      </c>
      <c r="E13" s="6">
        <f>IFERROR('Settings'!$B$7,0)</f>
        <v/>
      </c>
    </row>
    <row r="14">
      <c r="D14" s="7" t="inlineStr">
        <is>
          <t>Status Reconciliation</t>
        </is>
      </c>
      <c r="E14" s="6">
        <f>IFERROR(B5-SUM(B6:B12),0)</f>
        <v/>
      </c>
      <c r="F14" s="15" t="inlineStr">
        <is>
          <t>Should equal 0</t>
        </is>
      </c>
    </row>
    <row r="15"/>
    <row r="16">
      <c r="A16" s="16" t="inlineStr">
        <is>
          <t>Availability by Home Terminal</t>
        </is>
      </c>
      <c r="B16" s="16" t="n"/>
      <c r="C16" s="16" t="n"/>
      <c r="D16" s="16" t="n"/>
      <c r="E16" s="16" t="n"/>
      <c r="F16" s="16" t="n"/>
    </row>
    <row r="17" ht="34" customHeight="1">
      <c r="A17" s="17" t="inlineStr">
        <is>
          <t>Home Terminal</t>
        </is>
      </c>
      <c r="B17" s="17" t="inlineStr">
        <is>
          <t>Total</t>
        </is>
      </c>
      <c r="C17" s="17" t="inlineStr">
        <is>
          <t>Available</t>
        </is>
      </c>
      <c r="D17" s="17" t="inlineStr">
        <is>
          <t>In Use</t>
        </is>
      </c>
      <c r="E17" s="17" t="inlineStr">
        <is>
          <t>Reserved Soon</t>
        </is>
      </c>
      <c r="F17" s="17" t="inlineStr">
        <is>
          <t>Unavailable / Exception</t>
        </is>
      </c>
    </row>
    <row r="18">
      <c r="A18" s="18" t="inlineStr">
        <is>
          <t>Dallas</t>
        </is>
      </c>
      <c r="B18" s="19">
        <f>IFERROR(COUNTIF('Trailer Availability'!$F$6:$F$505,$A18),0)</f>
        <v/>
      </c>
      <c r="C18" s="19">
        <f>IFERROR(COUNTIFS('Trailer Availability'!$F$6:$F$505,$A18,'Trailer Availability'!$M$6:$M$505,"Available"),0)</f>
        <v/>
      </c>
      <c r="D18" s="19">
        <f>IFERROR(COUNTIFS('Trailer Availability'!$F$6:$F$505,$A18,'Trailer Availability'!$M$6:$M$505,"In Use"),0)</f>
        <v/>
      </c>
      <c r="E18" s="19">
        <f>IFERROR(COUNTIFS('Trailer Availability'!$F$6:$F$505,$A18,'Trailer Availability'!$M$6:$M$505,"Reserved Soon"),0)</f>
        <v/>
      </c>
      <c r="F18" s="19">
        <f>IFERROR(MAX(0,$B18-SUM($C18:$E18)),0)</f>
        <v/>
      </c>
    </row>
    <row r="19">
      <c r="A19" s="18" t="inlineStr">
        <is>
          <t>Houston</t>
        </is>
      </c>
      <c r="B19" s="19">
        <f>IFERROR(COUNTIF('Trailer Availability'!$F$6:$F$505,$A19),0)</f>
        <v/>
      </c>
      <c r="C19" s="19">
        <f>IFERROR(COUNTIFS('Trailer Availability'!$F$6:$F$505,$A19,'Trailer Availability'!$M$6:$M$505,"Available"),0)</f>
        <v/>
      </c>
      <c r="D19" s="19">
        <f>IFERROR(COUNTIFS('Trailer Availability'!$F$6:$F$505,$A19,'Trailer Availability'!$M$6:$M$505,"In Use"),0)</f>
        <v/>
      </c>
      <c r="E19" s="19">
        <f>IFERROR(COUNTIFS('Trailer Availability'!$F$6:$F$505,$A19,'Trailer Availability'!$M$6:$M$505,"Reserved Soon"),0)</f>
        <v/>
      </c>
      <c r="F19" s="19">
        <f>IFERROR(MAX(0,$B19-SUM($C19:$E19)),0)</f>
        <v/>
      </c>
    </row>
    <row r="20">
      <c r="A20" s="18" t="inlineStr">
        <is>
          <t>Atlanta</t>
        </is>
      </c>
      <c r="B20" s="19">
        <f>IFERROR(COUNTIF('Trailer Availability'!$F$6:$F$505,$A20),0)</f>
        <v/>
      </c>
      <c r="C20" s="19">
        <f>IFERROR(COUNTIFS('Trailer Availability'!$F$6:$F$505,$A20,'Trailer Availability'!$M$6:$M$505,"Available"),0)</f>
        <v/>
      </c>
      <c r="D20" s="19">
        <f>IFERROR(COUNTIFS('Trailer Availability'!$F$6:$F$505,$A20,'Trailer Availability'!$M$6:$M$505,"In Use"),0)</f>
        <v/>
      </c>
      <c r="E20" s="19">
        <f>IFERROR(COUNTIFS('Trailer Availability'!$F$6:$F$505,$A20,'Trailer Availability'!$M$6:$M$505,"Reserved Soon"),0)</f>
        <v/>
      </c>
      <c r="F20" s="19">
        <f>IFERROR(MAX(0,$B20-SUM($C20:$E20)),0)</f>
        <v/>
      </c>
    </row>
    <row r="21">
      <c r="A21" s="18" t="inlineStr">
        <is>
          <t>Chicago</t>
        </is>
      </c>
      <c r="B21" s="19">
        <f>IFERROR(COUNTIF('Trailer Availability'!$F$6:$F$505,$A21),0)</f>
        <v/>
      </c>
      <c r="C21" s="19">
        <f>IFERROR(COUNTIFS('Trailer Availability'!$F$6:$F$505,$A21,'Trailer Availability'!$M$6:$M$505,"Available"),0)</f>
        <v/>
      </c>
      <c r="D21" s="19">
        <f>IFERROR(COUNTIFS('Trailer Availability'!$F$6:$F$505,$A21,'Trailer Availability'!$M$6:$M$505,"In Use"),0)</f>
        <v/>
      </c>
      <c r="E21" s="19">
        <f>IFERROR(COUNTIFS('Trailer Availability'!$F$6:$F$505,$A21,'Trailer Availability'!$M$6:$M$505,"Reserved Soon"),0)</f>
        <v/>
      </c>
      <c r="F21" s="19">
        <f>IFERROR(MAX(0,$B21-SUM($C21:$E21)),0)</f>
        <v/>
      </c>
    </row>
    <row r="22">
      <c r="A22" s="18" t="inlineStr">
        <is>
          <t>Los Angeles</t>
        </is>
      </c>
      <c r="B22" s="19">
        <f>IFERROR(COUNTIF('Trailer Availability'!$F$6:$F$505,$A22),0)</f>
        <v/>
      </c>
      <c r="C22" s="19">
        <f>IFERROR(COUNTIFS('Trailer Availability'!$F$6:$F$505,$A22,'Trailer Availability'!$M$6:$M$505,"Available"),0)</f>
        <v/>
      </c>
      <c r="D22" s="19">
        <f>IFERROR(COUNTIFS('Trailer Availability'!$F$6:$F$505,$A22,'Trailer Availability'!$M$6:$M$505,"In Use"),0)</f>
        <v/>
      </c>
      <c r="E22" s="19">
        <f>IFERROR(COUNTIFS('Trailer Availability'!$F$6:$F$505,$A22,'Trailer Availability'!$M$6:$M$505,"Reserved Soon"),0)</f>
        <v/>
      </c>
      <c r="F22" s="19">
        <f>IFERROR(MAX(0,$B22-SUM($C22:$E22)),0)</f>
        <v/>
      </c>
    </row>
    <row r="23">
      <c r="A23" s="20" t="inlineStr">
        <is>
          <t>Total</t>
        </is>
      </c>
      <c r="B23" s="21">
        <f>IFERROR(SUM(B18:B22),0)</f>
        <v/>
      </c>
      <c r="C23" s="21">
        <f>IFERROR(SUM(C18:C22),0)</f>
        <v/>
      </c>
      <c r="D23" s="21">
        <f>IFERROR(SUM(D18:D22),0)</f>
        <v/>
      </c>
      <c r="E23" s="21">
        <f>IFERROR(SUM(E18:E22),0)</f>
        <v/>
      </c>
      <c r="F23" s="21">
        <f>IFERROR(SUM(F18:F22),0)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</row>
    <row r="26">
      <c r="A26" s="16" t="inlineStr">
        <is>
          <t>Dashboard Instructions</t>
        </is>
      </c>
      <c r="B26" s="16">
        <f>""</f>
        <v/>
      </c>
      <c r="C26" s="16">
        <f>""</f>
        <v/>
      </c>
      <c r="D26" s="16">
        <f>""</f>
        <v/>
      </c>
      <c r="E26" s="16">
        <f>""</f>
        <v/>
      </c>
      <c r="F26" s="16">
        <f>""</f>
        <v/>
      </c>
    </row>
    <row r="27" ht="31" customHeight="1">
      <c r="A27" s="22" t="inlineStr">
        <is>
          <t>Update the yellow input cells on the Trailer Availability, Booking Schedule, and Settings sheets.</t>
        </is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</row>
    <row r="28" ht="31" customHeight="1">
      <c r="A28" s="22" t="inlineStr">
        <is>
          <t>Mark dispatched bookings as Completed and enter the Actual Return Date when a trailer is returned.</t>
        </is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</row>
    <row r="29" ht="31" customHeight="1">
      <c r="A29" s="22" t="inlineStr">
        <is>
          <t>Review red counts and highlighted rows before assigning a trailer.</t>
        </is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</row>
    <row r="30" ht="31" customHeight="1">
      <c r="A30" s="22" t="inlineStr">
        <is>
          <t>This workbook is a manually maintained planning tool and does not connect to telematics or dispatch systems.</t>
        </is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</row>
  </sheetData>
  <mergeCells count="1">
    <mergeCell ref="A1:N1"/>
  </mergeCells>
  <conditionalFormatting sqref="E6">
    <cfRule type="expression" priority="1" dxfId="0" stopIfTrue="1">
      <formula>E6&gt;0</formula>
    </cfRule>
  </conditionalFormatting>
  <conditionalFormatting sqref="E8">
    <cfRule type="expression" priority="2" dxfId="0" stopIfTrue="1">
      <formula>E8&gt;0</formula>
    </cfRule>
  </conditionalFormatting>
  <conditionalFormatting sqref="E9">
    <cfRule type="expression" priority="3" dxfId="0" stopIfTrue="1">
      <formula>E9&gt;0</formula>
    </cfRule>
  </conditionalFormatting>
  <conditionalFormatting sqref="E10">
    <cfRule type="expression" priority="4" dxfId="0" stopIfTrue="1">
      <formula>E10&gt;0</formula>
    </cfRule>
  </conditionalFormatting>
  <conditionalFormatting sqref="E7">
    <cfRule type="expression" priority="5" dxfId="1" stopIfTrue="1">
      <formula>E7&gt;0</formula>
    </cfRule>
  </conditionalFormatting>
  <conditionalFormatting sqref="E14">
    <cfRule type="expression" priority="6" dxfId="0" stopIfTrue="1">
      <formula>E14&lt;&gt;0</formula>
    </cfRule>
  </conditionalFormatting>
  <pageMargins left="0.25" right="0.25" top="0.5" bottom="0.5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6" customWidth="1" min="4" max="4"/>
    <col width="12" customWidth="1" min="5" max="5"/>
    <col width="18" customWidth="1" min="6" max="6"/>
    <col width="21" customWidth="1" min="7" max="7"/>
    <col width="20" customWidth="1" min="8" max="8"/>
    <col width="19" customWidth="1" min="9" max="9"/>
    <col width="15" customWidth="1" min="10" max="10"/>
    <col width="15" customWidth="1" min="11" max="11"/>
    <col width="36" customWidth="1" min="12" max="12"/>
    <col width="21" customWidth="1" min="13" max="13"/>
    <col width="19" customWidth="1" min="14" max="14"/>
    <col width="17" customWidth="1" min="15" max="15"/>
    <col width="21" customWidth="1" min="16" max="16"/>
    <col width="17" customWidth="1" min="17" max="17"/>
    <col width="24" customWidth="1" min="18" max="18"/>
  </cols>
  <sheetData>
    <row r="1" ht="28" customHeight="1">
      <c r="A1" s="1" t="inlineStr">
        <is>
          <t>Trailer Availability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8" t="n"/>
    </row>
    <row r="2" ht="34" customHeight="1">
      <c r="A2" s="3" t="inlineStr">
        <is>
          <t>Enter trailer details in yellow cells. Blue cells are calculated from the booking schedule and Settings assumptions.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>
      <c r="A3" s="23" t="inlineStr"/>
      <c r="B3" s="24" t="inlineStr">
        <is>
          <t>User Input</t>
        </is>
      </c>
      <c r="C3" s="25" t="inlineStr"/>
      <c r="D3" s="24" t="inlineStr">
        <is>
          <t>Calculated</t>
        </is>
      </c>
    </row>
    <row r="5" ht="34" customHeight="1">
      <c r="A5" s="17" t="inlineStr">
        <is>
          <t>Trailer ID</t>
        </is>
      </c>
      <c r="B5" s="17" t="inlineStr">
        <is>
          <t>Plate Number</t>
        </is>
      </c>
      <c r="C5" s="17" t="inlineStr">
        <is>
          <t>License State</t>
        </is>
      </c>
      <c r="D5" s="17" t="inlineStr">
        <is>
          <t>Trailer Type</t>
        </is>
      </c>
      <c r="E5" s="17" t="inlineStr">
        <is>
          <t>Length (ft)</t>
        </is>
      </c>
      <c r="F5" s="17" t="inlineStr">
        <is>
          <t>Home Terminal</t>
        </is>
      </c>
      <c r="G5" s="17" t="inlineStr">
        <is>
          <t>Current Location</t>
        </is>
      </c>
      <c r="H5" s="17" t="inlineStr">
        <is>
          <t>Operational Status</t>
        </is>
      </c>
      <c r="I5" s="17" t="inlineStr">
        <is>
          <t>Estimated Ready Date</t>
        </is>
      </c>
      <c r="J5" s="17" t="inlineStr">
        <is>
          <t>Next PM Due</t>
        </is>
      </c>
      <c r="K5" s="17" t="inlineStr">
        <is>
          <t>Last Updated</t>
        </is>
      </c>
      <c r="L5" s="17" t="inlineStr">
        <is>
          <t>Notes</t>
        </is>
      </c>
      <c r="M5" s="17" t="inlineStr">
        <is>
          <t>Availability Status</t>
        </is>
      </c>
      <c r="N5" s="17" t="inlineStr">
        <is>
          <t>Expected Ready Date</t>
        </is>
      </c>
      <c r="O5" s="17" t="inlineStr">
        <is>
          <t>Days Until Ready</t>
        </is>
      </c>
      <c r="P5" s="17" t="inlineStr">
        <is>
          <t>Next Reservation Date</t>
        </is>
      </c>
      <c r="Q5" s="17" t="inlineStr">
        <is>
          <t>PM Status</t>
        </is>
      </c>
      <c r="R5" s="17" t="inlineStr">
        <is>
          <t>Data Check</t>
        </is>
      </c>
    </row>
    <row r="6">
      <c r="A6" s="26" t="inlineStr">
        <is>
          <t>TR-101</t>
        </is>
      </c>
      <c r="B6" s="26" t="inlineStr">
        <is>
          <t>6148KJ</t>
        </is>
      </c>
      <c r="C6" s="26" t="inlineStr">
        <is>
          <t>TX</t>
        </is>
      </c>
      <c r="D6" s="26" t="inlineStr">
        <is>
          <t>Dry Van</t>
        </is>
      </c>
      <c r="E6" s="27" t="n">
        <v>53</v>
      </c>
      <c r="F6" s="26" t="inlineStr">
        <is>
          <t>Dallas</t>
        </is>
      </c>
      <c r="G6" s="28" t="inlineStr">
        <is>
          <t>Dallas Yard</t>
        </is>
      </c>
      <c r="H6" s="26" t="inlineStr">
        <is>
          <t>Ready</t>
        </is>
      </c>
      <c r="I6" s="41" t="n"/>
      <c r="J6" s="41" t="n">
        <v>46297</v>
      </c>
      <c r="K6" s="41" t="n">
        <v>46272</v>
      </c>
      <c r="L6" s="28" t="inlineStr">
        <is>
          <t>Clean and ready at Door 8</t>
        </is>
      </c>
      <c r="M6" s="30">
        <f>IFERROR(IF($A6="","",IF($H6&lt;&gt;"Ready",$H6,IF(COUNTIFS('Booking Schedule'!$B$6:$B$505,$A6,'Booking Schedule'!$K$6:$K$505,"Dispatched",'Booking Schedule'!$F$6:$F$505,"",'Booking Schedule'!$E$6:$E$505,"")&gt;0,"Return Date Missing",IF(COUNTIFS('Booking Schedule'!$B$6:$B$505,$A6,'Booking Schedule'!$K$6:$K$505,"Dispatched",'Booking Schedule'!$F$6:$F$505,"",'Booking Schedule'!$E$6:$E$505,"&lt;"&amp;'Settings'!$B$4)&gt;0,"Overdue Return",IF(COUNTIFS('Booking Schedule'!$B$6:$B$505,$A6,'Booking Schedule'!$K$6:$K$505,"Dispatched",'Booking Schedule'!$F$6:$F$505,"",'Booking Schedule'!$D$6:$D$505,"&lt;="&amp;'Settings'!$B$4,'Booking Schedule'!$E$6:$E$505,"&gt;="&amp;'Settings'!$B$4)&gt;0,"In Use",IF(COUNTIFS('Booking Schedule'!$B$6:$B$505,$A6,'Booking Schedule'!$K$6:$K$505,"Reserved",'Booking Schedule'!$D$6:$D$505,"&gt;="&amp;'Settings'!$B$4,'Booking Schedule'!$D$6:$D$505,"&lt;="&amp;'Settings'!$B$4+'Settings'!$B$5)&gt;0,"Reserved Soon","Available")))))),"Check Status")</f>
        <v/>
      </c>
      <c r="N6" s="42">
        <f>IFERROR(IF($A6="","",IF($H6&lt;&gt;"Ready",$I6,IF(OR($M6="In Use",$M6="Overdue Return"),MAXIFS('Booking Schedule'!$E$6:$E$505,'Booking Schedule'!$B$6:$B$505,$A6,'Booking Schedule'!$K$6:$K$505,"Dispatched",'Booking Schedule'!$F$6:$F$505,""),IF($M6="Return Date Missing","",'Settings'!$B$4)))),"")</f>
        <v/>
      </c>
      <c r="O6" s="32">
        <f>IFERROR(IF($N6="","",MAX(0,$N6-'Settings'!$B$4)),"")</f>
        <v/>
      </c>
      <c r="P6" s="42">
        <f>IFERROR(IF($A6="","",IF(COUNTIFS('Booking Schedule'!$B$6:$B$505,$A6,'Booking Schedule'!$K$6:$K$505,"Reserved",'Booking Schedule'!$D$6:$D$505,"&gt;="&amp;'Settings'!$B$4)=0,"",MINIFS('Booking Schedule'!$D$6:$D$505,'Booking Schedule'!$B$6:$B$505,$A6,'Booking Schedule'!$K$6:$K$505,"Reserved",'Booking Schedule'!$D$6:$D$505,"&gt;="&amp;'Settings'!$B$4))),"")</f>
        <v/>
      </c>
      <c r="Q6" s="33">
        <f>IFERROR(IF($A6="","",IF($J6="","Missing PM Date",IF($J6&lt;'Settings'!$B$4,"Past Due",IF($J6&lt;='Settings'!$B$4+'Settings'!$B$7,"Due Soon","OK")))),"Check Date")</f>
        <v/>
      </c>
      <c r="R6" s="30">
        <f>IFERROR(IF($A6="","",IF(COUNTIF('Trailer Availability'!$A$6:$A$505,$A6)&gt;1,"Duplicate Trailer ID",IF($F6="","Missing Home Terminal",IF($G6="","Missing Location",IF($H6="","Missing Operational Status",IF(AND($H6&lt;&gt;"Ready",$I6=""),"Ready Date Missing",IF($K6="","Last Update Missing","OK"))))))),"Check Row")</f>
        <v/>
      </c>
    </row>
    <row r="7">
      <c r="A7" s="26" t="inlineStr">
        <is>
          <t>TR-102</t>
        </is>
      </c>
      <c r="B7" s="26" t="inlineStr">
        <is>
          <t>7294LM</t>
        </is>
      </c>
      <c r="C7" s="26" t="inlineStr">
        <is>
          <t>TX</t>
        </is>
      </c>
      <c r="D7" s="26" t="inlineStr">
        <is>
          <t>Dry Van</t>
        </is>
      </c>
      <c r="E7" s="27" t="n">
        <v>53</v>
      </c>
      <c r="F7" s="26" t="inlineStr">
        <is>
          <t>Dallas</t>
        </is>
      </c>
      <c r="G7" s="28" t="inlineStr">
        <is>
          <t>Memphis, TN</t>
        </is>
      </c>
      <c r="H7" s="26" t="inlineStr">
        <is>
          <t>Ready</t>
        </is>
      </c>
      <c r="I7" s="41" t="n"/>
      <c r="J7" s="41" t="n">
        <v>46285</v>
      </c>
      <c r="K7" s="41" t="n">
        <v>46272</v>
      </c>
      <c r="L7" s="28" t="inlineStr">
        <is>
          <t>Assigned to outbound retail load</t>
        </is>
      </c>
      <c r="M7" s="30">
        <f>IFERROR(IF($A7="","",IF($H7&lt;&gt;"Ready",$H7,IF(COUNTIFS('Booking Schedule'!$B$6:$B$505,$A7,'Booking Schedule'!$K$6:$K$505,"Dispatched",'Booking Schedule'!$F$6:$F$505,"",'Booking Schedule'!$E$6:$E$505,"")&gt;0,"Return Date Missing",IF(COUNTIFS('Booking Schedule'!$B$6:$B$505,$A7,'Booking Schedule'!$K$6:$K$505,"Dispatched",'Booking Schedule'!$F$6:$F$505,"",'Booking Schedule'!$E$6:$E$505,"&lt;"&amp;'Settings'!$B$4)&gt;0,"Overdue Return",IF(COUNTIFS('Booking Schedule'!$B$6:$B$505,$A7,'Booking Schedule'!$K$6:$K$505,"Dispatched",'Booking Schedule'!$F$6:$F$505,"",'Booking Schedule'!$D$6:$D$505,"&lt;="&amp;'Settings'!$B$4,'Booking Schedule'!$E$6:$E$505,"&gt;="&amp;'Settings'!$B$4)&gt;0,"In Use",IF(COUNTIFS('Booking Schedule'!$B$6:$B$505,$A7,'Booking Schedule'!$K$6:$K$505,"Reserved",'Booking Schedule'!$D$6:$D$505,"&gt;="&amp;'Settings'!$B$4,'Booking Schedule'!$D$6:$D$505,"&lt;="&amp;'Settings'!$B$4+'Settings'!$B$5)&gt;0,"Reserved Soon","Available")))))),"Check Status")</f>
        <v/>
      </c>
      <c r="N7" s="42">
        <f>IFERROR(IF($A7="","",IF($H7&lt;&gt;"Ready",$I7,IF(OR($M7="In Use",$M7="Overdue Return"),MAXIFS('Booking Schedule'!$E$6:$E$505,'Booking Schedule'!$B$6:$B$505,$A7,'Booking Schedule'!$K$6:$K$505,"Dispatched",'Booking Schedule'!$F$6:$F$505,""),IF($M7="Return Date Missing","",'Settings'!$B$4)))),"")</f>
        <v/>
      </c>
      <c r="O7" s="32">
        <f>IFERROR(IF($N7="","",MAX(0,$N7-'Settings'!$B$4)),"")</f>
        <v/>
      </c>
      <c r="P7" s="42">
        <f>IFERROR(IF($A7="","",IF(COUNTIFS('Booking Schedule'!$B$6:$B$505,$A7,'Booking Schedule'!$K$6:$K$505,"Reserved",'Booking Schedule'!$D$6:$D$505,"&gt;="&amp;'Settings'!$B$4)=0,"",MINIFS('Booking Schedule'!$D$6:$D$505,'Booking Schedule'!$B$6:$B$505,$A7,'Booking Schedule'!$K$6:$K$505,"Reserved",'Booking Schedule'!$D$6:$D$505,"&gt;="&amp;'Settings'!$B$4))),"")</f>
        <v/>
      </c>
      <c r="Q7" s="33">
        <f>IFERROR(IF($A7="","",IF($J7="","Missing PM Date",IF($J7&lt;'Settings'!$B$4,"Past Due",IF($J7&lt;='Settings'!$B$4+'Settings'!$B$7,"Due Soon","OK")))),"Check Date")</f>
        <v/>
      </c>
      <c r="R7" s="30">
        <f>IFERROR(IF($A7="","",IF(COUNTIF('Trailer Availability'!$A$6:$A$505,$A7)&gt;1,"Duplicate Trailer ID",IF($F7="","Missing Home Terminal",IF($G7="","Missing Location",IF($H7="","Missing Operational Status",IF(AND($H7&lt;&gt;"Ready",$I7=""),"Ready Date Missing",IF($K7="","Last Update Missing","OK"))))))),"Check Row")</f>
        <v/>
      </c>
    </row>
    <row r="8">
      <c r="A8" s="26" t="inlineStr">
        <is>
          <t>TR-103</t>
        </is>
      </c>
      <c r="B8" s="26" t="inlineStr">
        <is>
          <t>3817RP</t>
        </is>
      </c>
      <c r="C8" s="26" t="inlineStr">
        <is>
          <t>TX</t>
        </is>
      </c>
      <c r="D8" s="26" t="inlineStr">
        <is>
          <t>Reefer</t>
        </is>
      </c>
      <c r="E8" s="27" t="n">
        <v>53</v>
      </c>
      <c r="F8" s="26" t="inlineStr">
        <is>
          <t>Houston</t>
        </is>
      </c>
      <c r="G8" s="28" t="inlineStr">
        <is>
          <t>Houston Yard</t>
        </is>
      </c>
      <c r="H8" s="26" t="inlineStr">
        <is>
          <t>Ready</t>
        </is>
      </c>
      <c r="I8" s="41" t="n"/>
      <c r="J8" s="41" t="n">
        <v>46333</v>
      </c>
      <c r="K8" s="41" t="n">
        <v>46272</v>
      </c>
      <c r="L8" s="28" t="inlineStr">
        <is>
          <t>Pre-cooling check complete</t>
        </is>
      </c>
      <c r="M8" s="30">
        <f>IFERROR(IF($A8="","",IF($H8&lt;&gt;"Ready",$H8,IF(COUNTIFS('Booking Schedule'!$B$6:$B$505,$A8,'Booking Schedule'!$K$6:$K$505,"Dispatched",'Booking Schedule'!$F$6:$F$505,"",'Booking Schedule'!$E$6:$E$505,"")&gt;0,"Return Date Missing",IF(COUNTIFS('Booking Schedule'!$B$6:$B$505,$A8,'Booking Schedule'!$K$6:$K$505,"Dispatched",'Booking Schedule'!$F$6:$F$505,"",'Booking Schedule'!$E$6:$E$505,"&lt;"&amp;'Settings'!$B$4)&gt;0,"Overdue Return",IF(COUNTIFS('Booking Schedule'!$B$6:$B$505,$A8,'Booking Schedule'!$K$6:$K$505,"Dispatched",'Booking Schedule'!$F$6:$F$505,"",'Booking Schedule'!$D$6:$D$505,"&lt;="&amp;'Settings'!$B$4,'Booking Schedule'!$E$6:$E$505,"&gt;="&amp;'Settings'!$B$4)&gt;0,"In Use",IF(COUNTIFS('Booking Schedule'!$B$6:$B$505,$A8,'Booking Schedule'!$K$6:$K$505,"Reserved",'Booking Schedule'!$D$6:$D$505,"&gt;="&amp;'Settings'!$B$4,'Booking Schedule'!$D$6:$D$505,"&lt;="&amp;'Settings'!$B$4+'Settings'!$B$5)&gt;0,"Reserved Soon","Available")))))),"Check Status")</f>
        <v/>
      </c>
      <c r="N8" s="42">
        <f>IFERROR(IF($A8="","",IF($H8&lt;&gt;"Ready",$I8,IF(OR($M8="In Use",$M8="Overdue Return"),MAXIFS('Booking Schedule'!$E$6:$E$505,'Booking Schedule'!$B$6:$B$505,$A8,'Booking Schedule'!$K$6:$K$505,"Dispatched",'Booking Schedule'!$F$6:$F$505,""),IF($M8="Return Date Missing","",'Settings'!$B$4)))),"")</f>
        <v/>
      </c>
      <c r="O8" s="32">
        <f>IFERROR(IF($N8="","",MAX(0,$N8-'Settings'!$B$4)),"")</f>
        <v/>
      </c>
      <c r="P8" s="42">
        <f>IFERROR(IF($A8="","",IF(COUNTIFS('Booking Schedule'!$B$6:$B$505,$A8,'Booking Schedule'!$K$6:$K$505,"Reserved",'Booking Schedule'!$D$6:$D$505,"&gt;="&amp;'Settings'!$B$4)=0,"",MINIFS('Booking Schedule'!$D$6:$D$505,'Booking Schedule'!$B$6:$B$505,$A8,'Booking Schedule'!$K$6:$K$505,"Reserved",'Booking Schedule'!$D$6:$D$505,"&gt;="&amp;'Settings'!$B$4))),"")</f>
        <v/>
      </c>
      <c r="Q8" s="33">
        <f>IFERROR(IF($A8="","",IF($J8="","Missing PM Date",IF($J8&lt;'Settings'!$B$4,"Past Due",IF($J8&lt;='Settings'!$B$4+'Settings'!$B$7,"Due Soon","OK")))),"Check Date")</f>
        <v/>
      </c>
      <c r="R8" s="30">
        <f>IFERROR(IF($A8="","",IF(COUNTIF('Trailer Availability'!$A$6:$A$505,$A8)&gt;1,"Duplicate Trailer ID",IF($F8="","Missing Home Terminal",IF($G8="","Missing Location",IF($H8="","Missing Operational Status",IF(AND($H8&lt;&gt;"Ready",$I8=""),"Ready Date Missing",IF($K8="","Last Update Missing","OK"))))))),"Check Row")</f>
        <v/>
      </c>
    </row>
    <row r="9">
      <c r="A9" s="26" t="inlineStr">
        <is>
          <t>TR-104</t>
        </is>
      </c>
      <c r="B9" s="26" t="inlineStr">
        <is>
          <t>4821FS</t>
        </is>
      </c>
      <c r="C9" s="26" t="inlineStr">
        <is>
          <t>TX</t>
        </is>
      </c>
      <c r="D9" s="26" t="inlineStr">
        <is>
          <t>Flatbed</t>
        </is>
      </c>
      <c r="E9" s="27" t="n">
        <v>48</v>
      </c>
      <c r="F9" s="26" t="inlineStr">
        <is>
          <t>Houston</t>
        </is>
      </c>
      <c r="G9" s="28" t="inlineStr">
        <is>
          <t>Houston Shop</t>
        </is>
      </c>
      <c r="H9" s="26" t="inlineStr">
        <is>
          <t>Maintenance</t>
        </is>
      </c>
      <c r="I9" s="41" t="n">
        <v>46275</v>
      </c>
      <c r="J9" s="41" t="n">
        <v>46277</v>
      </c>
      <c r="K9" s="41" t="n">
        <v>46272</v>
      </c>
      <c r="L9" s="28" t="inlineStr">
        <is>
          <t>Replacing two deck boards</t>
        </is>
      </c>
      <c r="M9" s="30">
        <f>IFERROR(IF($A9="","",IF($H9&lt;&gt;"Ready",$H9,IF(COUNTIFS('Booking Schedule'!$B$6:$B$505,$A9,'Booking Schedule'!$K$6:$K$505,"Dispatched",'Booking Schedule'!$F$6:$F$505,"",'Booking Schedule'!$E$6:$E$505,"")&gt;0,"Return Date Missing",IF(COUNTIFS('Booking Schedule'!$B$6:$B$505,$A9,'Booking Schedule'!$K$6:$K$505,"Dispatched",'Booking Schedule'!$F$6:$F$505,"",'Booking Schedule'!$E$6:$E$505,"&lt;"&amp;'Settings'!$B$4)&gt;0,"Overdue Return",IF(COUNTIFS('Booking Schedule'!$B$6:$B$505,$A9,'Booking Schedule'!$K$6:$K$505,"Dispatched",'Booking Schedule'!$F$6:$F$505,"",'Booking Schedule'!$D$6:$D$505,"&lt;="&amp;'Settings'!$B$4,'Booking Schedule'!$E$6:$E$505,"&gt;="&amp;'Settings'!$B$4)&gt;0,"In Use",IF(COUNTIFS('Booking Schedule'!$B$6:$B$505,$A9,'Booking Schedule'!$K$6:$K$505,"Reserved",'Booking Schedule'!$D$6:$D$505,"&gt;="&amp;'Settings'!$B$4,'Booking Schedule'!$D$6:$D$505,"&lt;="&amp;'Settings'!$B$4+'Settings'!$B$5)&gt;0,"Reserved Soon","Available")))))),"Check Status")</f>
        <v/>
      </c>
      <c r="N9" s="42">
        <f>IFERROR(IF($A9="","",IF($H9&lt;&gt;"Ready",$I9,IF(OR($M9="In Use",$M9="Overdue Return"),MAXIFS('Booking Schedule'!$E$6:$E$505,'Booking Schedule'!$B$6:$B$505,$A9,'Booking Schedule'!$K$6:$K$505,"Dispatched",'Booking Schedule'!$F$6:$F$505,""),IF($M9="Return Date Missing","",'Settings'!$B$4)))),"")</f>
        <v/>
      </c>
      <c r="O9" s="32">
        <f>IFERROR(IF($N9="","",MAX(0,$N9-'Settings'!$B$4)),"")</f>
        <v/>
      </c>
      <c r="P9" s="42">
        <f>IFERROR(IF($A9="","",IF(COUNTIFS('Booking Schedule'!$B$6:$B$505,$A9,'Booking Schedule'!$K$6:$K$505,"Reserved",'Booking Schedule'!$D$6:$D$505,"&gt;="&amp;'Settings'!$B$4)=0,"",MINIFS('Booking Schedule'!$D$6:$D$505,'Booking Schedule'!$B$6:$B$505,$A9,'Booking Schedule'!$K$6:$K$505,"Reserved",'Booking Schedule'!$D$6:$D$505,"&gt;="&amp;'Settings'!$B$4))),"")</f>
        <v/>
      </c>
      <c r="Q9" s="33">
        <f>IFERROR(IF($A9="","",IF($J9="","Missing PM Date",IF($J9&lt;'Settings'!$B$4,"Past Due",IF($J9&lt;='Settings'!$B$4+'Settings'!$B$7,"Due Soon","OK")))),"Check Date")</f>
        <v/>
      </c>
      <c r="R9" s="30">
        <f>IFERROR(IF($A9="","",IF(COUNTIF('Trailer Availability'!$A$6:$A$505,$A9)&gt;1,"Duplicate Trailer ID",IF($F9="","Missing Home Terminal",IF($G9="","Missing Location",IF($H9="","Missing Operational Status",IF(AND($H9&lt;&gt;"Ready",$I9=""),"Ready Date Missing",IF($K9="","Last Update Missing","OK"))))))),"Check Row")</f>
        <v/>
      </c>
    </row>
    <row r="10">
      <c r="A10" s="26" t="inlineStr">
        <is>
          <t>TR-105</t>
        </is>
      </c>
      <c r="B10" s="26" t="inlineStr">
        <is>
          <t>TLA-5832</t>
        </is>
      </c>
      <c r="C10" s="26" t="inlineStr">
        <is>
          <t>GA</t>
        </is>
      </c>
      <c r="D10" s="26" t="inlineStr">
        <is>
          <t>Dry Van</t>
        </is>
      </c>
      <c r="E10" s="27" t="n">
        <v>53</v>
      </c>
      <c r="F10" s="26" t="inlineStr">
        <is>
          <t>Atlanta</t>
        </is>
      </c>
      <c r="G10" s="28" t="inlineStr">
        <is>
          <t>Charlotte, NC</t>
        </is>
      </c>
      <c r="H10" s="26" t="inlineStr">
        <is>
          <t>Ready</t>
        </is>
      </c>
      <c r="I10" s="41" t="n"/>
      <c r="J10" s="41" t="n">
        <v>46271</v>
      </c>
      <c r="K10" s="41" t="n">
        <v>46272</v>
      </c>
      <c r="L10" s="28" t="inlineStr">
        <is>
          <t>Driver has not confirmed return</t>
        </is>
      </c>
      <c r="M10" s="30">
        <f>IFERROR(IF($A10="","",IF($H10&lt;&gt;"Ready",$H10,IF(COUNTIFS('Booking Schedule'!$B$6:$B$505,$A10,'Booking Schedule'!$K$6:$K$505,"Dispatched",'Booking Schedule'!$F$6:$F$505,"",'Booking Schedule'!$E$6:$E$505,"")&gt;0,"Return Date Missing",IF(COUNTIFS('Booking Schedule'!$B$6:$B$505,$A10,'Booking Schedule'!$K$6:$K$505,"Dispatched",'Booking Schedule'!$F$6:$F$505,"",'Booking Schedule'!$E$6:$E$505,"&lt;"&amp;'Settings'!$B$4)&gt;0,"Overdue Return",IF(COUNTIFS('Booking Schedule'!$B$6:$B$505,$A10,'Booking Schedule'!$K$6:$K$505,"Dispatched",'Booking Schedule'!$F$6:$F$505,"",'Booking Schedule'!$D$6:$D$505,"&lt;="&amp;'Settings'!$B$4,'Booking Schedule'!$E$6:$E$505,"&gt;="&amp;'Settings'!$B$4)&gt;0,"In Use",IF(COUNTIFS('Booking Schedule'!$B$6:$B$505,$A10,'Booking Schedule'!$K$6:$K$505,"Reserved",'Booking Schedule'!$D$6:$D$505,"&gt;="&amp;'Settings'!$B$4,'Booking Schedule'!$D$6:$D$505,"&lt;="&amp;'Settings'!$B$4+'Settings'!$B$5)&gt;0,"Reserved Soon","Available")))))),"Check Status")</f>
        <v/>
      </c>
      <c r="N10" s="42">
        <f>IFERROR(IF($A10="","",IF($H10&lt;&gt;"Ready",$I10,IF(OR($M10="In Use",$M10="Overdue Return"),MAXIFS('Booking Schedule'!$E$6:$E$505,'Booking Schedule'!$B$6:$B$505,$A10,'Booking Schedule'!$K$6:$K$505,"Dispatched",'Booking Schedule'!$F$6:$F$505,""),IF($M10="Return Date Missing","",'Settings'!$B$4)))),"")</f>
        <v/>
      </c>
      <c r="O10" s="32">
        <f>IFERROR(IF($N10="","",MAX(0,$N10-'Settings'!$B$4)),"")</f>
        <v/>
      </c>
      <c r="P10" s="42">
        <f>IFERROR(IF($A10="","",IF(COUNTIFS('Booking Schedule'!$B$6:$B$505,$A10,'Booking Schedule'!$K$6:$K$505,"Reserved",'Booking Schedule'!$D$6:$D$505,"&gt;="&amp;'Settings'!$B$4)=0,"",MINIFS('Booking Schedule'!$D$6:$D$505,'Booking Schedule'!$B$6:$B$505,$A10,'Booking Schedule'!$K$6:$K$505,"Reserved",'Booking Schedule'!$D$6:$D$505,"&gt;="&amp;'Settings'!$B$4))),"")</f>
        <v/>
      </c>
      <c r="Q10" s="33">
        <f>IFERROR(IF($A10="","",IF($J10="","Missing PM Date",IF($J10&lt;'Settings'!$B$4,"Past Due",IF($J10&lt;='Settings'!$B$4+'Settings'!$B$7,"Due Soon","OK")))),"Check Date")</f>
        <v/>
      </c>
      <c r="R10" s="30">
        <f>IFERROR(IF($A10="","",IF(COUNTIF('Trailer Availability'!$A$6:$A$505,$A10)&gt;1,"Duplicate Trailer ID",IF($F10="","Missing Home Terminal",IF($G10="","Missing Location",IF($H10="","Missing Operational Status",IF(AND($H10&lt;&gt;"Ready",$I10=""),"Ready Date Missing",IF($K10="","Last Update Missing","OK"))))))),"Check Row")</f>
        <v/>
      </c>
    </row>
    <row r="11">
      <c r="A11" s="26" t="inlineStr">
        <is>
          <t>TR-106</t>
        </is>
      </c>
      <c r="B11" s="26" t="inlineStr">
        <is>
          <t>TLA-6119</t>
        </is>
      </c>
      <c r="C11" s="26" t="inlineStr">
        <is>
          <t>GA</t>
        </is>
      </c>
      <c r="D11" s="26" t="inlineStr">
        <is>
          <t>Reefer</t>
        </is>
      </c>
      <c r="E11" s="27" t="n">
        <v>53</v>
      </c>
      <c r="F11" s="26" t="inlineStr">
        <is>
          <t>Atlanta</t>
        </is>
      </c>
      <c r="G11" s="28" t="inlineStr">
        <is>
          <t>Atlanta Shop</t>
        </is>
      </c>
      <c r="H11" s="26" t="inlineStr">
        <is>
          <t>Out of Service</t>
        </is>
      </c>
      <c r="I11" s="41" t="n">
        <v>46282</v>
      </c>
      <c r="J11" s="41" t="n">
        <v>46317</v>
      </c>
      <c r="K11" s="41" t="n">
        <v>46272</v>
      </c>
      <c r="L11" s="28" t="inlineStr">
        <is>
          <t>Refrigeration unit repair</t>
        </is>
      </c>
      <c r="M11" s="30">
        <f>IFERROR(IF($A11="","",IF($H11&lt;&gt;"Ready",$H11,IF(COUNTIFS('Booking Schedule'!$B$6:$B$505,$A11,'Booking Schedule'!$K$6:$K$505,"Dispatched",'Booking Schedule'!$F$6:$F$505,"",'Booking Schedule'!$E$6:$E$505,"")&gt;0,"Return Date Missing",IF(COUNTIFS('Booking Schedule'!$B$6:$B$505,$A11,'Booking Schedule'!$K$6:$K$505,"Dispatched",'Booking Schedule'!$F$6:$F$505,"",'Booking Schedule'!$E$6:$E$505,"&lt;"&amp;'Settings'!$B$4)&gt;0,"Overdue Return",IF(COUNTIFS('Booking Schedule'!$B$6:$B$505,$A11,'Booking Schedule'!$K$6:$K$505,"Dispatched",'Booking Schedule'!$F$6:$F$505,"",'Booking Schedule'!$D$6:$D$505,"&lt;="&amp;'Settings'!$B$4,'Booking Schedule'!$E$6:$E$505,"&gt;="&amp;'Settings'!$B$4)&gt;0,"In Use",IF(COUNTIFS('Booking Schedule'!$B$6:$B$505,$A11,'Booking Schedule'!$K$6:$K$505,"Reserved",'Booking Schedule'!$D$6:$D$505,"&gt;="&amp;'Settings'!$B$4,'Booking Schedule'!$D$6:$D$505,"&lt;="&amp;'Settings'!$B$4+'Settings'!$B$5)&gt;0,"Reserved Soon","Available")))))),"Check Status")</f>
        <v/>
      </c>
      <c r="N11" s="42">
        <f>IFERROR(IF($A11="","",IF($H11&lt;&gt;"Ready",$I11,IF(OR($M11="In Use",$M11="Overdue Return"),MAXIFS('Booking Schedule'!$E$6:$E$505,'Booking Schedule'!$B$6:$B$505,$A11,'Booking Schedule'!$K$6:$K$505,"Dispatched",'Booking Schedule'!$F$6:$F$505,""),IF($M11="Return Date Missing","",'Settings'!$B$4)))),"")</f>
        <v/>
      </c>
      <c r="O11" s="32">
        <f>IFERROR(IF($N11="","",MAX(0,$N11-'Settings'!$B$4)),"")</f>
        <v/>
      </c>
      <c r="P11" s="42">
        <f>IFERROR(IF($A11="","",IF(COUNTIFS('Booking Schedule'!$B$6:$B$505,$A11,'Booking Schedule'!$K$6:$K$505,"Reserved",'Booking Schedule'!$D$6:$D$505,"&gt;="&amp;'Settings'!$B$4)=0,"",MINIFS('Booking Schedule'!$D$6:$D$505,'Booking Schedule'!$B$6:$B$505,$A11,'Booking Schedule'!$K$6:$K$505,"Reserved",'Booking Schedule'!$D$6:$D$505,"&gt;="&amp;'Settings'!$B$4))),"")</f>
        <v/>
      </c>
      <c r="Q11" s="33">
        <f>IFERROR(IF($A11="","",IF($J11="","Missing PM Date",IF($J11&lt;'Settings'!$B$4,"Past Due",IF($J11&lt;='Settings'!$B$4+'Settings'!$B$7,"Due Soon","OK")))),"Check Date")</f>
        <v/>
      </c>
      <c r="R11" s="30">
        <f>IFERROR(IF($A11="","",IF(COUNTIF('Trailer Availability'!$A$6:$A$505,$A11)&gt;1,"Duplicate Trailer ID",IF($F11="","Missing Home Terminal",IF($G11="","Missing Location",IF($H11="","Missing Operational Status",IF(AND($H11&lt;&gt;"Ready",$I11=""),"Ready Date Missing",IF($K11="","Last Update Missing","OK"))))))),"Check Row")</f>
        <v/>
      </c>
    </row>
    <row r="12">
      <c r="A12" s="26" t="inlineStr">
        <is>
          <t>TR-107</t>
        </is>
      </c>
      <c r="B12" s="26" t="inlineStr">
        <is>
          <t>81247ST</t>
        </is>
      </c>
      <c r="C12" s="26" t="inlineStr">
        <is>
          <t>IL</t>
        </is>
      </c>
      <c r="D12" s="26" t="inlineStr">
        <is>
          <t>Box Trailer</t>
        </is>
      </c>
      <c r="E12" s="27" t="n">
        <v>28</v>
      </c>
      <c r="F12" s="26" t="inlineStr">
        <is>
          <t>Chicago</t>
        </is>
      </c>
      <c r="G12" s="28" t="inlineStr">
        <is>
          <t>Chicago Yard</t>
        </is>
      </c>
      <c r="H12" s="26" t="inlineStr">
        <is>
          <t>Ready</t>
        </is>
      </c>
      <c r="I12" s="41" t="n"/>
      <c r="J12" s="41" t="n">
        <v>46292</v>
      </c>
      <c r="K12" s="41" t="n">
        <v>46272</v>
      </c>
      <c r="L12" s="28" t="inlineStr">
        <is>
          <t>City route trailer</t>
        </is>
      </c>
      <c r="M12" s="30">
        <f>IFERROR(IF($A12="","",IF($H12&lt;&gt;"Ready",$H12,IF(COUNTIFS('Booking Schedule'!$B$6:$B$505,$A12,'Booking Schedule'!$K$6:$K$505,"Dispatched",'Booking Schedule'!$F$6:$F$505,"",'Booking Schedule'!$E$6:$E$505,"")&gt;0,"Return Date Missing",IF(COUNTIFS('Booking Schedule'!$B$6:$B$505,$A12,'Booking Schedule'!$K$6:$K$505,"Dispatched",'Booking Schedule'!$F$6:$F$505,"",'Booking Schedule'!$E$6:$E$505,"&lt;"&amp;'Settings'!$B$4)&gt;0,"Overdue Return",IF(COUNTIFS('Booking Schedule'!$B$6:$B$505,$A12,'Booking Schedule'!$K$6:$K$505,"Dispatched",'Booking Schedule'!$F$6:$F$505,"",'Booking Schedule'!$D$6:$D$505,"&lt;="&amp;'Settings'!$B$4,'Booking Schedule'!$E$6:$E$505,"&gt;="&amp;'Settings'!$B$4)&gt;0,"In Use",IF(COUNTIFS('Booking Schedule'!$B$6:$B$505,$A12,'Booking Schedule'!$K$6:$K$505,"Reserved",'Booking Schedule'!$D$6:$D$505,"&gt;="&amp;'Settings'!$B$4,'Booking Schedule'!$D$6:$D$505,"&lt;="&amp;'Settings'!$B$4+'Settings'!$B$5)&gt;0,"Reserved Soon","Available")))))),"Check Status")</f>
        <v/>
      </c>
      <c r="N12" s="42">
        <f>IFERROR(IF($A12="","",IF($H12&lt;&gt;"Ready",$I12,IF(OR($M12="In Use",$M12="Overdue Return"),MAXIFS('Booking Schedule'!$E$6:$E$505,'Booking Schedule'!$B$6:$B$505,$A12,'Booking Schedule'!$K$6:$K$505,"Dispatched",'Booking Schedule'!$F$6:$F$505,""),IF($M12="Return Date Missing","",'Settings'!$B$4)))),"")</f>
        <v/>
      </c>
      <c r="O12" s="32">
        <f>IFERROR(IF($N12="","",MAX(0,$N12-'Settings'!$B$4)),"")</f>
        <v/>
      </c>
      <c r="P12" s="42">
        <f>IFERROR(IF($A12="","",IF(COUNTIFS('Booking Schedule'!$B$6:$B$505,$A12,'Booking Schedule'!$K$6:$K$505,"Reserved",'Booking Schedule'!$D$6:$D$505,"&gt;="&amp;'Settings'!$B$4)=0,"",MINIFS('Booking Schedule'!$D$6:$D$505,'Booking Schedule'!$B$6:$B$505,$A12,'Booking Schedule'!$K$6:$K$505,"Reserved",'Booking Schedule'!$D$6:$D$505,"&gt;="&amp;'Settings'!$B$4))),"")</f>
        <v/>
      </c>
      <c r="Q12" s="33">
        <f>IFERROR(IF($A12="","",IF($J12="","Missing PM Date",IF($J12&lt;'Settings'!$B$4,"Past Due",IF($J12&lt;='Settings'!$B$4+'Settings'!$B$7,"Due Soon","OK")))),"Check Date")</f>
        <v/>
      </c>
      <c r="R12" s="30">
        <f>IFERROR(IF($A12="","",IF(COUNTIF('Trailer Availability'!$A$6:$A$505,$A12)&gt;1,"Duplicate Trailer ID",IF($F12="","Missing Home Terminal",IF($G12="","Missing Location",IF($H12="","Missing Operational Status",IF(AND($H12&lt;&gt;"Ready",$I12=""),"Ready Date Missing",IF($K12="","Last Update Missing","OK"))))))),"Check Row")</f>
        <v/>
      </c>
    </row>
    <row r="13">
      <c r="A13" s="26" t="inlineStr">
        <is>
          <t>TR-108</t>
        </is>
      </c>
      <c r="B13" s="26" t="inlineStr">
        <is>
          <t>74392ST</t>
        </is>
      </c>
      <c r="C13" s="26" t="inlineStr">
        <is>
          <t>IL</t>
        </is>
      </c>
      <c r="D13" s="26" t="inlineStr">
        <is>
          <t>Flatbed</t>
        </is>
      </c>
      <c r="E13" s="27" t="n">
        <v>53</v>
      </c>
      <c r="F13" s="26" t="inlineStr">
        <is>
          <t>Chicago</t>
        </is>
      </c>
      <c r="G13" s="28" t="inlineStr">
        <is>
          <t>Chicago Yard</t>
        </is>
      </c>
      <c r="H13" s="26" t="inlineStr">
        <is>
          <t>Ready</t>
        </is>
      </c>
      <c r="I13" s="41" t="n"/>
      <c r="J13" s="41" t="n">
        <v>46362</v>
      </c>
      <c r="K13" s="41" t="n">
        <v>46272</v>
      </c>
      <c r="L13" s="28" t="inlineStr">
        <is>
          <t>Reserved for steel shipment</t>
        </is>
      </c>
      <c r="M13" s="30">
        <f>IFERROR(IF($A13="","",IF($H13&lt;&gt;"Ready",$H13,IF(COUNTIFS('Booking Schedule'!$B$6:$B$505,$A13,'Booking Schedule'!$K$6:$K$505,"Dispatched",'Booking Schedule'!$F$6:$F$505,"",'Booking Schedule'!$E$6:$E$505,"")&gt;0,"Return Date Missing",IF(COUNTIFS('Booking Schedule'!$B$6:$B$505,$A13,'Booking Schedule'!$K$6:$K$505,"Dispatched",'Booking Schedule'!$F$6:$F$505,"",'Booking Schedule'!$E$6:$E$505,"&lt;"&amp;'Settings'!$B$4)&gt;0,"Overdue Return",IF(COUNTIFS('Booking Schedule'!$B$6:$B$505,$A13,'Booking Schedule'!$K$6:$K$505,"Dispatched",'Booking Schedule'!$F$6:$F$505,"",'Booking Schedule'!$D$6:$D$505,"&lt;="&amp;'Settings'!$B$4,'Booking Schedule'!$E$6:$E$505,"&gt;="&amp;'Settings'!$B$4)&gt;0,"In Use",IF(COUNTIFS('Booking Schedule'!$B$6:$B$505,$A13,'Booking Schedule'!$K$6:$K$505,"Reserved",'Booking Schedule'!$D$6:$D$505,"&gt;="&amp;'Settings'!$B$4,'Booking Schedule'!$D$6:$D$505,"&lt;="&amp;'Settings'!$B$4+'Settings'!$B$5)&gt;0,"Reserved Soon","Available")))))),"Check Status")</f>
        <v/>
      </c>
      <c r="N13" s="42">
        <f>IFERROR(IF($A13="","",IF($H13&lt;&gt;"Ready",$I13,IF(OR($M13="In Use",$M13="Overdue Return"),MAXIFS('Booking Schedule'!$E$6:$E$505,'Booking Schedule'!$B$6:$B$505,$A13,'Booking Schedule'!$K$6:$K$505,"Dispatched",'Booking Schedule'!$F$6:$F$505,""),IF($M13="Return Date Missing","",'Settings'!$B$4)))),"")</f>
        <v/>
      </c>
      <c r="O13" s="32">
        <f>IFERROR(IF($N13="","",MAX(0,$N13-'Settings'!$B$4)),"")</f>
        <v/>
      </c>
      <c r="P13" s="42">
        <f>IFERROR(IF($A13="","",IF(COUNTIFS('Booking Schedule'!$B$6:$B$505,$A13,'Booking Schedule'!$K$6:$K$505,"Reserved",'Booking Schedule'!$D$6:$D$505,"&gt;="&amp;'Settings'!$B$4)=0,"",MINIFS('Booking Schedule'!$D$6:$D$505,'Booking Schedule'!$B$6:$B$505,$A13,'Booking Schedule'!$K$6:$K$505,"Reserved",'Booking Schedule'!$D$6:$D$505,"&gt;="&amp;'Settings'!$B$4))),"")</f>
        <v/>
      </c>
      <c r="Q13" s="33">
        <f>IFERROR(IF($A13="","",IF($J13="","Missing PM Date",IF($J13&lt;'Settings'!$B$4,"Past Due",IF($J13&lt;='Settings'!$B$4+'Settings'!$B$7,"Due Soon","OK")))),"Check Date")</f>
        <v/>
      </c>
      <c r="R13" s="30">
        <f>IFERROR(IF($A13="","",IF(COUNTIF('Trailer Availability'!$A$6:$A$505,$A13)&gt;1,"Duplicate Trailer ID",IF($F13="","Missing Home Terminal",IF($G13="","Missing Location",IF($H13="","Missing Operational Status",IF(AND($H13&lt;&gt;"Ready",$I13=""),"Ready Date Missing",IF($K13="","Last Update Missing","OK"))))))),"Check Row")</f>
        <v/>
      </c>
    </row>
    <row r="14">
      <c r="A14" s="26" t="inlineStr">
        <is>
          <t>TR-109</t>
        </is>
      </c>
      <c r="B14" s="26" t="inlineStr">
        <is>
          <t>4TR9182</t>
        </is>
      </c>
      <c r="C14" s="26" t="inlineStr">
        <is>
          <t>CA</t>
        </is>
      </c>
      <c r="D14" s="26" t="inlineStr">
        <is>
          <t>Dry Van</t>
        </is>
      </c>
      <c r="E14" s="27" t="n">
        <v>53</v>
      </c>
      <c r="F14" s="26" t="inlineStr">
        <is>
          <t>Los Angeles</t>
        </is>
      </c>
      <c r="G14" s="28" t="inlineStr">
        <is>
          <t>Phoenix, AZ</t>
        </is>
      </c>
      <c r="H14" s="26" t="inlineStr">
        <is>
          <t>Ready</t>
        </is>
      </c>
      <c r="I14" s="41" t="n"/>
      <c r="J14" s="41" t="n">
        <v>46287</v>
      </c>
      <c r="K14" s="41" t="n">
        <v>46272</v>
      </c>
      <c r="L14" s="28" t="inlineStr">
        <is>
          <t>Planned return date needs confirmation</t>
        </is>
      </c>
      <c r="M14" s="30">
        <f>IFERROR(IF($A14="","",IF($H14&lt;&gt;"Ready",$H14,IF(COUNTIFS('Booking Schedule'!$B$6:$B$505,$A14,'Booking Schedule'!$K$6:$K$505,"Dispatched",'Booking Schedule'!$F$6:$F$505,"",'Booking Schedule'!$E$6:$E$505,"")&gt;0,"Return Date Missing",IF(COUNTIFS('Booking Schedule'!$B$6:$B$505,$A14,'Booking Schedule'!$K$6:$K$505,"Dispatched",'Booking Schedule'!$F$6:$F$505,"",'Booking Schedule'!$E$6:$E$505,"&lt;"&amp;'Settings'!$B$4)&gt;0,"Overdue Return",IF(COUNTIFS('Booking Schedule'!$B$6:$B$505,$A14,'Booking Schedule'!$K$6:$K$505,"Dispatched",'Booking Schedule'!$F$6:$F$505,"",'Booking Schedule'!$D$6:$D$505,"&lt;="&amp;'Settings'!$B$4,'Booking Schedule'!$E$6:$E$505,"&gt;="&amp;'Settings'!$B$4)&gt;0,"In Use",IF(COUNTIFS('Booking Schedule'!$B$6:$B$505,$A14,'Booking Schedule'!$K$6:$K$505,"Reserved",'Booking Schedule'!$D$6:$D$505,"&gt;="&amp;'Settings'!$B$4,'Booking Schedule'!$D$6:$D$505,"&lt;="&amp;'Settings'!$B$4+'Settings'!$B$5)&gt;0,"Reserved Soon","Available")))))),"Check Status")</f>
        <v/>
      </c>
      <c r="N14" s="42">
        <f>IFERROR(IF($A14="","",IF($H14&lt;&gt;"Ready",$I14,IF(OR($M14="In Use",$M14="Overdue Return"),MAXIFS('Booking Schedule'!$E$6:$E$505,'Booking Schedule'!$B$6:$B$505,$A14,'Booking Schedule'!$K$6:$K$505,"Dispatched",'Booking Schedule'!$F$6:$F$505,""),IF($M14="Return Date Missing","",'Settings'!$B$4)))),"")</f>
        <v/>
      </c>
      <c r="O14" s="32">
        <f>IFERROR(IF($N14="","",MAX(0,$N14-'Settings'!$B$4)),"")</f>
        <v/>
      </c>
      <c r="P14" s="42">
        <f>IFERROR(IF($A14="","",IF(COUNTIFS('Booking Schedule'!$B$6:$B$505,$A14,'Booking Schedule'!$K$6:$K$505,"Reserved",'Booking Schedule'!$D$6:$D$505,"&gt;="&amp;'Settings'!$B$4)=0,"",MINIFS('Booking Schedule'!$D$6:$D$505,'Booking Schedule'!$B$6:$B$505,$A14,'Booking Schedule'!$K$6:$K$505,"Reserved",'Booking Schedule'!$D$6:$D$505,"&gt;="&amp;'Settings'!$B$4))),"")</f>
        <v/>
      </c>
      <c r="Q14" s="33">
        <f>IFERROR(IF($A14="","",IF($J14="","Missing PM Date",IF($J14&lt;'Settings'!$B$4,"Past Due",IF($J14&lt;='Settings'!$B$4+'Settings'!$B$7,"Due Soon","OK")))),"Check Date")</f>
        <v/>
      </c>
      <c r="R14" s="30">
        <f>IFERROR(IF($A14="","",IF(COUNTIF('Trailer Availability'!$A$6:$A$505,$A14)&gt;1,"Duplicate Trailer ID",IF($F14="","Missing Home Terminal",IF($G14="","Missing Location",IF($H14="","Missing Operational Status",IF(AND($H14&lt;&gt;"Ready",$I14=""),"Ready Date Missing",IF($K14="","Last Update Missing","OK"))))))),"Check Row")</f>
        <v/>
      </c>
    </row>
    <row r="15">
      <c r="A15" s="26" t="inlineStr">
        <is>
          <t>TR-110</t>
        </is>
      </c>
      <c r="B15" s="26" t="inlineStr">
        <is>
          <t>4TR9237</t>
        </is>
      </c>
      <c r="C15" s="26" t="inlineStr">
        <is>
          <t>CA</t>
        </is>
      </c>
      <c r="D15" s="26" t="inlineStr">
        <is>
          <t>Reefer</t>
        </is>
      </c>
      <c r="E15" s="27" t="n">
        <v>53</v>
      </c>
      <c r="F15" s="26" t="inlineStr">
        <is>
          <t>Los Angeles</t>
        </is>
      </c>
      <c r="G15" s="28" t="inlineStr">
        <is>
          <t>Los Angeles Yard</t>
        </is>
      </c>
      <c r="H15" s="26" t="inlineStr">
        <is>
          <t>Ready</t>
        </is>
      </c>
      <c r="I15" s="41" t="n"/>
      <c r="J15" s="41" t="n">
        <v>46258</v>
      </c>
      <c r="K15" s="41" t="n">
        <v>46272</v>
      </c>
      <c r="L15" s="28" t="inlineStr">
        <is>
          <t>Available; PM needs scheduling</t>
        </is>
      </c>
      <c r="M15" s="30">
        <f>IFERROR(IF($A15="","",IF($H15&lt;&gt;"Ready",$H15,IF(COUNTIFS('Booking Schedule'!$B$6:$B$505,$A15,'Booking Schedule'!$K$6:$K$505,"Dispatched",'Booking Schedule'!$F$6:$F$505,"",'Booking Schedule'!$E$6:$E$505,"")&gt;0,"Return Date Missing",IF(COUNTIFS('Booking Schedule'!$B$6:$B$505,$A15,'Booking Schedule'!$K$6:$K$505,"Dispatched",'Booking Schedule'!$F$6:$F$505,"",'Booking Schedule'!$E$6:$E$505,"&lt;"&amp;'Settings'!$B$4)&gt;0,"Overdue Return",IF(COUNTIFS('Booking Schedule'!$B$6:$B$505,$A15,'Booking Schedule'!$K$6:$K$505,"Dispatched",'Booking Schedule'!$F$6:$F$505,"",'Booking Schedule'!$D$6:$D$505,"&lt;="&amp;'Settings'!$B$4,'Booking Schedule'!$E$6:$E$505,"&gt;="&amp;'Settings'!$B$4)&gt;0,"In Use",IF(COUNTIFS('Booking Schedule'!$B$6:$B$505,$A15,'Booking Schedule'!$K$6:$K$505,"Reserved",'Booking Schedule'!$D$6:$D$505,"&gt;="&amp;'Settings'!$B$4,'Booking Schedule'!$D$6:$D$505,"&lt;="&amp;'Settings'!$B$4+'Settings'!$B$5)&gt;0,"Reserved Soon","Available")))))),"Check Status")</f>
        <v/>
      </c>
      <c r="N15" s="42">
        <f>IFERROR(IF($A15="","",IF($H15&lt;&gt;"Ready",$I15,IF(OR($M15="In Use",$M15="Overdue Return"),MAXIFS('Booking Schedule'!$E$6:$E$505,'Booking Schedule'!$B$6:$B$505,$A15,'Booking Schedule'!$K$6:$K$505,"Dispatched",'Booking Schedule'!$F$6:$F$505,""),IF($M15="Return Date Missing","",'Settings'!$B$4)))),"")</f>
        <v/>
      </c>
      <c r="O15" s="32">
        <f>IFERROR(IF($N15="","",MAX(0,$N15-'Settings'!$B$4)),"")</f>
        <v/>
      </c>
      <c r="P15" s="42">
        <f>IFERROR(IF($A15="","",IF(COUNTIFS('Booking Schedule'!$B$6:$B$505,$A15,'Booking Schedule'!$K$6:$K$505,"Reserved",'Booking Schedule'!$D$6:$D$505,"&gt;="&amp;'Settings'!$B$4)=0,"",MINIFS('Booking Schedule'!$D$6:$D$505,'Booking Schedule'!$B$6:$B$505,$A15,'Booking Schedule'!$K$6:$K$505,"Reserved",'Booking Schedule'!$D$6:$D$505,"&gt;="&amp;'Settings'!$B$4))),"")</f>
        <v/>
      </c>
      <c r="Q15" s="33">
        <f>IFERROR(IF($A15="","",IF($J15="","Missing PM Date",IF($J15&lt;'Settings'!$B$4,"Past Due",IF($J15&lt;='Settings'!$B$4+'Settings'!$B$7,"Due Soon","OK")))),"Check Date")</f>
        <v/>
      </c>
      <c r="R15" s="30">
        <f>IFERROR(IF($A15="","",IF(COUNTIF('Trailer Availability'!$A$6:$A$505,$A15)&gt;1,"Duplicate Trailer ID",IF($F15="","Missing Home Terminal",IF($G15="","Missing Location",IF($H15="","Missing Operational Status",IF(AND($H15&lt;&gt;"Ready",$I15=""),"Ready Date Missing",IF($K15="","Last Update Missing","OK"))))))),"Check Row")</f>
        <v/>
      </c>
    </row>
    <row r="16">
      <c r="A16" s="26" t="n"/>
      <c r="B16" s="26" t="n"/>
      <c r="C16" s="26" t="n"/>
      <c r="D16" s="26" t="n"/>
      <c r="E16" s="27" t="n"/>
      <c r="F16" s="26" t="n"/>
      <c r="G16" s="28" t="n"/>
      <c r="H16" s="26" t="n"/>
      <c r="I16" s="41" t="n"/>
      <c r="J16" s="41" t="n"/>
      <c r="K16" s="41" t="n"/>
      <c r="L16" s="28" t="n"/>
      <c r="M16" s="30">
        <f>IFERROR(IF($A16="","",IF($H16&lt;&gt;"Ready",$H16,IF(COUNTIFS('Booking Schedule'!$B$6:$B$505,$A16,'Booking Schedule'!$K$6:$K$505,"Dispatched",'Booking Schedule'!$F$6:$F$505,"",'Booking Schedule'!$E$6:$E$505,"")&gt;0,"Return Date Missing",IF(COUNTIFS('Booking Schedule'!$B$6:$B$505,$A16,'Booking Schedule'!$K$6:$K$505,"Dispatched",'Booking Schedule'!$F$6:$F$505,"",'Booking Schedule'!$E$6:$E$505,"&lt;"&amp;'Settings'!$B$4)&gt;0,"Overdue Return",IF(COUNTIFS('Booking Schedule'!$B$6:$B$505,$A16,'Booking Schedule'!$K$6:$K$505,"Dispatched",'Booking Schedule'!$F$6:$F$505,"",'Booking Schedule'!$D$6:$D$505,"&lt;="&amp;'Settings'!$B$4,'Booking Schedule'!$E$6:$E$505,"&gt;="&amp;'Settings'!$B$4)&gt;0,"In Use",IF(COUNTIFS('Booking Schedule'!$B$6:$B$505,$A16,'Booking Schedule'!$K$6:$K$505,"Reserved",'Booking Schedule'!$D$6:$D$505,"&gt;="&amp;'Settings'!$B$4,'Booking Schedule'!$D$6:$D$505,"&lt;="&amp;'Settings'!$B$4+'Settings'!$B$5)&gt;0,"Reserved Soon","Available")))))),"Check Status")</f>
        <v/>
      </c>
      <c r="N16" s="42">
        <f>IFERROR(IF($A16="","",IF($H16&lt;&gt;"Ready",$I16,IF(OR($M16="In Use",$M16="Overdue Return"),MAXIFS('Booking Schedule'!$E$6:$E$505,'Booking Schedule'!$B$6:$B$505,$A16,'Booking Schedule'!$K$6:$K$505,"Dispatched",'Booking Schedule'!$F$6:$F$505,""),IF($M16="Return Date Missing","",'Settings'!$B$4)))),"")</f>
        <v/>
      </c>
      <c r="O16" s="32">
        <f>IFERROR(IF($N16="","",MAX(0,$N16-'Settings'!$B$4)),"")</f>
        <v/>
      </c>
      <c r="P16" s="42">
        <f>IFERROR(IF($A16="","",IF(COUNTIFS('Booking Schedule'!$B$6:$B$505,$A16,'Booking Schedule'!$K$6:$K$505,"Reserved",'Booking Schedule'!$D$6:$D$505,"&gt;="&amp;'Settings'!$B$4)=0,"",MINIFS('Booking Schedule'!$D$6:$D$505,'Booking Schedule'!$B$6:$B$505,$A16,'Booking Schedule'!$K$6:$K$505,"Reserved",'Booking Schedule'!$D$6:$D$505,"&gt;="&amp;'Settings'!$B$4))),"")</f>
        <v/>
      </c>
      <c r="Q16" s="33">
        <f>IFERROR(IF($A16="","",IF($J16="","Missing PM Date",IF($J16&lt;'Settings'!$B$4,"Past Due",IF($J16&lt;='Settings'!$B$4+'Settings'!$B$7,"Due Soon","OK")))),"Check Date")</f>
        <v/>
      </c>
      <c r="R16" s="30">
        <f>IFERROR(IF($A16="","",IF(COUNTIF('Trailer Availability'!$A$6:$A$505,$A16)&gt;1,"Duplicate Trailer ID",IF($F16="","Missing Home Terminal",IF($G16="","Missing Location",IF($H16="","Missing Operational Status",IF(AND($H16&lt;&gt;"Ready",$I16=""),"Ready Date Missing",IF($K16="","Last Update Missing","OK"))))))),"Check Row")</f>
        <v/>
      </c>
    </row>
    <row r="17">
      <c r="A17" s="26" t="n"/>
      <c r="B17" s="26" t="n"/>
      <c r="C17" s="26" t="n"/>
      <c r="D17" s="26" t="n"/>
      <c r="E17" s="27" t="n"/>
      <c r="F17" s="26" t="n"/>
      <c r="G17" s="28" t="n"/>
      <c r="H17" s="26" t="n"/>
      <c r="I17" s="41" t="n"/>
      <c r="J17" s="41" t="n"/>
      <c r="K17" s="41" t="n"/>
      <c r="L17" s="28" t="n"/>
      <c r="M17" s="30">
        <f>IFERROR(IF($A17="","",IF($H17&lt;&gt;"Ready",$H17,IF(COUNTIFS('Booking Schedule'!$B$6:$B$505,$A17,'Booking Schedule'!$K$6:$K$505,"Dispatched",'Booking Schedule'!$F$6:$F$505,"",'Booking Schedule'!$E$6:$E$505,"")&gt;0,"Return Date Missing",IF(COUNTIFS('Booking Schedule'!$B$6:$B$505,$A17,'Booking Schedule'!$K$6:$K$505,"Dispatched",'Booking Schedule'!$F$6:$F$505,"",'Booking Schedule'!$E$6:$E$505,"&lt;"&amp;'Settings'!$B$4)&gt;0,"Overdue Return",IF(COUNTIFS('Booking Schedule'!$B$6:$B$505,$A17,'Booking Schedule'!$K$6:$K$505,"Dispatched",'Booking Schedule'!$F$6:$F$505,"",'Booking Schedule'!$D$6:$D$505,"&lt;="&amp;'Settings'!$B$4,'Booking Schedule'!$E$6:$E$505,"&gt;="&amp;'Settings'!$B$4)&gt;0,"In Use",IF(COUNTIFS('Booking Schedule'!$B$6:$B$505,$A17,'Booking Schedule'!$K$6:$K$505,"Reserved",'Booking Schedule'!$D$6:$D$505,"&gt;="&amp;'Settings'!$B$4,'Booking Schedule'!$D$6:$D$505,"&lt;="&amp;'Settings'!$B$4+'Settings'!$B$5)&gt;0,"Reserved Soon","Available")))))),"Check Status")</f>
        <v/>
      </c>
      <c r="N17" s="42">
        <f>IFERROR(IF($A17="","",IF($H17&lt;&gt;"Ready",$I17,IF(OR($M17="In Use",$M17="Overdue Return"),MAXIFS('Booking Schedule'!$E$6:$E$505,'Booking Schedule'!$B$6:$B$505,$A17,'Booking Schedule'!$K$6:$K$505,"Dispatched",'Booking Schedule'!$F$6:$F$505,""),IF($M17="Return Date Missing","",'Settings'!$B$4)))),"")</f>
        <v/>
      </c>
      <c r="O17" s="32">
        <f>IFERROR(IF($N17="","",MAX(0,$N17-'Settings'!$B$4)),"")</f>
        <v/>
      </c>
      <c r="P17" s="42">
        <f>IFERROR(IF($A17="","",IF(COUNTIFS('Booking Schedule'!$B$6:$B$505,$A17,'Booking Schedule'!$K$6:$K$505,"Reserved",'Booking Schedule'!$D$6:$D$505,"&gt;="&amp;'Settings'!$B$4)=0,"",MINIFS('Booking Schedule'!$D$6:$D$505,'Booking Schedule'!$B$6:$B$505,$A17,'Booking Schedule'!$K$6:$K$505,"Reserved",'Booking Schedule'!$D$6:$D$505,"&gt;="&amp;'Settings'!$B$4))),"")</f>
        <v/>
      </c>
      <c r="Q17" s="33">
        <f>IFERROR(IF($A17="","",IF($J17="","Missing PM Date",IF($J17&lt;'Settings'!$B$4,"Past Due",IF($J17&lt;='Settings'!$B$4+'Settings'!$B$7,"Due Soon","OK")))),"Check Date")</f>
        <v/>
      </c>
      <c r="R17" s="30">
        <f>IFERROR(IF($A17="","",IF(COUNTIF('Trailer Availability'!$A$6:$A$505,$A17)&gt;1,"Duplicate Trailer ID",IF($F17="","Missing Home Terminal",IF($G17="","Missing Location",IF($H17="","Missing Operational Status",IF(AND($H17&lt;&gt;"Ready",$I17=""),"Ready Date Missing",IF($K17="","Last Update Missing","OK"))))))),"Check Row")</f>
        <v/>
      </c>
    </row>
    <row r="18">
      <c r="A18" s="26" t="n"/>
      <c r="B18" s="26" t="n"/>
      <c r="C18" s="26" t="n"/>
      <c r="D18" s="26" t="n"/>
      <c r="E18" s="27" t="n"/>
      <c r="F18" s="26" t="n"/>
      <c r="G18" s="28" t="n"/>
      <c r="H18" s="26" t="n"/>
      <c r="I18" s="41" t="n"/>
      <c r="J18" s="41" t="n"/>
      <c r="K18" s="41" t="n"/>
      <c r="L18" s="28" t="n"/>
      <c r="M18" s="30">
        <f>IFERROR(IF($A18="","",IF($H18&lt;&gt;"Ready",$H18,IF(COUNTIFS('Booking Schedule'!$B$6:$B$505,$A18,'Booking Schedule'!$K$6:$K$505,"Dispatched",'Booking Schedule'!$F$6:$F$505,"",'Booking Schedule'!$E$6:$E$505,"")&gt;0,"Return Date Missing",IF(COUNTIFS('Booking Schedule'!$B$6:$B$505,$A18,'Booking Schedule'!$K$6:$K$505,"Dispatched",'Booking Schedule'!$F$6:$F$505,"",'Booking Schedule'!$E$6:$E$505,"&lt;"&amp;'Settings'!$B$4)&gt;0,"Overdue Return",IF(COUNTIFS('Booking Schedule'!$B$6:$B$505,$A18,'Booking Schedule'!$K$6:$K$505,"Dispatched",'Booking Schedule'!$F$6:$F$505,"",'Booking Schedule'!$D$6:$D$505,"&lt;="&amp;'Settings'!$B$4,'Booking Schedule'!$E$6:$E$505,"&gt;="&amp;'Settings'!$B$4)&gt;0,"In Use",IF(COUNTIFS('Booking Schedule'!$B$6:$B$505,$A18,'Booking Schedule'!$K$6:$K$505,"Reserved",'Booking Schedule'!$D$6:$D$505,"&gt;="&amp;'Settings'!$B$4,'Booking Schedule'!$D$6:$D$505,"&lt;="&amp;'Settings'!$B$4+'Settings'!$B$5)&gt;0,"Reserved Soon","Available")))))),"Check Status")</f>
        <v/>
      </c>
      <c r="N18" s="42">
        <f>IFERROR(IF($A18="","",IF($H18&lt;&gt;"Ready",$I18,IF(OR($M18="In Use",$M18="Overdue Return"),MAXIFS('Booking Schedule'!$E$6:$E$505,'Booking Schedule'!$B$6:$B$505,$A18,'Booking Schedule'!$K$6:$K$505,"Dispatched",'Booking Schedule'!$F$6:$F$505,""),IF($M18="Return Date Missing","",'Settings'!$B$4)))),"")</f>
        <v/>
      </c>
      <c r="O18" s="32">
        <f>IFERROR(IF($N18="","",MAX(0,$N18-'Settings'!$B$4)),"")</f>
        <v/>
      </c>
      <c r="P18" s="42">
        <f>IFERROR(IF($A18="","",IF(COUNTIFS('Booking Schedule'!$B$6:$B$505,$A18,'Booking Schedule'!$K$6:$K$505,"Reserved",'Booking Schedule'!$D$6:$D$505,"&gt;="&amp;'Settings'!$B$4)=0,"",MINIFS('Booking Schedule'!$D$6:$D$505,'Booking Schedule'!$B$6:$B$505,$A18,'Booking Schedule'!$K$6:$K$505,"Reserved",'Booking Schedule'!$D$6:$D$505,"&gt;="&amp;'Settings'!$B$4))),"")</f>
        <v/>
      </c>
      <c r="Q18" s="33">
        <f>IFERROR(IF($A18="","",IF($J18="","Missing PM Date",IF($J18&lt;'Settings'!$B$4,"Past Due",IF($J18&lt;='Settings'!$B$4+'Settings'!$B$7,"Due Soon","OK")))),"Check Date")</f>
        <v/>
      </c>
      <c r="R18" s="30">
        <f>IFERROR(IF($A18="","",IF(COUNTIF('Trailer Availability'!$A$6:$A$505,$A18)&gt;1,"Duplicate Trailer ID",IF($F18="","Missing Home Terminal",IF($G18="","Missing Location",IF($H18="","Missing Operational Status",IF(AND($H18&lt;&gt;"Ready",$I18=""),"Ready Date Missing",IF($K18="","Last Update Missing","OK"))))))),"Check Row")</f>
        <v/>
      </c>
    </row>
    <row r="19">
      <c r="A19" s="26" t="n"/>
      <c r="B19" s="26" t="n"/>
      <c r="C19" s="26" t="n"/>
      <c r="D19" s="26" t="n"/>
      <c r="E19" s="27" t="n"/>
      <c r="F19" s="26" t="n"/>
      <c r="G19" s="28" t="n"/>
      <c r="H19" s="26" t="n"/>
      <c r="I19" s="41" t="n"/>
      <c r="J19" s="41" t="n"/>
      <c r="K19" s="41" t="n"/>
      <c r="L19" s="28" t="n"/>
      <c r="M19" s="30">
        <f>IFERROR(IF($A19="","",IF($H19&lt;&gt;"Ready",$H19,IF(COUNTIFS('Booking Schedule'!$B$6:$B$505,$A19,'Booking Schedule'!$K$6:$K$505,"Dispatched",'Booking Schedule'!$F$6:$F$505,"",'Booking Schedule'!$E$6:$E$505,"")&gt;0,"Return Date Missing",IF(COUNTIFS('Booking Schedule'!$B$6:$B$505,$A19,'Booking Schedule'!$K$6:$K$505,"Dispatched",'Booking Schedule'!$F$6:$F$505,"",'Booking Schedule'!$E$6:$E$505,"&lt;"&amp;'Settings'!$B$4)&gt;0,"Overdue Return",IF(COUNTIFS('Booking Schedule'!$B$6:$B$505,$A19,'Booking Schedule'!$K$6:$K$505,"Dispatched",'Booking Schedule'!$F$6:$F$505,"",'Booking Schedule'!$D$6:$D$505,"&lt;="&amp;'Settings'!$B$4,'Booking Schedule'!$E$6:$E$505,"&gt;="&amp;'Settings'!$B$4)&gt;0,"In Use",IF(COUNTIFS('Booking Schedule'!$B$6:$B$505,$A19,'Booking Schedule'!$K$6:$K$505,"Reserved",'Booking Schedule'!$D$6:$D$505,"&gt;="&amp;'Settings'!$B$4,'Booking Schedule'!$D$6:$D$505,"&lt;="&amp;'Settings'!$B$4+'Settings'!$B$5)&gt;0,"Reserved Soon","Available")))))),"Check Status")</f>
        <v/>
      </c>
      <c r="N19" s="42">
        <f>IFERROR(IF($A19="","",IF($H19&lt;&gt;"Ready",$I19,IF(OR($M19="In Use",$M19="Overdue Return"),MAXIFS('Booking Schedule'!$E$6:$E$505,'Booking Schedule'!$B$6:$B$505,$A19,'Booking Schedule'!$K$6:$K$505,"Dispatched",'Booking Schedule'!$F$6:$F$505,""),IF($M19="Return Date Missing","",'Settings'!$B$4)))),"")</f>
        <v/>
      </c>
      <c r="O19" s="32">
        <f>IFERROR(IF($N19="","",MAX(0,$N19-'Settings'!$B$4)),"")</f>
        <v/>
      </c>
      <c r="P19" s="42">
        <f>IFERROR(IF($A19="","",IF(COUNTIFS('Booking Schedule'!$B$6:$B$505,$A19,'Booking Schedule'!$K$6:$K$505,"Reserved",'Booking Schedule'!$D$6:$D$505,"&gt;="&amp;'Settings'!$B$4)=0,"",MINIFS('Booking Schedule'!$D$6:$D$505,'Booking Schedule'!$B$6:$B$505,$A19,'Booking Schedule'!$K$6:$K$505,"Reserved",'Booking Schedule'!$D$6:$D$505,"&gt;="&amp;'Settings'!$B$4))),"")</f>
        <v/>
      </c>
      <c r="Q19" s="33">
        <f>IFERROR(IF($A19="","",IF($J19="","Missing PM Date",IF($J19&lt;'Settings'!$B$4,"Past Due",IF($J19&lt;='Settings'!$B$4+'Settings'!$B$7,"Due Soon","OK")))),"Check Date")</f>
        <v/>
      </c>
      <c r="R19" s="30">
        <f>IFERROR(IF($A19="","",IF(COUNTIF('Trailer Availability'!$A$6:$A$505,$A19)&gt;1,"Duplicate Trailer ID",IF($F19="","Missing Home Terminal",IF($G19="","Missing Location",IF($H19="","Missing Operational Status",IF(AND($H19&lt;&gt;"Ready",$I19=""),"Ready Date Missing",IF($K19="","Last Update Missing","OK"))))))),"Check Row")</f>
        <v/>
      </c>
    </row>
    <row r="20">
      <c r="A20" s="26" t="n"/>
      <c r="B20" s="26" t="n"/>
      <c r="C20" s="26" t="n"/>
      <c r="D20" s="26" t="n"/>
      <c r="E20" s="27" t="n"/>
      <c r="F20" s="26" t="n"/>
      <c r="G20" s="28" t="n"/>
      <c r="H20" s="26" t="n"/>
      <c r="I20" s="41" t="n"/>
      <c r="J20" s="41" t="n"/>
      <c r="K20" s="41" t="n"/>
      <c r="L20" s="28" t="n"/>
      <c r="M20" s="30">
        <f>IFERROR(IF($A20="","",IF($H20&lt;&gt;"Ready",$H20,IF(COUNTIFS('Booking Schedule'!$B$6:$B$505,$A20,'Booking Schedule'!$K$6:$K$505,"Dispatched",'Booking Schedule'!$F$6:$F$505,"",'Booking Schedule'!$E$6:$E$505,"")&gt;0,"Return Date Missing",IF(COUNTIFS('Booking Schedule'!$B$6:$B$505,$A20,'Booking Schedule'!$K$6:$K$505,"Dispatched",'Booking Schedule'!$F$6:$F$505,"",'Booking Schedule'!$E$6:$E$505,"&lt;"&amp;'Settings'!$B$4)&gt;0,"Overdue Return",IF(COUNTIFS('Booking Schedule'!$B$6:$B$505,$A20,'Booking Schedule'!$K$6:$K$505,"Dispatched",'Booking Schedule'!$F$6:$F$505,"",'Booking Schedule'!$D$6:$D$505,"&lt;="&amp;'Settings'!$B$4,'Booking Schedule'!$E$6:$E$505,"&gt;="&amp;'Settings'!$B$4)&gt;0,"In Use",IF(COUNTIFS('Booking Schedule'!$B$6:$B$505,$A20,'Booking Schedule'!$K$6:$K$505,"Reserved",'Booking Schedule'!$D$6:$D$505,"&gt;="&amp;'Settings'!$B$4,'Booking Schedule'!$D$6:$D$505,"&lt;="&amp;'Settings'!$B$4+'Settings'!$B$5)&gt;0,"Reserved Soon","Available")))))),"Check Status")</f>
        <v/>
      </c>
      <c r="N20" s="42">
        <f>IFERROR(IF($A20="","",IF($H20&lt;&gt;"Ready",$I20,IF(OR($M20="In Use",$M20="Overdue Return"),MAXIFS('Booking Schedule'!$E$6:$E$505,'Booking Schedule'!$B$6:$B$505,$A20,'Booking Schedule'!$K$6:$K$505,"Dispatched",'Booking Schedule'!$F$6:$F$505,""),IF($M20="Return Date Missing","",'Settings'!$B$4)))),"")</f>
        <v/>
      </c>
      <c r="O20" s="32">
        <f>IFERROR(IF($N20="","",MAX(0,$N20-'Settings'!$B$4)),"")</f>
        <v/>
      </c>
      <c r="P20" s="42">
        <f>IFERROR(IF($A20="","",IF(COUNTIFS('Booking Schedule'!$B$6:$B$505,$A20,'Booking Schedule'!$K$6:$K$505,"Reserved",'Booking Schedule'!$D$6:$D$505,"&gt;="&amp;'Settings'!$B$4)=0,"",MINIFS('Booking Schedule'!$D$6:$D$505,'Booking Schedule'!$B$6:$B$505,$A20,'Booking Schedule'!$K$6:$K$505,"Reserved",'Booking Schedule'!$D$6:$D$505,"&gt;="&amp;'Settings'!$B$4))),"")</f>
        <v/>
      </c>
      <c r="Q20" s="33">
        <f>IFERROR(IF($A20="","",IF($J20="","Missing PM Date",IF($J20&lt;'Settings'!$B$4,"Past Due",IF($J20&lt;='Settings'!$B$4+'Settings'!$B$7,"Due Soon","OK")))),"Check Date")</f>
        <v/>
      </c>
      <c r="R20" s="30">
        <f>IFERROR(IF($A20="","",IF(COUNTIF('Trailer Availability'!$A$6:$A$505,$A20)&gt;1,"Duplicate Trailer ID",IF($F20="","Missing Home Terminal",IF($G20="","Missing Location",IF($H20="","Missing Operational Status",IF(AND($H20&lt;&gt;"Ready",$I20=""),"Ready Date Missing",IF($K20="","Last Update Missing","OK"))))))),"Check Row")</f>
        <v/>
      </c>
    </row>
    <row r="21">
      <c r="A21" s="26" t="n"/>
      <c r="B21" s="26" t="n"/>
      <c r="C21" s="26" t="n"/>
      <c r="D21" s="26" t="n"/>
      <c r="E21" s="27" t="n"/>
      <c r="F21" s="26" t="n"/>
      <c r="G21" s="28" t="n"/>
      <c r="H21" s="26" t="n"/>
      <c r="I21" s="41" t="n"/>
      <c r="J21" s="41" t="n"/>
      <c r="K21" s="41" t="n"/>
      <c r="L21" s="28" t="n"/>
      <c r="M21" s="30">
        <f>IFERROR(IF($A21="","",IF($H21&lt;&gt;"Ready",$H21,IF(COUNTIFS('Booking Schedule'!$B$6:$B$505,$A21,'Booking Schedule'!$K$6:$K$505,"Dispatched",'Booking Schedule'!$F$6:$F$505,"",'Booking Schedule'!$E$6:$E$505,"")&gt;0,"Return Date Missing",IF(COUNTIFS('Booking Schedule'!$B$6:$B$505,$A21,'Booking Schedule'!$K$6:$K$505,"Dispatched",'Booking Schedule'!$F$6:$F$505,"",'Booking Schedule'!$E$6:$E$505,"&lt;"&amp;'Settings'!$B$4)&gt;0,"Overdue Return",IF(COUNTIFS('Booking Schedule'!$B$6:$B$505,$A21,'Booking Schedule'!$K$6:$K$505,"Dispatched",'Booking Schedule'!$F$6:$F$505,"",'Booking Schedule'!$D$6:$D$505,"&lt;="&amp;'Settings'!$B$4,'Booking Schedule'!$E$6:$E$505,"&gt;="&amp;'Settings'!$B$4)&gt;0,"In Use",IF(COUNTIFS('Booking Schedule'!$B$6:$B$505,$A21,'Booking Schedule'!$K$6:$K$505,"Reserved",'Booking Schedule'!$D$6:$D$505,"&gt;="&amp;'Settings'!$B$4,'Booking Schedule'!$D$6:$D$505,"&lt;="&amp;'Settings'!$B$4+'Settings'!$B$5)&gt;0,"Reserved Soon","Available")))))),"Check Status")</f>
        <v/>
      </c>
      <c r="N21" s="42">
        <f>IFERROR(IF($A21="","",IF($H21&lt;&gt;"Ready",$I21,IF(OR($M21="In Use",$M21="Overdue Return"),MAXIFS('Booking Schedule'!$E$6:$E$505,'Booking Schedule'!$B$6:$B$505,$A21,'Booking Schedule'!$K$6:$K$505,"Dispatched",'Booking Schedule'!$F$6:$F$505,""),IF($M21="Return Date Missing","",'Settings'!$B$4)))),"")</f>
        <v/>
      </c>
      <c r="O21" s="32">
        <f>IFERROR(IF($N21="","",MAX(0,$N21-'Settings'!$B$4)),"")</f>
        <v/>
      </c>
      <c r="P21" s="42">
        <f>IFERROR(IF($A21="","",IF(COUNTIFS('Booking Schedule'!$B$6:$B$505,$A21,'Booking Schedule'!$K$6:$K$505,"Reserved",'Booking Schedule'!$D$6:$D$505,"&gt;="&amp;'Settings'!$B$4)=0,"",MINIFS('Booking Schedule'!$D$6:$D$505,'Booking Schedule'!$B$6:$B$505,$A21,'Booking Schedule'!$K$6:$K$505,"Reserved",'Booking Schedule'!$D$6:$D$505,"&gt;="&amp;'Settings'!$B$4))),"")</f>
        <v/>
      </c>
      <c r="Q21" s="33">
        <f>IFERROR(IF($A21="","",IF($J21="","Missing PM Date",IF($J21&lt;'Settings'!$B$4,"Past Due",IF($J21&lt;='Settings'!$B$4+'Settings'!$B$7,"Due Soon","OK")))),"Check Date")</f>
        <v/>
      </c>
      <c r="R21" s="30">
        <f>IFERROR(IF($A21="","",IF(COUNTIF('Trailer Availability'!$A$6:$A$505,$A21)&gt;1,"Duplicate Trailer ID",IF($F21="","Missing Home Terminal",IF($G21="","Missing Location",IF($H21="","Missing Operational Status",IF(AND($H21&lt;&gt;"Ready",$I21=""),"Ready Date Missing",IF($K21="","Last Update Missing","OK"))))))),"Check Row")</f>
        <v/>
      </c>
    </row>
    <row r="22">
      <c r="A22" s="26" t="n"/>
      <c r="B22" s="26" t="n"/>
      <c r="C22" s="26" t="n"/>
      <c r="D22" s="26" t="n"/>
      <c r="E22" s="27" t="n"/>
      <c r="F22" s="26" t="n"/>
      <c r="G22" s="28" t="n"/>
      <c r="H22" s="26" t="n"/>
      <c r="I22" s="41" t="n"/>
      <c r="J22" s="41" t="n"/>
      <c r="K22" s="41" t="n"/>
      <c r="L22" s="28" t="n"/>
      <c r="M22" s="30">
        <f>IFERROR(IF($A22="","",IF($H22&lt;&gt;"Ready",$H22,IF(COUNTIFS('Booking Schedule'!$B$6:$B$505,$A22,'Booking Schedule'!$K$6:$K$505,"Dispatched",'Booking Schedule'!$F$6:$F$505,"",'Booking Schedule'!$E$6:$E$505,"")&gt;0,"Return Date Missing",IF(COUNTIFS('Booking Schedule'!$B$6:$B$505,$A22,'Booking Schedule'!$K$6:$K$505,"Dispatched",'Booking Schedule'!$F$6:$F$505,"",'Booking Schedule'!$E$6:$E$505,"&lt;"&amp;'Settings'!$B$4)&gt;0,"Overdue Return",IF(COUNTIFS('Booking Schedule'!$B$6:$B$505,$A22,'Booking Schedule'!$K$6:$K$505,"Dispatched",'Booking Schedule'!$F$6:$F$505,"",'Booking Schedule'!$D$6:$D$505,"&lt;="&amp;'Settings'!$B$4,'Booking Schedule'!$E$6:$E$505,"&gt;="&amp;'Settings'!$B$4)&gt;0,"In Use",IF(COUNTIFS('Booking Schedule'!$B$6:$B$505,$A22,'Booking Schedule'!$K$6:$K$505,"Reserved",'Booking Schedule'!$D$6:$D$505,"&gt;="&amp;'Settings'!$B$4,'Booking Schedule'!$D$6:$D$505,"&lt;="&amp;'Settings'!$B$4+'Settings'!$B$5)&gt;0,"Reserved Soon","Available")))))),"Check Status")</f>
        <v/>
      </c>
      <c r="N22" s="42">
        <f>IFERROR(IF($A22="","",IF($H22&lt;&gt;"Ready",$I22,IF(OR($M22="In Use",$M22="Overdue Return"),MAXIFS('Booking Schedule'!$E$6:$E$505,'Booking Schedule'!$B$6:$B$505,$A22,'Booking Schedule'!$K$6:$K$505,"Dispatched",'Booking Schedule'!$F$6:$F$505,""),IF($M22="Return Date Missing","",'Settings'!$B$4)))),"")</f>
        <v/>
      </c>
      <c r="O22" s="32">
        <f>IFERROR(IF($N22="","",MAX(0,$N22-'Settings'!$B$4)),"")</f>
        <v/>
      </c>
      <c r="P22" s="42">
        <f>IFERROR(IF($A22="","",IF(COUNTIFS('Booking Schedule'!$B$6:$B$505,$A22,'Booking Schedule'!$K$6:$K$505,"Reserved",'Booking Schedule'!$D$6:$D$505,"&gt;="&amp;'Settings'!$B$4)=0,"",MINIFS('Booking Schedule'!$D$6:$D$505,'Booking Schedule'!$B$6:$B$505,$A22,'Booking Schedule'!$K$6:$K$505,"Reserved",'Booking Schedule'!$D$6:$D$505,"&gt;="&amp;'Settings'!$B$4))),"")</f>
        <v/>
      </c>
      <c r="Q22" s="33">
        <f>IFERROR(IF($A22="","",IF($J22="","Missing PM Date",IF($J22&lt;'Settings'!$B$4,"Past Due",IF($J22&lt;='Settings'!$B$4+'Settings'!$B$7,"Due Soon","OK")))),"Check Date")</f>
        <v/>
      </c>
      <c r="R22" s="30">
        <f>IFERROR(IF($A22="","",IF(COUNTIF('Trailer Availability'!$A$6:$A$505,$A22)&gt;1,"Duplicate Trailer ID",IF($F22="","Missing Home Terminal",IF($G22="","Missing Location",IF($H22="","Missing Operational Status",IF(AND($H22&lt;&gt;"Ready",$I22=""),"Ready Date Missing",IF($K22="","Last Update Missing","OK"))))))),"Check Row")</f>
        <v/>
      </c>
    </row>
    <row r="23">
      <c r="A23" s="26" t="n"/>
      <c r="B23" s="26" t="n"/>
      <c r="C23" s="26" t="n"/>
      <c r="D23" s="26" t="n"/>
      <c r="E23" s="27" t="n"/>
      <c r="F23" s="26" t="n"/>
      <c r="G23" s="28" t="n"/>
      <c r="H23" s="26" t="n"/>
      <c r="I23" s="41" t="n"/>
      <c r="J23" s="41" t="n"/>
      <c r="K23" s="41" t="n"/>
      <c r="L23" s="28" t="n"/>
      <c r="M23" s="30">
        <f>IFERROR(IF($A23="","",IF($H23&lt;&gt;"Ready",$H23,IF(COUNTIFS('Booking Schedule'!$B$6:$B$505,$A23,'Booking Schedule'!$K$6:$K$505,"Dispatched",'Booking Schedule'!$F$6:$F$505,"",'Booking Schedule'!$E$6:$E$505,"")&gt;0,"Return Date Missing",IF(COUNTIFS('Booking Schedule'!$B$6:$B$505,$A23,'Booking Schedule'!$K$6:$K$505,"Dispatched",'Booking Schedule'!$F$6:$F$505,"",'Booking Schedule'!$E$6:$E$505,"&lt;"&amp;'Settings'!$B$4)&gt;0,"Overdue Return",IF(COUNTIFS('Booking Schedule'!$B$6:$B$505,$A23,'Booking Schedule'!$K$6:$K$505,"Dispatched",'Booking Schedule'!$F$6:$F$505,"",'Booking Schedule'!$D$6:$D$505,"&lt;="&amp;'Settings'!$B$4,'Booking Schedule'!$E$6:$E$505,"&gt;="&amp;'Settings'!$B$4)&gt;0,"In Use",IF(COUNTIFS('Booking Schedule'!$B$6:$B$505,$A23,'Booking Schedule'!$K$6:$K$505,"Reserved",'Booking Schedule'!$D$6:$D$505,"&gt;="&amp;'Settings'!$B$4,'Booking Schedule'!$D$6:$D$505,"&lt;="&amp;'Settings'!$B$4+'Settings'!$B$5)&gt;0,"Reserved Soon","Available")))))),"Check Status")</f>
        <v/>
      </c>
      <c r="N23" s="42">
        <f>IFERROR(IF($A23="","",IF($H23&lt;&gt;"Ready",$I23,IF(OR($M23="In Use",$M23="Overdue Return"),MAXIFS('Booking Schedule'!$E$6:$E$505,'Booking Schedule'!$B$6:$B$505,$A23,'Booking Schedule'!$K$6:$K$505,"Dispatched",'Booking Schedule'!$F$6:$F$505,""),IF($M23="Return Date Missing","",'Settings'!$B$4)))),"")</f>
        <v/>
      </c>
      <c r="O23" s="32">
        <f>IFERROR(IF($N23="","",MAX(0,$N23-'Settings'!$B$4)),"")</f>
        <v/>
      </c>
      <c r="P23" s="42">
        <f>IFERROR(IF($A23="","",IF(COUNTIFS('Booking Schedule'!$B$6:$B$505,$A23,'Booking Schedule'!$K$6:$K$505,"Reserved",'Booking Schedule'!$D$6:$D$505,"&gt;="&amp;'Settings'!$B$4)=0,"",MINIFS('Booking Schedule'!$D$6:$D$505,'Booking Schedule'!$B$6:$B$505,$A23,'Booking Schedule'!$K$6:$K$505,"Reserved",'Booking Schedule'!$D$6:$D$505,"&gt;="&amp;'Settings'!$B$4))),"")</f>
        <v/>
      </c>
      <c r="Q23" s="33">
        <f>IFERROR(IF($A23="","",IF($J23="","Missing PM Date",IF($J23&lt;'Settings'!$B$4,"Past Due",IF($J23&lt;='Settings'!$B$4+'Settings'!$B$7,"Due Soon","OK")))),"Check Date")</f>
        <v/>
      </c>
      <c r="R23" s="30">
        <f>IFERROR(IF($A23="","",IF(COUNTIF('Trailer Availability'!$A$6:$A$505,$A23)&gt;1,"Duplicate Trailer ID",IF($F23="","Missing Home Terminal",IF($G23="","Missing Location",IF($H23="","Missing Operational Status",IF(AND($H23&lt;&gt;"Ready",$I23=""),"Ready Date Missing",IF($K23="","Last Update Missing","OK"))))))),"Check Row")</f>
        <v/>
      </c>
    </row>
    <row r="24">
      <c r="A24" s="26" t="n"/>
      <c r="B24" s="26" t="n"/>
      <c r="C24" s="26" t="n"/>
      <c r="D24" s="26" t="n"/>
      <c r="E24" s="27" t="n"/>
      <c r="F24" s="26" t="n"/>
      <c r="G24" s="28" t="n"/>
      <c r="H24" s="26" t="n"/>
      <c r="I24" s="41" t="n"/>
      <c r="J24" s="41" t="n"/>
      <c r="K24" s="41" t="n"/>
      <c r="L24" s="28" t="n"/>
      <c r="M24" s="30">
        <f>IFERROR(IF($A24="","",IF($H24&lt;&gt;"Ready",$H24,IF(COUNTIFS('Booking Schedule'!$B$6:$B$505,$A24,'Booking Schedule'!$K$6:$K$505,"Dispatched",'Booking Schedule'!$F$6:$F$505,"",'Booking Schedule'!$E$6:$E$505,"")&gt;0,"Return Date Missing",IF(COUNTIFS('Booking Schedule'!$B$6:$B$505,$A24,'Booking Schedule'!$K$6:$K$505,"Dispatched",'Booking Schedule'!$F$6:$F$505,"",'Booking Schedule'!$E$6:$E$505,"&lt;"&amp;'Settings'!$B$4)&gt;0,"Overdue Return",IF(COUNTIFS('Booking Schedule'!$B$6:$B$505,$A24,'Booking Schedule'!$K$6:$K$505,"Dispatched",'Booking Schedule'!$F$6:$F$505,"",'Booking Schedule'!$D$6:$D$505,"&lt;="&amp;'Settings'!$B$4,'Booking Schedule'!$E$6:$E$505,"&gt;="&amp;'Settings'!$B$4)&gt;0,"In Use",IF(COUNTIFS('Booking Schedule'!$B$6:$B$505,$A24,'Booking Schedule'!$K$6:$K$505,"Reserved",'Booking Schedule'!$D$6:$D$505,"&gt;="&amp;'Settings'!$B$4,'Booking Schedule'!$D$6:$D$505,"&lt;="&amp;'Settings'!$B$4+'Settings'!$B$5)&gt;0,"Reserved Soon","Available")))))),"Check Status")</f>
        <v/>
      </c>
      <c r="N24" s="42">
        <f>IFERROR(IF($A24="","",IF($H24&lt;&gt;"Ready",$I24,IF(OR($M24="In Use",$M24="Overdue Return"),MAXIFS('Booking Schedule'!$E$6:$E$505,'Booking Schedule'!$B$6:$B$505,$A24,'Booking Schedule'!$K$6:$K$505,"Dispatched",'Booking Schedule'!$F$6:$F$505,""),IF($M24="Return Date Missing","",'Settings'!$B$4)))),"")</f>
        <v/>
      </c>
      <c r="O24" s="32">
        <f>IFERROR(IF($N24="","",MAX(0,$N24-'Settings'!$B$4)),"")</f>
        <v/>
      </c>
      <c r="P24" s="42">
        <f>IFERROR(IF($A24="","",IF(COUNTIFS('Booking Schedule'!$B$6:$B$505,$A24,'Booking Schedule'!$K$6:$K$505,"Reserved",'Booking Schedule'!$D$6:$D$505,"&gt;="&amp;'Settings'!$B$4)=0,"",MINIFS('Booking Schedule'!$D$6:$D$505,'Booking Schedule'!$B$6:$B$505,$A24,'Booking Schedule'!$K$6:$K$505,"Reserved",'Booking Schedule'!$D$6:$D$505,"&gt;="&amp;'Settings'!$B$4))),"")</f>
        <v/>
      </c>
      <c r="Q24" s="33">
        <f>IFERROR(IF($A24="","",IF($J24="","Missing PM Date",IF($J24&lt;'Settings'!$B$4,"Past Due",IF($J24&lt;='Settings'!$B$4+'Settings'!$B$7,"Due Soon","OK")))),"Check Date")</f>
        <v/>
      </c>
      <c r="R24" s="30">
        <f>IFERROR(IF($A24="","",IF(COUNTIF('Trailer Availability'!$A$6:$A$505,$A24)&gt;1,"Duplicate Trailer ID",IF($F24="","Missing Home Terminal",IF($G24="","Missing Location",IF($H24="","Missing Operational Status",IF(AND($H24&lt;&gt;"Ready",$I24=""),"Ready Date Missing",IF($K24="","Last Update Missing","OK"))))))),"Check Row")</f>
        <v/>
      </c>
    </row>
    <row r="25">
      <c r="A25" s="26" t="n"/>
      <c r="B25" s="26" t="n"/>
      <c r="C25" s="26" t="n"/>
      <c r="D25" s="26" t="n"/>
      <c r="E25" s="27" t="n"/>
      <c r="F25" s="26" t="n"/>
      <c r="G25" s="28" t="n"/>
      <c r="H25" s="26" t="n"/>
      <c r="I25" s="41" t="n"/>
      <c r="J25" s="41" t="n"/>
      <c r="K25" s="41" t="n"/>
      <c r="L25" s="28" t="n"/>
      <c r="M25" s="30">
        <f>IFERROR(IF($A25="","",IF($H25&lt;&gt;"Ready",$H25,IF(COUNTIFS('Booking Schedule'!$B$6:$B$505,$A25,'Booking Schedule'!$K$6:$K$505,"Dispatched",'Booking Schedule'!$F$6:$F$505,"",'Booking Schedule'!$E$6:$E$505,"")&gt;0,"Return Date Missing",IF(COUNTIFS('Booking Schedule'!$B$6:$B$505,$A25,'Booking Schedule'!$K$6:$K$505,"Dispatched",'Booking Schedule'!$F$6:$F$505,"",'Booking Schedule'!$E$6:$E$505,"&lt;"&amp;'Settings'!$B$4)&gt;0,"Overdue Return",IF(COUNTIFS('Booking Schedule'!$B$6:$B$505,$A25,'Booking Schedule'!$K$6:$K$505,"Dispatched",'Booking Schedule'!$F$6:$F$505,"",'Booking Schedule'!$D$6:$D$505,"&lt;="&amp;'Settings'!$B$4,'Booking Schedule'!$E$6:$E$505,"&gt;="&amp;'Settings'!$B$4)&gt;0,"In Use",IF(COUNTIFS('Booking Schedule'!$B$6:$B$505,$A25,'Booking Schedule'!$K$6:$K$505,"Reserved",'Booking Schedule'!$D$6:$D$505,"&gt;="&amp;'Settings'!$B$4,'Booking Schedule'!$D$6:$D$505,"&lt;="&amp;'Settings'!$B$4+'Settings'!$B$5)&gt;0,"Reserved Soon","Available")))))),"Check Status")</f>
        <v/>
      </c>
      <c r="N25" s="42">
        <f>IFERROR(IF($A25="","",IF($H25&lt;&gt;"Ready",$I25,IF(OR($M25="In Use",$M25="Overdue Return"),MAXIFS('Booking Schedule'!$E$6:$E$505,'Booking Schedule'!$B$6:$B$505,$A25,'Booking Schedule'!$K$6:$K$505,"Dispatched",'Booking Schedule'!$F$6:$F$505,""),IF($M25="Return Date Missing","",'Settings'!$B$4)))),"")</f>
        <v/>
      </c>
      <c r="O25" s="32">
        <f>IFERROR(IF($N25="","",MAX(0,$N25-'Settings'!$B$4)),"")</f>
        <v/>
      </c>
      <c r="P25" s="42">
        <f>IFERROR(IF($A25="","",IF(COUNTIFS('Booking Schedule'!$B$6:$B$505,$A25,'Booking Schedule'!$K$6:$K$505,"Reserved",'Booking Schedule'!$D$6:$D$505,"&gt;="&amp;'Settings'!$B$4)=0,"",MINIFS('Booking Schedule'!$D$6:$D$505,'Booking Schedule'!$B$6:$B$505,$A25,'Booking Schedule'!$K$6:$K$505,"Reserved",'Booking Schedule'!$D$6:$D$505,"&gt;="&amp;'Settings'!$B$4))),"")</f>
        <v/>
      </c>
      <c r="Q25" s="33">
        <f>IFERROR(IF($A25="","",IF($J25="","Missing PM Date",IF($J25&lt;'Settings'!$B$4,"Past Due",IF($J25&lt;='Settings'!$B$4+'Settings'!$B$7,"Due Soon","OK")))),"Check Date")</f>
        <v/>
      </c>
      <c r="R25" s="30">
        <f>IFERROR(IF($A25="","",IF(COUNTIF('Trailer Availability'!$A$6:$A$505,$A25)&gt;1,"Duplicate Trailer ID",IF($F25="","Missing Home Terminal",IF($G25="","Missing Location",IF($H25="","Missing Operational Status",IF(AND($H25&lt;&gt;"Ready",$I25=""),"Ready Date Missing",IF($K25="","Last Update Missing","OK"))))))),"Check Row")</f>
        <v/>
      </c>
    </row>
    <row r="26">
      <c r="A26" s="26" t="n"/>
      <c r="B26" s="26" t="n"/>
      <c r="C26" s="26" t="n"/>
      <c r="D26" s="26" t="n"/>
      <c r="E26" s="27" t="n"/>
      <c r="F26" s="26" t="n"/>
      <c r="G26" s="28" t="n"/>
      <c r="H26" s="26" t="n"/>
      <c r="I26" s="41" t="n"/>
      <c r="J26" s="41" t="n"/>
      <c r="K26" s="41" t="n"/>
      <c r="L26" s="28" t="n"/>
      <c r="M26" s="30">
        <f>IFERROR(IF($A26="","",IF($H26&lt;&gt;"Ready",$H26,IF(COUNTIFS('Booking Schedule'!$B$6:$B$505,$A26,'Booking Schedule'!$K$6:$K$505,"Dispatched",'Booking Schedule'!$F$6:$F$505,"",'Booking Schedule'!$E$6:$E$505,"")&gt;0,"Return Date Missing",IF(COUNTIFS('Booking Schedule'!$B$6:$B$505,$A26,'Booking Schedule'!$K$6:$K$505,"Dispatched",'Booking Schedule'!$F$6:$F$505,"",'Booking Schedule'!$E$6:$E$505,"&lt;"&amp;'Settings'!$B$4)&gt;0,"Overdue Return",IF(COUNTIFS('Booking Schedule'!$B$6:$B$505,$A26,'Booking Schedule'!$K$6:$K$505,"Dispatched",'Booking Schedule'!$F$6:$F$505,"",'Booking Schedule'!$D$6:$D$505,"&lt;="&amp;'Settings'!$B$4,'Booking Schedule'!$E$6:$E$505,"&gt;="&amp;'Settings'!$B$4)&gt;0,"In Use",IF(COUNTIFS('Booking Schedule'!$B$6:$B$505,$A26,'Booking Schedule'!$K$6:$K$505,"Reserved",'Booking Schedule'!$D$6:$D$505,"&gt;="&amp;'Settings'!$B$4,'Booking Schedule'!$D$6:$D$505,"&lt;="&amp;'Settings'!$B$4+'Settings'!$B$5)&gt;0,"Reserved Soon","Available")))))),"Check Status")</f>
        <v/>
      </c>
      <c r="N26" s="42">
        <f>IFERROR(IF($A26="","",IF($H26&lt;&gt;"Ready",$I26,IF(OR($M26="In Use",$M26="Overdue Return"),MAXIFS('Booking Schedule'!$E$6:$E$505,'Booking Schedule'!$B$6:$B$505,$A26,'Booking Schedule'!$K$6:$K$505,"Dispatched",'Booking Schedule'!$F$6:$F$505,""),IF($M26="Return Date Missing","",'Settings'!$B$4)))),"")</f>
        <v/>
      </c>
      <c r="O26" s="32">
        <f>IFERROR(IF($N26="","",MAX(0,$N26-'Settings'!$B$4)),"")</f>
        <v/>
      </c>
      <c r="P26" s="42">
        <f>IFERROR(IF($A26="","",IF(COUNTIFS('Booking Schedule'!$B$6:$B$505,$A26,'Booking Schedule'!$K$6:$K$505,"Reserved",'Booking Schedule'!$D$6:$D$505,"&gt;="&amp;'Settings'!$B$4)=0,"",MINIFS('Booking Schedule'!$D$6:$D$505,'Booking Schedule'!$B$6:$B$505,$A26,'Booking Schedule'!$K$6:$K$505,"Reserved",'Booking Schedule'!$D$6:$D$505,"&gt;="&amp;'Settings'!$B$4))),"")</f>
        <v/>
      </c>
      <c r="Q26" s="33">
        <f>IFERROR(IF($A26="","",IF($J26="","Missing PM Date",IF($J26&lt;'Settings'!$B$4,"Past Due",IF($J26&lt;='Settings'!$B$4+'Settings'!$B$7,"Due Soon","OK")))),"Check Date")</f>
        <v/>
      </c>
      <c r="R26" s="30">
        <f>IFERROR(IF($A26="","",IF(COUNTIF('Trailer Availability'!$A$6:$A$505,$A26)&gt;1,"Duplicate Trailer ID",IF($F26="","Missing Home Terminal",IF($G26="","Missing Location",IF($H26="","Missing Operational Status",IF(AND($H26&lt;&gt;"Ready",$I26=""),"Ready Date Missing",IF($K26="","Last Update Missing","OK"))))))),"Check Row")</f>
        <v/>
      </c>
    </row>
    <row r="27">
      <c r="A27" s="26" t="n"/>
      <c r="B27" s="26" t="n"/>
      <c r="C27" s="26" t="n"/>
      <c r="D27" s="26" t="n"/>
      <c r="E27" s="27" t="n"/>
      <c r="F27" s="26" t="n"/>
      <c r="G27" s="28" t="n"/>
      <c r="H27" s="26" t="n"/>
      <c r="I27" s="41" t="n"/>
      <c r="J27" s="41" t="n"/>
      <c r="K27" s="41" t="n"/>
      <c r="L27" s="28" t="n"/>
      <c r="M27" s="30">
        <f>IFERROR(IF($A27="","",IF($H27&lt;&gt;"Ready",$H27,IF(COUNTIFS('Booking Schedule'!$B$6:$B$505,$A27,'Booking Schedule'!$K$6:$K$505,"Dispatched",'Booking Schedule'!$F$6:$F$505,"",'Booking Schedule'!$E$6:$E$505,"")&gt;0,"Return Date Missing",IF(COUNTIFS('Booking Schedule'!$B$6:$B$505,$A27,'Booking Schedule'!$K$6:$K$505,"Dispatched",'Booking Schedule'!$F$6:$F$505,"",'Booking Schedule'!$E$6:$E$505,"&lt;"&amp;'Settings'!$B$4)&gt;0,"Overdue Return",IF(COUNTIFS('Booking Schedule'!$B$6:$B$505,$A27,'Booking Schedule'!$K$6:$K$505,"Dispatched",'Booking Schedule'!$F$6:$F$505,"",'Booking Schedule'!$D$6:$D$505,"&lt;="&amp;'Settings'!$B$4,'Booking Schedule'!$E$6:$E$505,"&gt;="&amp;'Settings'!$B$4)&gt;0,"In Use",IF(COUNTIFS('Booking Schedule'!$B$6:$B$505,$A27,'Booking Schedule'!$K$6:$K$505,"Reserved",'Booking Schedule'!$D$6:$D$505,"&gt;="&amp;'Settings'!$B$4,'Booking Schedule'!$D$6:$D$505,"&lt;="&amp;'Settings'!$B$4+'Settings'!$B$5)&gt;0,"Reserved Soon","Available")))))),"Check Status")</f>
        <v/>
      </c>
      <c r="N27" s="42">
        <f>IFERROR(IF($A27="","",IF($H27&lt;&gt;"Ready",$I27,IF(OR($M27="In Use",$M27="Overdue Return"),MAXIFS('Booking Schedule'!$E$6:$E$505,'Booking Schedule'!$B$6:$B$505,$A27,'Booking Schedule'!$K$6:$K$505,"Dispatched",'Booking Schedule'!$F$6:$F$505,""),IF($M27="Return Date Missing","",'Settings'!$B$4)))),"")</f>
        <v/>
      </c>
      <c r="O27" s="32">
        <f>IFERROR(IF($N27="","",MAX(0,$N27-'Settings'!$B$4)),"")</f>
        <v/>
      </c>
      <c r="P27" s="42">
        <f>IFERROR(IF($A27="","",IF(COUNTIFS('Booking Schedule'!$B$6:$B$505,$A27,'Booking Schedule'!$K$6:$K$505,"Reserved",'Booking Schedule'!$D$6:$D$505,"&gt;="&amp;'Settings'!$B$4)=0,"",MINIFS('Booking Schedule'!$D$6:$D$505,'Booking Schedule'!$B$6:$B$505,$A27,'Booking Schedule'!$K$6:$K$505,"Reserved",'Booking Schedule'!$D$6:$D$505,"&gt;="&amp;'Settings'!$B$4))),"")</f>
        <v/>
      </c>
      <c r="Q27" s="33">
        <f>IFERROR(IF($A27="","",IF($J27="","Missing PM Date",IF($J27&lt;'Settings'!$B$4,"Past Due",IF($J27&lt;='Settings'!$B$4+'Settings'!$B$7,"Due Soon","OK")))),"Check Date")</f>
        <v/>
      </c>
      <c r="R27" s="30">
        <f>IFERROR(IF($A27="","",IF(COUNTIF('Trailer Availability'!$A$6:$A$505,$A27)&gt;1,"Duplicate Trailer ID",IF($F27="","Missing Home Terminal",IF($G27="","Missing Location",IF($H27="","Missing Operational Status",IF(AND($H27&lt;&gt;"Ready",$I27=""),"Ready Date Missing",IF($K27="","Last Update Missing","OK"))))))),"Check Row")</f>
        <v/>
      </c>
    </row>
    <row r="28">
      <c r="A28" s="26" t="n"/>
      <c r="B28" s="26" t="n"/>
      <c r="C28" s="26" t="n"/>
      <c r="D28" s="26" t="n"/>
      <c r="E28" s="27" t="n"/>
      <c r="F28" s="26" t="n"/>
      <c r="G28" s="28" t="n"/>
      <c r="H28" s="26" t="n"/>
      <c r="I28" s="41" t="n"/>
      <c r="J28" s="41" t="n"/>
      <c r="K28" s="41" t="n"/>
      <c r="L28" s="28" t="n"/>
      <c r="M28" s="30">
        <f>IFERROR(IF($A28="","",IF($H28&lt;&gt;"Ready",$H28,IF(COUNTIFS('Booking Schedule'!$B$6:$B$505,$A28,'Booking Schedule'!$K$6:$K$505,"Dispatched",'Booking Schedule'!$F$6:$F$505,"",'Booking Schedule'!$E$6:$E$505,"")&gt;0,"Return Date Missing",IF(COUNTIFS('Booking Schedule'!$B$6:$B$505,$A28,'Booking Schedule'!$K$6:$K$505,"Dispatched",'Booking Schedule'!$F$6:$F$505,"",'Booking Schedule'!$E$6:$E$505,"&lt;"&amp;'Settings'!$B$4)&gt;0,"Overdue Return",IF(COUNTIFS('Booking Schedule'!$B$6:$B$505,$A28,'Booking Schedule'!$K$6:$K$505,"Dispatched",'Booking Schedule'!$F$6:$F$505,"",'Booking Schedule'!$D$6:$D$505,"&lt;="&amp;'Settings'!$B$4,'Booking Schedule'!$E$6:$E$505,"&gt;="&amp;'Settings'!$B$4)&gt;0,"In Use",IF(COUNTIFS('Booking Schedule'!$B$6:$B$505,$A28,'Booking Schedule'!$K$6:$K$505,"Reserved",'Booking Schedule'!$D$6:$D$505,"&gt;="&amp;'Settings'!$B$4,'Booking Schedule'!$D$6:$D$505,"&lt;="&amp;'Settings'!$B$4+'Settings'!$B$5)&gt;0,"Reserved Soon","Available")))))),"Check Status")</f>
        <v/>
      </c>
      <c r="N28" s="42">
        <f>IFERROR(IF($A28="","",IF($H28&lt;&gt;"Ready",$I28,IF(OR($M28="In Use",$M28="Overdue Return"),MAXIFS('Booking Schedule'!$E$6:$E$505,'Booking Schedule'!$B$6:$B$505,$A28,'Booking Schedule'!$K$6:$K$505,"Dispatched",'Booking Schedule'!$F$6:$F$505,""),IF($M28="Return Date Missing","",'Settings'!$B$4)))),"")</f>
        <v/>
      </c>
      <c r="O28" s="32">
        <f>IFERROR(IF($N28="","",MAX(0,$N28-'Settings'!$B$4)),"")</f>
        <v/>
      </c>
      <c r="P28" s="42">
        <f>IFERROR(IF($A28="","",IF(COUNTIFS('Booking Schedule'!$B$6:$B$505,$A28,'Booking Schedule'!$K$6:$K$505,"Reserved",'Booking Schedule'!$D$6:$D$505,"&gt;="&amp;'Settings'!$B$4)=0,"",MINIFS('Booking Schedule'!$D$6:$D$505,'Booking Schedule'!$B$6:$B$505,$A28,'Booking Schedule'!$K$6:$K$505,"Reserved",'Booking Schedule'!$D$6:$D$505,"&gt;="&amp;'Settings'!$B$4))),"")</f>
        <v/>
      </c>
      <c r="Q28" s="33">
        <f>IFERROR(IF($A28="","",IF($J28="","Missing PM Date",IF($J28&lt;'Settings'!$B$4,"Past Due",IF($J28&lt;='Settings'!$B$4+'Settings'!$B$7,"Due Soon","OK")))),"Check Date")</f>
        <v/>
      </c>
      <c r="R28" s="30">
        <f>IFERROR(IF($A28="","",IF(COUNTIF('Trailer Availability'!$A$6:$A$505,$A28)&gt;1,"Duplicate Trailer ID",IF($F28="","Missing Home Terminal",IF($G28="","Missing Location",IF($H28="","Missing Operational Status",IF(AND($H28&lt;&gt;"Ready",$I28=""),"Ready Date Missing",IF($K28="","Last Update Missing","OK"))))))),"Check Row")</f>
        <v/>
      </c>
    </row>
    <row r="29">
      <c r="A29" s="26" t="n"/>
      <c r="B29" s="26" t="n"/>
      <c r="C29" s="26" t="n"/>
      <c r="D29" s="26" t="n"/>
      <c r="E29" s="27" t="n"/>
      <c r="F29" s="26" t="n"/>
      <c r="G29" s="28" t="n"/>
      <c r="H29" s="26" t="n"/>
      <c r="I29" s="41" t="n"/>
      <c r="J29" s="41" t="n"/>
      <c r="K29" s="41" t="n"/>
      <c r="L29" s="28" t="n"/>
      <c r="M29" s="30">
        <f>IFERROR(IF($A29="","",IF($H29&lt;&gt;"Ready",$H29,IF(COUNTIFS('Booking Schedule'!$B$6:$B$505,$A29,'Booking Schedule'!$K$6:$K$505,"Dispatched",'Booking Schedule'!$F$6:$F$505,"",'Booking Schedule'!$E$6:$E$505,"")&gt;0,"Return Date Missing",IF(COUNTIFS('Booking Schedule'!$B$6:$B$505,$A29,'Booking Schedule'!$K$6:$K$505,"Dispatched",'Booking Schedule'!$F$6:$F$505,"",'Booking Schedule'!$E$6:$E$505,"&lt;"&amp;'Settings'!$B$4)&gt;0,"Overdue Return",IF(COUNTIFS('Booking Schedule'!$B$6:$B$505,$A29,'Booking Schedule'!$K$6:$K$505,"Dispatched",'Booking Schedule'!$F$6:$F$505,"",'Booking Schedule'!$D$6:$D$505,"&lt;="&amp;'Settings'!$B$4,'Booking Schedule'!$E$6:$E$505,"&gt;="&amp;'Settings'!$B$4)&gt;0,"In Use",IF(COUNTIFS('Booking Schedule'!$B$6:$B$505,$A29,'Booking Schedule'!$K$6:$K$505,"Reserved",'Booking Schedule'!$D$6:$D$505,"&gt;="&amp;'Settings'!$B$4,'Booking Schedule'!$D$6:$D$505,"&lt;="&amp;'Settings'!$B$4+'Settings'!$B$5)&gt;0,"Reserved Soon","Available")))))),"Check Status")</f>
        <v/>
      </c>
      <c r="N29" s="42">
        <f>IFERROR(IF($A29="","",IF($H29&lt;&gt;"Ready",$I29,IF(OR($M29="In Use",$M29="Overdue Return"),MAXIFS('Booking Schedule'!$E$6:$E$505,'Booking Schedule'!$B$6:$B$505,$A29,'Booking Schedule'!$K$6:$K$505,"Dispatched",'Booking Schedule'!$F$6:$F$505,""),IF($M29="Return Date Missing","",'Settings'!$B$4)))),"")</f>
        <v/>
      </c>
      <c r="O29" s="32">
        <f>IFERROR(IF($N29="","",MAX(0,$N29-'Settings'!$B$4)),"")</f>
        <v/>
      </c>
      <c r="P29" s="42">
        <f>IFERROR(IF($A29="","",IF(COUNTIFS('Booking Schedule'!$B$6:$B$505,$A29,'Booking Schedule'!$K$6:$K$505,"Reserved",'Booking Schedule'!$D$6:$D$505,"&gt;="&amp;'Settings'!$B$4)=0,"",MINIFS('Booking Schedule'!$D$6:$D$505,'Booking Schedule'!$B$6:$B$505,$A29,'Booking Schedule'!$K$6:$K$505,"Reserved",'Booking Schedule'!$D$6:$D$505,"&gt;="&amp;'Settings'!$B$4))),"")</f>
        <v/>
      </c>
      <c r="Q29" s="33">
        <f>IFERROR(IF($A29="","",IF($J29="","Missing PM Date",IF($J29&lt;'Settings'!$B$4,"Past Due",IF($J29&lt;='Settings'!$B$4+'Settings'!$B$7,"Due Soon","OK")))),"Check Date")</f>
        <v/>
      </c>
      <c r="R29" s="30">
        <f>IFERROR(IF($A29="","",IF(COUNTIF('Trailer Availability'!$A$6:$A$505,$A29)&gt;1,"Duplicate Trailer ID",IF($F29="","Missing Home Terminal",IF($G29="","Missing Location",IF($H29="","Missing Operational Status",IF(AND($H29&lt;&gt;"Ready",$I29=""),"Ready Date Missing",IF($K29="","Last Update Missing","OK"))))))),"Check Row")</f>
        <v/>
      </c>
    </row>
    <row r="30">
      <c r="A30" s="26" t="n"/>
      <c r="B30" s="26" t="n"/>
      <c r="C30" s="26" t="n"/>
      <c r="D30" s="26" t="n"/>
      <c r="E30" s="27" t="n"/>
      <c r="F30" s="26" t="n"/>
      <c r="G30" s="28" t="n"/>
      <c r="H30" s="26" t="n"/>
      <c r="I30" s="41" t="n"/>
      <c r="J30" s="41" t="n"/>
      <c r="K30" s="41" t="n"/>
      <c r="L30" s="28" t="n"/>
      <c r="M30" s="30">
        <f>IFERROR(IF($A30="","",IF($H30&lt;&gt;"Ready",$H30,IF(COUNTIFS('Booking Schedule'!$B$6:$B$505,$A30,'Booking Schedule'!$K$6:$K$505,"Dispatched",'Booking Schedule'!$F$6:$F$505,"",'Booking Schedule'!$E$6:$E$505,"")&gt;0,"Return Date Missing",IF(COUNTIFS('Booking Schedule'!$B$6:$B$505,$A30,'Booking Schedule'!$K$6:$K$505,"Dispatched",'Booking Schedule'!$F$6:$F$505,"",'Booking Schedule'!$E$6:$E$505,"&lt;"&amp;'Settings'!$B$4)&gt;0,"Overdue Return",IF(COUNTIFS('Booking Schedule'!$B$6:$B$505,$A30,'Booking Schedule'!$K$6:$K$505,"Dispatched",'Booking Schedule'!$F$6:$F$505,"",'Booking Schedule'!$D$6:$D$505,"&lt;="&amp;'Settings'!$B$4,'Booking Schedule'!$E$6:$E$505,"&gt;="&amp;'Settings'!$B$4)&gt;0,"In Use",IF(COUNTIFS('Booking Schedule'!$B$6:$B$505,$A30,'Booking Schedule'!$K$6:$K$505,"Reserved",'Booking Schedule'!$D$6:$D$505,"&gt;="&amp;'Settings'!$B$4,'Booking Schedule'!$D$6:$D$505,"&lt;="&amp;'Settings'!$B$4+'Settings'!$B$5)&gt;0,"Reserved Soon","Available")))))),"Check Status")</f>
        <v/>
      </c>
      <c r="N30" s="42">
        <f>IFERROR(IF($A30="","",IF($H30&lt;&gt;"Ready",$I30,IF(OR($M30="In Use",$M30="Overdue Return"),MAXIFS('Booking Schedule'!$E$6:$E$505,'Booking Schedule'!$B$6:$B$505,$A30,'Booking Schedule'!$K$6:$K$505,"Dispatched",'Booking Schedule'!$F$6:$F$505,""),IF($M30="Return Date Missing","",'Settings'!$B$4)))),"")</f>
        <v/>
      </c>
      <c r="O30" s="32">
        <f>IFERROR(IF($N30="","",MAX(0,$N30-'Settings'!$B$4)),"")</f>
        <v/>
      </c>
      <c r="P30" s="42">
        <f>IFERROR(IF($A30="","",IF(COUNTIFS('Booking Schedule'!$B$6:$B$505,$A30,'Booking Schedule'!$K$6:$K$505,"Reserved",'Booking Schedule'!$D$6:$D$505,"&gt;="&amp;'Settings'!$B$4)=0,"",MINIFS('Booking Schedule'!$D$6:$D$505,'Booking Schedule'!$B$6:$B$505,$A30,'Booking Schedule'!$K$6:$K$505,"Reserved",'Booking Schedule'!$D$6:$D$505,"&gt;="&amp;'Settings'!$B$4))),"")</f>
        <v/>
      </c>
      <c r="Q30" s="33">
        <f>IFERROR(IF($A30="","",IF($J30="","Missing PM Date",IF($J30&lt;'Settings'!$B$4,"Past Due",IF($J30&lt;='Settings'!$B$4+'Settings'!$B$7,"Due Soon","OK")))),"Check Date")</f>
        <v/>
      </c>
      <c r="R30" s="30">
        <f>IFERROR(IF($A30="","",IF(COUNTIF('Trailer Availability'!$A$6:$A$505,$A30)&gt;1,"Duplicate Trailer ID",IF($F30="","Missing Home Terminal",IF($G30="","Missing Location",IF($H30="","Missing Operational Status",IF(AND($H30&lt;&gt;"Ready",$I30=""),"Ready Date Missing",IF($K30="","Last Update Missing","OK"))))))),"Check Row")</f>
        <v/>
      </c>
    </row>
    <row r="31">
      <c r="A31" s="26" t="n"/>
      <c r="B31" s="26" t="n"/>
      <c r="C31" s="26" t="n"/>
      <c r="D31" s="26" t="n"/>
      <c r="E31" s="27" t="n"/>
      <c r="F31" s="26" t="n"/>
      <c r="G31" s="28" t="n"/>
      <c r="H31" s="26" t="n"/>
      <c r="I31" s="41" t="n"/>
      <c r="J31" s="41" t="n"/>
      <c r="K31" s="41" t="n"/>
      <c r="L31" s="28" t="n"/>
      <c r="M31" s="30">
        <f>IFERROR(IF($A31="","",IF($H31&lt;&gt;"Ready",$H31,IF(COUNTIFS('Booking Schedule'!$B$6:$B$505,$A31,'Booking Schedule'!$K$6:$K$505,"Dispatched",'Booking Schedule'!$F$6:$F$505,"",'Booking Schedule'!$E$6:$E$505,"")&gt;0,"Return Date Missing",IF(COUNTIFS('Booking Schedule'!$B$6:$B$505,$A31,'Booking Schedule'!$K$6:$K$505,"Dispatched",'Booking Schedule'!$F$6:$F$505,"",'Booking Schedule'!$E$6:$E$505,"&lt;"&amp;'Settings'!$B$4)&gt;0,"Overdue Return",IF(COUNTIFS('Booking Schedule'!$B$6:$B$505,$A31,'Booking Schedule'!$K$6:$K$505,"Dispatched",'Booking Schedule'!$F$6:$F$505,"",'Booking Schedule'!$D$6:$D$505,"&lt;="&amp;'Settings'!$B$4,'Booking Schedule'!$E$6:$E$505,"&gt;="&amp;'Settings'!$B$4)&gt;0,"In Use",IF(COUNTIFS('Booking Schedule'!$B$6:$B$505,$A31,'Booking Schedule'!$K$6:$K$505,"Reserved",'Booking Schedule'!$D$6:$D$505,"&gt;="&amp;'Settings'!$B$4,'Booking Schedule'!$D$6:$D$505,"&lt;="&amp;'Settings'!$B$4+'Settings'!$B$5)&gt;0,"Reserved Soon","Available")))))),"Check Status")</f>
        <v/>
      </c>
      <c r="N31" s="42">
        <f>IFERROR(IF($A31="","",IF($H31&lt;&gt;"Ready",$I31,IF(OR($M31="In Use",$M31="Overdue Return"),MAXIFS('Booking Schedule'!$E$6:$E$505,'Booking Schedule'!$B$6:$B$505,$A31,'Booking Schedule'!$K$6:$K$505,"Dispatched",'Booking Schedule'!$F$6:$F$505,""),IF($M31="Return Date Missing","",'Settings'!$B$4)))),"")</f>
        <v/>
      </c>
      <c r="O31" s="32">
        <f>IFERROR(IF($N31="","",MAX(0,$N31-'Settings'!$B$4)),"")</f>
        <v/>
      </c>
      <c r="P31" s="42">
        <f>IFERROR(IF($A31="","",IF(COUNTIFS('Booking Schedule'!$B$6:$B$505,$A31,'Booking Schedule'!$K$6:$K$505,"Reserved",'Booking Schedule'!$D$6:$D$505,"&gt;="&amp;'Settings'!$B$4)=0,"",MINIFS('Booking Schedule'!$D$6:$D$505,'Booking Schedule'!$B$6:$B$505,$A31,'Booking Schedule'!$K$6:$K$505,"Reserved",'Booking Schedule'!$D$6:$D$505,"&gt;="&amp;'Settings'!$B$4))),"")</f>
        <v/>
      </c>
      <c r="Q31" s="33">
        <f>IFERROR(IF($A31="","",IF($J31="","Missing PM Date",IF($J31&lt;'Settings'!$B$4,"Past Due",IF($J31&lt;='Settings'!$B$4+'Settings'!$B$7,"Due Soon","OK")))),"Check Date")</f>
        <v/>
      </c>
      <c r="R31" s="30">
        <f>IFERROR(IF($A31="","",IF(COUNTIF('Trailer Availability'!$A$6:$A$505,$A31)&gt;1,"Duplicate Trailer ID",IF($F31="","Missing Home Terminal",IF($G31="","Missing Location",IF($H31="","Missing Operational Status",IF(AND($H31&lt;&gt;"Ready",$I31=""),"Ready Date Missing",IF($K31="","Last Update Missing","OK"))))))),"Check Row")</f>
        <v/>
      </c>
    </row>
    <row r="32">
      <c r="A32" s="26" t="n"/>
      <c r="B32" s="26" t="n"/>
      <c r="C32" s="26" t="n"/>
      <c r="D32" s="26" t="n"/>
      <c r="E32" s="27" t="n"/>
      <c r="F32" s="26" t="n"/>
      <c r="G32" s="28" t="n"/>
      <c r="H32" s="26" t="n"/>
      <c r="I32" s="41" t="n"/>
      <c r="J32" s="41" t="n"/>
      <c r="K32" s="41" t="n"/>
      <c r="L32" s="28" t="n"/>
      <c r="M32" s="30">
        <f>IFERROR(IF($A32="","",IF($H32&lt;&gt;"Ready",$H32,IF(COUNTIFS('Booking Schedule'!$B$6:$B$505,$A32,'Booking Schedule'!$K$6:$K$505,"Dispatched",'Booking Schedule'!$F$6:$F$505,"",'Booking Schedule'!$E$6:$E$505,"")&gt;0,"Return Date Missing",IF(COUNTIFS('Booking Schedule'!$B$6:$B$505,$A32,'Booking Schedule'!$K$6:$K$505,"Dispatched",'Booking Schedule'!$F$6:$F$505,"",'Booking Schedule'!$E$6:$E$505,"&lt;"&amp;'Settings'!$B$4)&gt;0,"Overdue Return",IF(COUNTIFS('Booking Schedule'!$B$6:$B$505,$A32,'Booking Schedule'!$K$6:$K$505,"Dispatched",'Booking Schedule'!$F$6:$F$505,"",'Booking Schedule'!$D$6:$D$505,"&lt;="&amp;'Settings'!$B$4,'Booking Schedule'!$E$6:$E$505,"&gt;="&amp;'Settings'!$B$4)&gt;0,"In Use",IF(COUNTIFS('Booking Schedule'!$B$6:$B$505,$A32,'Booking Schedule'!$K$6:$K$505,"Reserved",'Booking Schedule'!$D$6:$D$505,"&gt;="&amp;'Settings'!$B$4,'Booking Schedule'!$D$6:$D$505,"&lt;="&amp;'Settings'!$B$4+'Settings'!$B$5)&gt;0,"Reserved Soon","Available")))))),"Check Status")</f>
        <v/>
      </c>
      <c r="N32" s="42">
        <f>IFERROR(IF($A32="","",IF($H32&lt;&gt;"Ready",$I32,IF(OR($M32="In Use",$M32="Overdue Return"),MAXIFS('Booking Schedule'!$E$6:$E$505,'Booking Schedule'!$B$6:$B$505,$A32,'Booking Schedule'!$K$6:$K$505,"Dispatched",'Booking Schedule'!$F$6:$F$505,""),IF($M32="Return Date Missing","",'Settings'!$B$4)))),"")</f>
        <v/>
      </c>
      <c r="O32" s="32">
        <f>IFERROR(IF($N32="","",MAX(0,$N32-'Settings'!$B$4)),"")</f>
        <v/>
      </c>
      <c r="P32" s="42">
        <f>IFERROR(IF($A32="","",IF(COUNTIFS('Booking Schedule'!$B$6:$B$505,$A32,'Booking Schedule'!$K$6:$K$505,"Reserved",'Booking Schedule'!$D$6:$D$505,"&gt;="&amp;'Settings'!$B$4)=0,"",MINIFS('Booking Schedule'!$D$6:$D$505,'Booking Schedule'!$B$6:$B$505,$A32,'Booking Schedule'!$K$6:$K$505,"Reserved",'Booking Schedule'!$D$6:$D$505,"&gt;="&amp;'Settings'!$B$4))),"")</f>
        <v/>
      </c>
      <c r="Q32" s="33">
        <f>IFERROR(IF($A32="","",IF($J32="","Missing PM Date",IF($J32&lt;'Settings'!$B$4,"Past Due",IF($J32&lt;='Settings'!$B$4+'Settings'!$B$7,"Due Soon","OK")))),"Check Date")</f>
        <v/>
      </c>
      <c r="R32" s="30">
        <f>IFERROR(IF($A32="","",IF(COUNTIF('Trailer Availability'!$A$6:$A$505,$A32)&gt;1,"Duplicate Trailer ID",IF($F32="","Missing Home Terminal",IF($G32="","Missing Location",IF($H32="","Missing Operational Status",IF(AND($H32&lt;&gt;"Ready",$I32=""),"Ready Date Missing",IF($K32="","Last Update Missing","OK"))))))),"Check Row")</f>
        <v/>
      </c>
    </row>
    <row r="33">
      <c r="A33" s="26" t="n"/>
      <c r="B33" s="26" t="n"/>
      <c r="C33" s="26" t="n"/>
      <c r="D33" s="26" t="n"/>
      <c r="E33" s="27" t="n"/>
      <c r="F33" s="26" t="n"/>
      <c r="G33" s="28" t="n"/>
      <c r="H33" s="26" t="n"/>
      <c r="I33" s="41" t="n"/>
      <c r="J33" s="41" t="n"/>
      <c r="K33" s="41" t="n"/>
      <c r="L33" s="28" t="n"/>
      <c r="M33" s="30">
        <f>IFERROR(IF($A33="","",IF($H33&lt;&gt;"Ready",$H33,IF(COUNTIFS('Booking Schedule'!$B$6:$B$505,$A33,'Booking Schedule'!$K$6:$K$505,"Dispatched",'Booking Schedule'!$F$6:$F$505,"",'Booking Schedule'!$E$6:$E$505,"")&gt;0,"Return Date Missing",IF(COUNTIFS('Booking Schedule'!$B$6:$B$505,$A33,'Booking Schedule'!$K$6:$K$505,"Dispatched",'Booking Schedule'!$F$6:$F$505,"",'Booking Schedule'!$E$6:$E$505,"&lt;"&amp;'Settings'!$B$4)&gt;0,"Overdue Return",IF(COUNTIFS('Booking Schedule'!$B$6:$B$505,$A33,'Booking Schedule'!$K$6:$K$505,"Dispatched",'Booking Schedule'!$F$6:$F$505,"",'Booking Schedule'!$D$6:$D$505,"&lt;="&amp;'Settings'!$B$4,'Booking Schedule'!$E$6:$E$505,"&gt;="&amp;'Settings'!$B$4)&gt;0,"In Use",IF(COUNTIFS('Booking Schedule'!$B$6:$B$505,$A33,'Booking Schedule'!$K$6:$K$505,"Reserved",'Booking Schedule'!$D$6:$D$505,"&gt;="&amp;'Settings'!$B$4,'Booking Schedule'!$D$6:$D$505,"&lt;="&amp;'Settings'!$B$4+'Settings'!$B$5)&gt;0,"Reserved Soon","Available")))))),"Check Status")</f>
        <v/>
      </c>
      <c r="N33" s="42">
        <f>IFERROR(IF($A33="","",IF($H33&lt;&gt;"Ready",$I33,IF(OR($M33="In Use",$M33="Overdue Return"),MAXIFS('Booking Schedule'!$E$6:$E$505,'Booking Schedule'!$B$6:$B$505,$A33,'Booking Schedule'!$K$6:$K$505,"Dispatched",'Booking Schedule'!$F$6:$F$505,""),IF($M33="Return Date Missing","",'Settings'!$B$4)))),"")</f>
        <v/>
      </c>
      <c r="O33" s="32">
        <f>IFERROR(IF($N33="","",MAX(0,$N33-'Settings'!$B$4)),"")</f>
        <v/>
      </c>
      <c r="P33" s="42">
        <f>IFERROR(IF($A33="","",IF(COUNTIFS('Booking Schedule'!$B$6:$B$505,$A33,'Booking Schedule'!$K$6:$K$505,"Reserved",'Booking Schedule'!$D$6:$D$505,"&gt;="&amp;'Settings'!$B$4)=0,"",MINIFS('Booking Schedule'!$D$6:$D$505,'Booking Schedule'!$B$6:$B$505,$A33,'Booking Schedule'!$K$6:$K$505,"Reserved",'Booking Schedule'!$D$6:$D$505,"&gt;="&amp;'Settings'!$B$4))),"")</f>
        <v/>
      </c>
      <c r="Q33" s="33">
        <f>IFERROR(IF($A33="","",IF($J33="","Missing PM Date",IF($J33&lt;'Settings'!$B$4,"Past Due",IF($J33&lt;='Settings'!$B$4+'Settings'!$B$7,"Due Soon","OK")))),"Check Date")</f>
        <v/>
      </c>
      <c r="R33" s="30">
        <f>IFERROR(IF($A33="","",IF(COUNTIF('Trailer Availability'!$A$6:$A$505,$A33)&gt;1,"Duplicate Trailer ID",IF($F33="","Missing Home Terminal",IF($G33="","Missing Location",IF($H33="","Missing Operational Status",IF(AND($H33&lt;&gt;"Ready",$I33=""),"Ready Date Missing",IF($K33="","Last Update Missing","OK"))))))),"Check Row")</f>
        <v/>
      </c>
    </row>
    <row r="34">
      <c r="A34" s="26" t="n"/>
      <c r="B34" s="26" t="n"/>
      <c r="C34" s="26" t="n"/>
      <c r="D34" s="26" t="n"/>
      <c r="E34" s="27" t="n"/>
      <c r="F34" s="26" t="n"/>
      <c r="G34" s="28" t="n"/>
      <c r="H34" s="26" t="n"/>
      <c r="I34" s="41" t="n"/>
      <c r="J34" s="41" t="n"/>
      <c r="K34" s="41" t="n"/>
      <c r="L34" s="28" t="n"/>
      <c r="M34" s="30">
        <f>IFERROR(IF($A34="","",IF($H34&lt;&gt;"Ready",$H34,IF(COUNTIFS('Booking Schedule'!$B$6:$B$505,$A34,'Booking Schedule'!$K$6:$K$505,"Dispatched",'Booking Schedule'!$F$6:$F$505,"",'Booking Schedule'!$E$6:$E$505,"")&gt;0,"Return Date Missing",IF(COUNTIFS('Booking Schedule'!$B$6:$B$505,$A34,'Booking Schedule'!$K$6:$K$505,"Dispatched",'Booking Schedule'!$F$6:$F$505,"",'Booking Schedule'!$E$6:$E$505,"&lt;"&amp;'Settings'!$B$4)&gt;0,"Overdue Return",IF(COUNTIFS('Booking Schedule'!$B$6:$B$505,$A34,'Booking Schedule'!$K$6:$K$505,"Dispatched",'Booking Schedule'!$F$6:$F$505,"",'Booking Schedule'!$D$6:$D$505,"&lt;="&amp;'Settings'!$B$4,'Booking Schedule'!$E$6:$E$505,"&gt;="&amp;'Settings'!$B$4)&gt;0,"In Use",IF(COUNTIFS('Booking Schedule'!$B$6:$B$505,$A34,'Booking Schedule'!$K$6:$K$505,"Reserved",'Booking Schedule'!$D$6:$D$505,"&gt;="&amp;'Settings'!$B$4,'Booking Schedule'!$D$6:$D$505,"&lt;="&amp;'Settings'!$B$4+'Settings'!$B$5)&gt;0,"Reserved Soon","Available")))))),"Check Status")</f>
        <v/>
      </c>
      <c r="N34" s="42">
        <f>IFERROR(IF($A34="","",IF($H34&lt;&gt;"Ready",$I34,IF(OR($M34="In Use",$M34="Overdue Return"),MAXIFS('Booking Schedule'!$E$6:$E$505,'Booking Schedule'!$B$6:$B$505,$A34,'Booking Schedule'!$K$6:$K$505,"Dispatched",'Booking Schedule'!$F$6:$F$505,""),IF($M34="Return Date Missing","",'Settings'!$B$4)))),"")</f>
        <v/>
      </c>
      <c r="O34" s="32">
        <f>IFERROR(IF($N34="","",MAX(0,$N34-'Settings'!$B$4)),"")</f>
        <v/>
      </c>
      <c r="P34" s="42">
        <f>IFERROR(IF($A34="","",IF(COUNTIFS('Booking Schedule'!$B$6:$B$505,$A34,'Booking Schedule'!$K$6:$K$505,"Reserved",'Booking Schedule'!$D$6:$D$505,"&gt;="&amp;'Settings'!$B$4)=0,"",MINIFS('Booking Schedule'!$D$6:$D$505,'Booking Schedule'!$B$6:$B$505,$A34,'Booking Schedule'!$K$6:$K$505,"Reserved",'Booking Schedule'!$D$6:$D$505,"&gt;="&amp;'Settings'!$B$4))),"")</f>
        <v/>
      </c>
      <c r="Q34" s="33">
        <f>IFERROR(IF($A34="","",IF($J34="","Missing PM Date",IF($J34&lt;'Settings'!$B$4,"Past Due",IF($J34&lt;='Settings'!$B$4+'Settings'!$B$7,"Due Soon","OK")))),"Check Date")</f>
        <v/>
      </c>
      <c r="R34" s="30">
        <f>IFERROR(IF($A34="","",IF(COUNTIF('Trailer Availability'!$A$6:$A$505,$A34)&gt;1,"Duplicate Trailer ID",IF($F34="","Missing Home Terminal",IF($G34="","Missing Location",IF($H34="","Missing Operational Status",IF(AND($H34&lt;&gt;"Ready",$I34=""),"Ready Date Missing",IF($K34="","Last Update Missing","OK"))))))),"Check Row")</f>
        <v/>
      </c>
    </row>
    <row r="35">
      <c r="A35" s="26" t="n"/>
      <c r="B35" s="26" t="n"/>
      <c r="C35" s="26" t="n"/>
      <c r="D35" s="26" t="n"/>
      <c r="E35" s="27" t="n"/>
      <c r="F35" s="26" t="n"/>
      <c r="G35" s="28" t="n"/>
      <c r="H35" s="26" t="n"/>
      <c r="I35" s="41" t="n"/>
      <c r="J35" s="41" t="n"/>
      <c r="K35" s="41" t="n"/>
      <c r="L35" s="28" t="n"/>
      <c r="M35" s="30">
        <f>IFERROR(IF($A35="","",IF($H35&lt;&gt;"Ready",$H35,IF(COUNTIFS('Booking Schedule'!$B$6:$B$505,$A35,'Booking Schedule'!$K$6:$K$505,"Dispatched",'Booking Schedule'!$F$6:$F$505,"",'Booking Schedule'!$E$6:$E$505,"")&gt;0,"Return Date Missing",IF(COUNTIFS('Booking Schedule'!$B$6:$B$505,$A35,'Booking Schedule'!$K$6:$K$505,"Dispatched",'Booking Schedule'!$F$6:$F$505,"",'Booking Schedule'!$E$6:$E$505,"&lt;"&amp;'Settings'!$B$4)&gt;0,"Overdue Return",IF(COUNTIFS('Booking Schedule'!$B$6:$B$505,$A35,'Booking Schedule'!$K$6:$K$505,"Dispatched",'Booking Schedule'!$F$6:$F$505,"",'Booking Schedule'!$D$6:$D$505,"&lt;="&amp;'Settings'!$B$4,'Booking Schedule'!$E$6:$E$505,"&gt;="&amp;'Settings'!$B$4)&gt;0,"In Use",IF(COUNTIFS('Booking Schedule'!$B$6:$B$505,$A35,'Booking Schedule'!$K$6:$K$505,"Reserved",'Booking Schedule'!$D$6:$D$505,"&gt;="&amp;'Settings'!$B$4,'Booking Schedule'!$D$6:$D$505,"&lt;="&amp;'Settings'!$B$4+'Settings'!$B$5)&gt;0,"Reserved Soon","Available")))))),"Check Status")</f>
        <v/>
      </c>
      <c r="N35" s="42">
        <f>IFERROR(IF($A35="","",IF($H35&lt;&gt;"Ready",$I35,IF(OR($M35="In Use",$M35="Overdue Return"),MAXIFS('Booking Schedule'!$E$6:$E$505,'Booking Schedule'!$B$6:$B$505,$A35,'Booking Schedule'!$K$6:$K$505,"Dispatched",'Booking Schedule'!$F$6:$F$505,""),IF($M35="Return Date Missing","",'Settings'!$B$4)))),"")</f>
        <v/>
      </c>
      <c r="O35" s="32">
        <f>IFERROR(IF($N35="","",MAX(0,$N35-'Settings'!$B$4)),"")</f>
        <v/>
      </c>
      <c r="P35" s="42">
        <f>IFERROR(IF($A35="","",IF(COUNTIFS('Booking Schedule'!$B$6:$B$505,$A35,'Booking Schedule'!$K$6:$K$505,"Reserved",'Booking Schedule'!$D$6:$D$505,"&gt;="&amp;'Settings'!$B$4)=0,"",MINIFS('Booking Schedule'!$D$6:$D$505,'Booking Schedule'!$B$6:$B$505,$A35,'Booking Schedule'!$K$6:$K$505,"Reserved",'Booking Schedule'!$D$6:$D$505,"&gt;="&amp;'Settings'!$B$4))),"")</f>
        <v/>
      </c>
      <c r="Q35" s="33">
        <f>IFERROR(IF($A35="","",IF($J35="","Missing PM Date",IF($J35&lt;'Settings'!$B$4,"Past Due",IF($J35&lt;='Settings'!$B$4+'Settings'!$B$7,"Due Soon","OK")))),"Check Date")</f>
        <v/>
      </c>
      <c r="R35" s="30">
        <f>IFERROR(IF($A35="","",IF(COUNTIF('Trailer Availability'!$A$6:$A$505,$A35)&gt;1,"Duplicate Trailer ID",IF($F35="","Missing Home Terminal",IF($G35="","Missing Location",IF($H35="","Missing Operational Status",IF(AND($H35&lt;&gt;"Ready",$I35=""),"Ready Date Missing",IF($K35="","Last Update Missing","OK"))))))),"Check Row")</f>
        <v/>
      </c>
    </row>
    <row r="36">
      <c r="A36" s="26" t="n"/>
      <c r="B36" s="26" t="n"/>
      <c r="C36" s="26" t="n"/>
      <c r="D36" s="26" t="n"/>
      <c r="E36" s="27" t="n"/>
      <c r="F36" s="26" t="n"/>
      <c r="G36" s="28" t="n"/>
      <c r="H36" s="26" t="n"/>
      <c r="I36" s="41" t="n"/>
      <c r="J36" s="41" t="n"/>
      <c r="K36" s="41" t="n"/>
      <c r="L36" s="28" t="n"/>
      <c r="M36" s="30">
        <f>IFERROR(IF($A36="","",IF($H36&lt;&gt;"Ready",$H36,IF(COUNTIFS('Booking Schedule'!$B$6:$B$505,$A36,'Booking Schedule'!$K$6:$K$505,"Dispatched",'Booking Schedule'!$F$6:$F$505,"",'Booking Schedule'!$E$6:$E$505,"")&gt;0,"Return Date Missing",IF(COUNTIFS('Booking Schedule'!$B$6:$B$505,$A36,'Booking Schedule'!$K$6:$K$505,"Dispatched",'Booking Schedule'!$F$6:$F$505,"",'Booking Schedule'!$E$6:$E$505,"&lt;"&amp;'Settings'!$B$4)&gt;0,"Overdue Return",IF(COUNTIFS('Booking Schedule'!$B$6:$B$505,$A36,'Booking Schedule'!$K$6:$K$505,"Dispatched",'Booking Schedule'!$F$6:$F$505,"",'Booking Schedule'!$D$6:$D$505,"&lt;="&amp;'Settings'!$B$4,'Booking Schedule'!$E$6:$E$505,"&gt;="&amp;'Settings'!$B$4)&gt;0,"In Use",IF(COUNTIFS('Booking Schedule'!$B$6:$B$505,$A36,'Booking Schedule'!$K$6:$K$505,"Reserved",'Booking Schedule'!$D$6:$D$505,"&gt;="&amp;'Settings'!$B$4,'Booking Schedule'!$D$6:$D$505,"&lt;="&amp;'Settings'!$B$4+'Settings'!$B$5)&gt;0,"Reserved Soon","Available")))))),"Check Status")</f>
        <v/>
      </c>
      <c r="N36" s="42">
        <f>IFERROR(IF($A36="","",IF($H36&lt;&gt;"Ready",$I36,IF(OR($M36="In Use",$M36="Overdue Return"),MAXIFS('Booking Schedule'!$E$6:$E$505,'Booking Schedule'!$B$6:$B$505,$A36,'Booking Schedule'!$K$6:$K$505,"Dispatched",'Booking Schedule'!$F$6:$F$505,""),IF($M36="Return Date Missing","",'Settings'!$B$4)))),"")</f>
        <v/>
      </c>
      <c r="O36" s="32">
        <f>IFERROR(IF($N36="","",MAX(0,$N36-'Settings'!$B$4)),"")</f>
        <v/>
      </c>
      <c r="P36" s="42">
        <f>IFERROR(IF($A36="","",IF(COUNTIFS('Booking Schedule'!$B$6:$B$505,$A36,'Booking Schedule'!$K$6:$K$505,"Reserved",'Booking Schedule'!$D$6:$D$505,"&gt;="&amp;'Settings'!$B$4)=0,"",MINIFS('Booking Schedule'!$D$6:$D$505,'Booking Schedule'!$B$6:$B$505,$A36,'Booking Schedule'!$K$6:$K$505,"Reserved",'Booking Schedule'!$D$6:$D$505,"&gt;="&amp;'Settings'!$B$4))),"")</f>
        <v/>
      </c>
      <c r="Q36" s="33">
        <f>IFERROR(IF($A36="","",IF($J36="","Missing PM Date",IF($J36&lt;'Settings'!$B$4,"Past Due",IF($J36&lt;='Settings'!$B$4+'Settings'!$B$7,"Due Soon","OK")))),"Check Date")</f>
        <v/>
      </c>
      <c r="R36" s="30">
        <f>IFERROR(IF($A36="","",IF(COUNTIF('Trailer Availability'!$A$6:$A$505,$A36)&gt;1,"Duplicate Trailer ID",IF($F36="","Missing Home Terminal",IF($G36="","Missing Location",IF($H36="","Missing Operational Status",IF(AND($H36&lt;&gt;"Ready",$I36=""),"Ready Date Missing",IF($K36="","Last Update Missing","OK"))))))),"Check Row")</f>
        <v/>
      </c>
    </row>
    <row r="37">
      <c r="A37" s="26" t="n"/>
      <c r="B37" s="26" t="n"/>
      <c r="C37" s="26" t="n"/>
      <c r="D37" s="26" t="n"/>
      <c r="E37" s="27" t="n"/>
      <c r="F37" s="26" t="n"/>
      <c r="G37" s="28" t="n"/>
      <c r="H37" s="26" t="n"/>
      <c r="I37" s="41" t="n"/>
      <c r="J37" s="41" t="n"/>
      <c r="K37" s="41" t="n"/>
      <c r="L37" s="28" t="n"/>
      <c r="M37" s="30">
        <f>IFERROR(IF($A37="","",IF($H37&lt;&gt;"Ready",$H37,IF(COUNTIFS('Booking Schedule'!$B$6:$B$505,$A37,'Booking Schedule'!$K$6:$K$505,"Dispatched",'Booking Schedule'!$F$6:$F$505,"",'Booking Schedule'!$E$6:$E$505,"")&gt;0,"Return Date Missing",IF(COUNTIFS('Booking Schedule'!$B$6:$B$505,$A37,'Booking Schedule'!$K$6:$K$505,"Dispatched",'Booking Schedule'!$F$6:$F$505,"",'Booking Schedule'!$E$6:$E$505,"&lt;"&amp;'Settings'!$B$4)&gt;0,"Overdue Return",IF(COUNTIFS('Booking Schedule'!$B$6:$B$505,$A37,'Booking Schedule'!$K$6:$K$505,"Dispatched",'Booking Schedule'!$F$6:$F$505,"",'Booking Schedule'!$D$6:$D$505,"&lt;="&amp;'Settings'!$B$4,'Booking Schedule'!$E$6:$E$505,"&gt;="&amp;'Settings'!$B$4)&gt;0,"In Use",IF(COUNTIFS('Booking Schedule'!$B$6:$B$505,$A37,'Booking Schedule'!$K$6:$K$505,"Reserved",'Booking Schedule'!$D$6:$D$505,"&gt;="&amp;'Settings'!$B$4,'Booking Schedule'!$D$6:$D$505,"&lt;="&amp;'Settings'!$B$4+'Settings'!$B$5)&gt;0,"Reserved Soon","Available")))))),"Check Status")</f>
        <v/>
      </c>
      <c r="N37" s="42">
        <f>IFERROR(IF($A37="","",IF($H37&lt;&gt;"Ready",$I37,IF(OR($M37="In Use",$M37="Overdue Return"),MAXIFS('Booking Schedule'!$E$6:$E$505,'Booking Schedule'!$B$6:$B$505,$A37,'Booking Schedule'!$K$6:$K$505,"Dispatched",'Booking Schedule'!$F$6:$F$505,""),IF($M37="Return Date Missing","",'Settings'!$B$4)))),"")</f>
        <v/>
      </c>
      <c r="O37" s="32">
        <f>IFERROR(IF($N37="","",MAX(0,$N37-'Settings'!$B$4)),"")</f>
        <v/>
      </c>
      <c r="P37" s="42">
        <f>IFERROR(IF($A37="","",IF(COUNTIFS('Booking Schedule'!$B$6:$B$505,$A37,'Booking Schedule'!$K$6:$K$505,"Reserved",'Booking Schedule'!$D$6:$D$505,"&gt;="&amp;'Settings'!$B$4)=0,"",MINIFS('Booking Schedule'!$D$6:$D$505,'Booking Schedule'!$B$6:$B$505,$A37,'Booking Schedule'!$K$6:$K$505,"Reserved",'Booking Schedule'!$D$6:$D$505,"&gt;="&amp;'Settings'!$B$4))),"")</f>
        <v/>
      </c>
      <c r="Q37" s="33">
        <f>IFERROR(IF($A37="","",IF($J37="","Missing PM Date",IF($J37&lt;'Settings'!$B$4,"Past Due",IF($J37&lt;='Settings'!$B$4+'Settings'!$B$7,"Due Soon","OK")))),"Check Date")</f>
        <v/>
      </c>
      <c r="R37" s="30">
        <f>IFERROR(IF($A37="","",IF(COUNTIF('Trailer Availability'!$A$6:$A$505,$A37)&gt;1,"Duplicate Trailer ID",IF($F37="","Missing Home Terminal",IF($G37="","Missing Location",IF($H37="","Missing Operational Status",IF(AND($H37&lt;&gt;"Ready",$I37=""),"Ready Date Missing",IF($K37="","Last Update Missing","OK"))))))),"Check Row")</f>
        <v/>
      </c>
    </row>
    <row r="38">
      <c r="A38" s="26" t="n"/>
      <c r="B38" s="26" t="n"/>
      <c r="C38" s="26" t="n"/>
      <c r="D38" s="26" t="n"/>
      <c r="E38" s="27" t="n"/>
      <c r="F38" s="26" t="n"/>
      <c r="G38" s="28" t="n"/>
      <c r="H38" s="26" t="n"/>
      <c r="I38" s="41" t="n"/>
      <c r="J38" s="41" t="n"/>
      <c r="K38" s="41" t="n"/>
      <c r="L38" s="28" t="n"/>
      <c r="M38" s="30">
        <f>IFERROR(IF($A38="","",IF($H38&lt;&gt;"Ready",$H38,IF(COUNTIFS('Booking Schedule'!$B$6:$B$505,$A38,'Booking Schedule'!$K$6:$K$505,"Dispatched",'Booking Schedule'!$F$6:$F$505,"",'Booking Schedule'!$E$6:$E$505,"")&gt;0,"Return Date Missing",IF(COUNTIFS('Booking Schedule'!$B$6:$B$505,$A38,'Booking Schedule'!$K$6:$K$505,"Dispatched",'Booking Schedule'!$F$6:$F$505,"",'Booking Schedule'!$E$6:$E$505,"&lt;"&amp;'Settings'!$B$4)&gt;0,"Overdue Return",IF(COUNTIFS('Booking Schedule'!$B$6:$B$505,$A38,'Booking Schedule'!$K$6:$K$505,"Dispatched",'Booking Schedule'!$F$6:$F$505,"",'Booking Schedule'!$D$6:$D$505,"&lt;="&amp;'Settings'!$B$4,'Booking Schedule'!$E$6:$E$505,"&gt;="&amp;'Settings'!$B$4)&gt;0,"In Use",IF(COUNTIFS('Booking Schedule'!$B$6:$B$505,$A38,'Booking Schedule'!$K$6:$K$505,"Reserved",'Booking Schedule'!$D$6:$D$505,"&gt;="&amp;'Settings'!$B$4,'Booking Schedule'!$D$6:$D$505,"&lt;="&amp;'Settings'!$B$4+'Settings'!$B$5)&gt;0,"Reserved Soon","Available")))))),"Check Status")</f>
        <v/>
      </c>
      <c r="N38" s="42">
        <f>IFERROR(IF($A38="","",IF($H38&lt;&gt;"Ready",$I38,IF(OR($M38="In Use",$M38="Overdue Return"),MAXIFS('Booking Schedule'!$E$6:$E$505,'Booking Schedule'!$B$6:$B$505,$A38,'Booking Schedule'!$K$6:$K$505,"Dispatched",'Booking Schedule'!$F$6:$F$505,""),IF($M38="Return Date Missing","",'Settings'!$B$4)))),"")</f>
        <v/>
      </c>
      <c r="O38" s="32">
        <f>IFERROR(IF($N38="","",MAX(0,$N38-'Settings'!$B$4)),"")</f>
        <v/>
      </c>
      <c r="P38" s="42">
        <f>IFERROR(IF($A38="","",IF(COUNTIFS('Booking Schedule'!$B$6:$B$505,$A38,'Booking Schedule'!$K$6:$K$505,"Reserved",'Booking Schedule'!$D$6:$D$505,"&gt;="&amp;'Settings'!$B$4)=0,"",MINIFS('Booking Schedule'!$D$6:$D$505,'Booking Schedule'!$B$6:$B$505,$A38,'Booking Schedule'!$K$6:$K$505,"Reserved",'Booking Schedule'!$D$6:$D$505,"&gt;="&amp;'Settings'!$B$4))),"")</f>
        <v/>
      </c>
      <c r="Q38" s="33">
        <f>IFERROR(IF($A38="","",IF($J38="","Missing PM Date",IF($J38&lt;'Settings'!$B$4,"Past Due",IF($J38&lt;='Settings'!$B$4+'Settings'!$B$7,"Due Soon","OK")))),"Check Date")</f>
        <v/>
      </c>
      <c r="R38" s="30">
        <f>IFERROR(IF($A38="","",IF(COUNTIF('Trailer Availability'!$A$6:$A$505,$A38)&gt;1,"Duplicate Trailer ID",IF($F38="","Missing Home Terminal",IF($G38="","Missing Location",IF($H38="","Missing Operational Status",IF(AND($H38&lt;&gt;"Ready",$I38=""),"Ready Date Missing",IF($K38="","Last Update Missing","OK"))))))),"Check Row")</f>
        <v/>
      </c>
    </row>
    <row r="39">
      <c r="A39" s="26" t="n"/>
      <c r="B39" s="26" t="n"/>
      <c r="C39" s="26" t="n"/>
      <c r="D39" s="26" t="n"/>
      <c r="E39" s="27" t="n"/>
      <c r="F39" s="26" t="n"/>
      <c r="G39" s="28" t="n"/>
      <c r="H39" s="26" t="n"/>
      <c r="I39" s="41" t="n"/>
      <c r="J39" s="41" t="n"/>
      <c r="K39" s="41" t="n"/>
      <c r="L39" s="28" t="n"/>
      <c r="M39" s="30">
        <f>IFERROR(IF($A39="","",IF($H39&lt;&gt;"Ready",$H39,IF(COUNTIFS('Booking Schedule'!$B$6:$B$505,$A39,'Booking Schedule'!$K$6:$K$505,"Dispatched",'Booking Schedule'!$F$6:$F$505,"",'Booking Schedule'!$E$6:$E$505,"")&gt;0,"Return Date Missing",IF(COUNTIFS('Booking Schedule'!$B$6:$B$505,$A39,'Booking Schedule'!$K$6:$K$505,"Dispatched",'Booking Schedule'!$F$6:$F$505,"",'Booking Schedule'!$E$6:$E$505,"&lt;"&amp;'Settings'!$B$4)&gt;0,"Overdue Return",IF(COUNTIFS('Booking Schedule'!$B$6:$B$505,$A39,'Booking Schedule'!$K$6:$K$505,"Dispatched",'Booking Schedule'!$F$6:$F$505,"",'Booking Schedule'!$D$6:$D$505,"&lt;="&amp;'Settings'!$B$4,'Booking Schedule'!$E$6:$E$505,"&gt;="&amp;'Settings'!$B$4)&gt;0,"In Use",IF(COUNTIFS('Booking Schedule'!$B$6:$B$505,$A39,'Booking Schedule'!$K$6:$K$505,"Reserved",'Booking Schedule'!$D$6:$D$505,"&gt;="&amp;'Settings'!$B$4,'Booking Schedule'!$D$6:$D$505,"&lt;="&amp;'Settings'!$B$4+'Settings'!$B$5)&gt;0,"Reserved Soon","Available")))))),"Check Status")</f>
        <v/>
      </c>
      <c r="N39" s="42">
        <f>IFERROR(IF($A39="","",IF($H39&lt;&gt;"Ready",$I39,IF(OR($M39="In Use",$M39="Overdue Return"),MAXIFS('Booking Schedule'!$E$6:$E$505,'Booking Schedule'!$B$6:$B$505,$A39,'Booking Schedule'!$K$6:$K$505,"Dispatched",'Booking Schedule'!$F$6:$F$505,""),IF($M39="Return Date Missing","",'Settings'!$B$4)))),"")</f>
        <v/>
      </c>
      <c r="O39" s="32">
        <f>IFERROR(IF($N39="","",MAX(0,$N39-'Settings'!$B$4)),"")</f>
        <v/>
      </c>
      <c r="P39" s="42">
        <f>IFERROR(IF($A39="","",IF(COUNTIFS('Booking Schedule'!$B$6:$B$505,$A39,'Booking Schedule'!$K$6:$K$505,"Reserved",'Booking Schedule'!$D$6:$D$505,"&gt;="&amp;'Settings'!$B$4)=0,"",MINIFS('Booking Schedule'!$D$6:$D$505,'Booking Schedule'!$B$6:$B$505,$A39,'Booking Schedule'!$K$6:$K$505,"Reserved",'Booking Schedule'!$D$6:$D$505,"&gt;="&amp;'Settings'!$B$4))),"")</f>
        <v/>
      </c>
      <c r="Q39" s="33">
        <f>IFERROR(IF($A39="","",IF($J39="","Missing PM Date",IF($J39&lt;'Settings'!$B$4,"Past Due",IF($J39&lt;='Settings'!$B$4+'Settings'!$B$7,"Due Soon","OK")))),"Check Date")</f>
        <v/>
      </c>
      <c r="R39" s="30">
        <f>IFERROR(IF($A39="","",IF(COUNTIF('Trailer Availability'!$A$6:$A$505,$A39)&gt;1,"Duplicate Trailer ID",IF($F39="","Missing Home Terminal",IF($G39="","Missing Location",IF($H39="","Missing Operational Status",IF(AND($H39&lt;&gt;"Ready",$I39=""),"Ready Date Missing",IF($K39="","Last Update Missing","OK"))))))),"Check Row")</f>
        <v/>
      </c>
    </row>
    <row r="40">
      <c r="A40" s="26" t="n"/>
      <c r="B40" s="26" t="n"/>
      <c r="C40" s="26" t="n"/>
      <c r="D40" s="26" t="n"/>
      <c r="E40" s="27" t="n"/>
      <c r="F40" s="26" t="n"/>
      <c r="G40" s="28" t="n"/>
      <c r="H40" s="26" t="n"/>
      <c r="I40" s="41" t="n"/>
      <c r="J40" s="41" t="n"/>
      <c r="K40" s="41" t="n"/>
      <c r="L40" s="28" t="n"/>
      <c r="M40" s="30">
        <f>IFERROR(IF($A40="","",IF($H40&lt;&gt;"Ready",$H40,IF(COUNTIFS('Booking Schedule'!$B$6:$B$505,$A40,'Booking Schedule'!$K$6:$K$505,"Dispatched",'Booking Schedule'!$F$6:$F$505,"",'Booking Schedule'!$E$6:$E$505,"")&gt;0,"Return Date Missing",IF(COUNTIFS('Booking Schedule'!$B$6:$B$505,$A40,'Booking Schedule'!$K$6:$K$505,"Dispatched",'Booking Schedule'!$F$6:$F$505,"",'Booking Schedule'!$E$6:$E$505,"&lt;"&amp;'Settings'!$B$4)&gt;0,"Overdue Return",IF(COUNTIFS('Booking Schedule'!$B$6:$B$505,$A40,'Booking Schedule'!$K$6:$K$505,"Dispatched",'Booking Schedule'!$F$6:$F$505,"",'Booking Schedule'!$D$6:$D$505,"&lt;="&amp;'Settings'!$B$4,'Booking Schedule'!$E$6:$E$505,"&gt;="&amp;'Settings'!$B$4)&gt;0,"In Use",IF(COUNTIFS('Booking Schedule'!$B$6:$B$505,$A40,'Booking Schedule'!$K$6:$K$505,"Reserved",'Booking Schedule'!$D$6:$D$505,"&gt;="&amp;'Settings'!$B$4,'Booking Schedule'!$D$6:$D$505,"&lt;="&amp;'Settings'!$B$4+'Settings'!$B$5)&gt;0,"Reserved Soon","Available")))))),"Check Status")</f>
        <v/>
      </c>
      <c r="N40" s="42">
        <f>IFERROR(IF($A40="","",IF($H40&lt;&gt;"Ready",$I40,IF(OR($M40="In Use",$M40="Overdue Return"),MAXIFS('Booking Schedule'!$E$6:$E$505,'Booking Schedule'!$B$6:$B$505,$A40,'Booking Schedule'!$K$6:$K$505,"Dispatched",'Booking Schedule'!$F$6:$F$505,""),IF($M40="Return Date Missing","",'Settings'!$B$4)))),"")</f>
        <v/>
      </c>
      <c r="O40" s="32">
        <f>IFERROR(IF($N40="","",MAX(0,$N40-'Settings'!$B$4)),"")</f>
        <v/>
      </c>
      <c r="P40" s="42">
        <f>IFERROR(IF($A40="","",IF(COUNTIFS('Booking Schedule'!$B$6:$B$505,$A40,'Booking Schedule'!$K$6:$K$505,"Reserved",'Booking Schedule'!$D$6:$D$505,"&gt;="&amp;'Settings'!$B$4)=0,"",MINIFS('Booking Schedule'!$D$6:$D$505,'Booking Schedule'!$B$6:$B$505,$A40,'Booking Schedule'!$K$6:$K$505,"Reserved",'Booking Schedule'!$D$6:$D$505,"&gt;="&amp;'Settings'!$B$4))),"")</f>
        <v/>
      </c>
      <c r="Q40" s="33">
        <f>IFERROR(IF($A40="","",IF($J40="","Missing PM Date",IF($J40&lt;'Settings'!$B$4,"Past Due",IF($J40&lt;='Settings'!$B$4+'Settings'!$B$7,"Due Soon","OK")))),"Check Date")</f>
        <v/>
      </c>
      <c r="R40" s="30">
        <f>IFERROR(IF($A40="","",IF(COUNTIF('Trailer Availability'!$A$6:$A$505,$A40)&gt;1,"Duplicate Trailer ID",IF($F40="","Missing Home Terminal",IF($G40="","Missing Location",IF($H40="","Missing Operational Status",IF(AND($H40&lt;&gt;"Ready",$I40=""),"Ready Date Missing",IF($K40="","Last Update Missing","OK"))))))),"Check Row")</f>
        <v/>
      </c>
    </row>
    <row r="41">
      <c r="A41" s="26" t="n"/>
      <c r="B41" s="26" t="n"/>
      <c r="C41" s="26" t="n"/>
      <c r="D41" s="26" t="n"/>
      <c r="E41" s="27" t="n"/>
      <c r="F41" s="26" t="n"/>
      <c r="G41" s="28" t="n"/>
      <c r="H41" s="26" t="n"/>
      <c r="I41" s="41" t="n"/>
      <c r="J41" s="41" t="n"/>
      <c r="K41" s="41" t="n"/>
      <c r="L41" s="28" t="n"/>
      <c r="M41" s="30">
        <f>IFERROR(IF($A41="","",IF($H41&lt;&gt;"Ready",$H41,IF(COUNTIFS('Booking Schedule'!$B$6:$B$505,$A41,'Booking Schedule'!$K$6:$K$505,"Dispatched",'Booking Schedule'!$F$6:$F$505,"",'Booking Schedule'!$E$6:$E$505,"")&gt;0,"Return Date Missing",IF(COUNTIFS('Booking Schedule'!$B$6:$B$505,$A41,'Booking Schedule'!$K$6:$K$505,"Dispatched",'Booking Schedule'!$F$6:$F$505,"",'Booking Schedule'!$E$6:$E$505,"&lt;"&amp;'Settings'!$B$4)&gt;0,"Overdue Return",IF(COUNTIFS('Booking Schedule'!$B$6:$B$505,$A41,'Booking Schedule'!$K$6:$K$505,"Dispatched",'Booking Schedule'!$F$6:$F$505,"",'Booking Schedule'!$D$6:$D$505,"&lt;="&amp;'Settings'!$B$4,'Booking Schedule'!$E$6:$E$505,"&gt;="&amp;'Settings'!$B$4)&gt;0,"In Use",IF(COUNTIFS('Booking Schedule'!$B$6:$B$505,$A41,'Booking Schedule'!$K$6:$K$505,"Reserved",'Booking Schedule'!$D$6:$D$505,"&gt;="&amp;'Settings'!$B$4,'Booking Schedule'!$D$6:$D$505,"&lt;="&amp;'Settings'!$B$4+'Settings'!$B$5)&gt;0,"Reserved Soon","Available")))))),"Check Status")</f>
        <v/>
      </c>
      <c r="N41" s="42">
        <f>IFERROR(IF($A41="","",IF($H41&lt;&gt;"Ready",$I41,IF(OR($M41="In Use",$M41="Overdue Return"),MAXIFS('Booking Schedule'!$E$6:$E$505,'Booking Schedule'!$B$6:$B$505,$A41,'Booking Schedule'!$K$6:$K$505,"Dispatched",'Booking Schedule'!$F$6:$F$505,""),IF($M41="Return Date Missing","",'Settings'!$B$4)))),"")</f>
        <v/>
      </c>
      <c r="O41" s="32">
        <f>IFERROR(IF($N41="","",MAX(0,$N41-'Settings'!$B$4)),"")</f>
        <v/>
      </c>
      <c r="P41" s="42">
        <f>IFERROR(IF($A41="","",IF(COUNTIFS('Booking Schedule'!$B$6:$B$505,$A41,'Booking Schedule'!$K$6:$K$505,"Reserved",'Booking Schedule'!$D$6:$D$505,"&gt;="&amp;'Settings'!$B$4)=0,"",MINIFS('Booking Schedule'!$D$6:$D$505,'Booking Schedule'!$B$6:$B$505,$A41,'Booking Schedule'!$K$6:$K$505,"Reserved",'Booking Schedule'!$D$6:$D$505,"&gt;="&amp;'Settings'!$B$4))),"")</f>
        <v/>
      </c>
      <c r="Q41" s="33">
        <f>IFERROR(IF($A41="","",IF($J41="","Missing PM Date",IF($J41&lt;'Settings'!$B$4,"Past Due",IF($J41&lt;='Settings'!$B$4+'Settings'!$B$7,"Due Soon","OK")))),"Check Date")</f>
        <v/>
      </c>
      <c r="R41" s="30">
        <f>IFERROR(IF($A41="","",IF(COUNTIF('Trailer Availability'!$A$6:$A$505,$A41)&gt;1,"Duplicate Trailer ID",IF($F41="","Missing Home Terminal",IF($G41="","Missing Location",IF($H41="","Missing Operational Status",IF(AND($H41&lt;&gt;"Ready",$I41=""),"Ready Date Missing",IF($K41="","Last Update Missing","OK"))))))),"Check Row")</f>
        <v/>
      </c>
    </row>
    <row r="42">
      <c r="A42" s="26" t="n"/>
      <c r="B42" s="26" t="n"/>
      <c r="C42" s="26" t="n"/>
      <c r="D42" s="26" t="n"/>
      <c r="E42" s="27" t="n"/>
      <c r="F42" s="26" t="n"/>
      <c r="G42" s="28" t="n"/>
      <c r="H42" s="26" t="n"/>
      <c r="I42" s="41" t="n"/>
      <c r="J42" s="41" t="n"/>
      <c r="K42" s="41" t="n"/>
      <c r="L42" s="28" t="n"/>
      <c r="M42" s="30">
        <f>IFERROR(IF($A42="","",IF($H42&lt;&gt;"Ready",$H42,IF(COUNTIFS('Booking Schedule'!$B$6:$B$505,$A42,'Booking Schedule'!$K$6:$K$505,"Dispatched",'Booking Schedule'!$F$6:$F$505,"",'Booking Schedule'!$E$6:$E$505,"")&gt;0,"Return Date Missing",IF(COUNTIFS('Booking Schedule'!$B$6:$B$505,$A42,'Booking Schedule'!$K$6:$K$505,"Dispatched",'Booking Schedule'!$F$6:$F$505,"",'Booking Schedule'!$E$6:$E$505,"&lt;"&amp;'Settings'!$B$4)&gt;0,"Overdue Return",IF(COUNTIFS('Booking Schedule'!$B$6:$B$505,$A42,'Booking Schedule'!$K$6:$K$505,"Dispatched",'Booking Schedule'!$F$6:$F$505,"",'Booking Schedule'!$D$6:$D$505,"&lt;="&amp;'Settings'!$B$4,'Booking Schedule'!$E$6:$E$505,"&gt;="&amp;'Settings'!$B$4)&gt;0,"In Use",IF(COUNTIFS('Booking Schedule'!$B$6:$B$505,$A42,'Booking Schedule'!$K$6:$K$505,"Reserved",'Booking Schedule'!$D$6:$D$505,"&gt;="&amp;'Settings'!$B$4,'Booking Schedule'!$D$6:$D$505,"&lt;="&amp;'Settings'!$B$4+'Settings'!$B$5)&gt;0,"Reserved Soon","Available")))))),"Check Status")</f>
        <v/>
      </c>
      <c r="N42" s="42">
        <f>IFERROR(IF($A42="","",IF($H42&lt;&gt;"Ready",$I42,IF(OR($M42="In Use",$M42="Overdue Return"),MAXIFS('Booking Schedule'!$E$6:$E$505,'Booking Schedule'!$B$6:$B$505,$A42,'Booking Schedule'!$K$6:$K$505,"Dispatched",'Booking Schedule'!$F$6:$F$505,""),IF($M42="Return Date Missing","",'Settings'!$B$4)))),"")</f>
        <v/>
      </c>
      <c r="O42" s="32">
        <f>IFERROR(IF($N42="","",MAX(0,$N42-'Settings'!$B$4)),"")</f>
        <v/>
      </c>
      <c r="P42" s="42">
        <f>IFERROR(IF($A42="","",IF(COUNTIFS('Booking Schedule'!$B$6:$B$505,$A42,'Booking Schedule'!$K$6:$K$505,"Reserved",'Booking Schedule'!$D$6:$D$505,"&gt;="&amp;'Settings'!$B$4)=0,"",MINIFS('Booking Schedule'!$D$6:$D$505,'Booking Schedule'!$B$6:$B$505,$A42,'Booking Schedule'!$K$6:$K$505,"Reserved",'Booking Schedule'!$D$6:$D$505,"&gt;="&amp;'Settings'!$B$4))),"")</f>
        <v/>
      </c>
      <c r="Q42" s="33">
        <f>IFERROR(IF($A42="","",IF($J42="","Missing PM Date",IF($J42&lt;'Settings'!$B$4,"Past Due",IF($J42&lt;='Settings'!$B$4+'Settings'!$B$7,"Due Soon","OK")))),"Check Date")</f>
        <v/>
      </c>
      <c r="R42" s="30">
        <f>IFERROR(IF($A42="","",IF(COUNTIF('Trailer Availability'!$A$6:$A$505,$A42)&gt;1,"Duplicate Trailer ID",IF($F42="","Missing Home Terminal",IF($G42="","Missing Location",IF($H42="","Missing Operational Status",IF(AND($H42&lt;&gt;"Ready",$I42=""),"Ready Date Missing",IF($K42="","Last Update Missing","OK"))))))),"Check Row")</f>
        <v/>
      </c>
    </row>
    <row r="43">
      <c r="A43" s="26" t="n"/>
      <c r="B43" s="26" t="n"/>
      <c r="C43" s="26" t="n"/>
      <c r="D43" s="26" t="n"/>
      <c r="E43" s="27" t="n"/>
      <c r="F43" s="26" t="n"/>
      <c r="G43" s="28" t="n"/>
      <c r="H43" s="26" t="n"/>
      <c r="I43" s="41" t="n"/>
      <c r="J43" s="41" t="n"/>
      <c r="K43" s="41" t="n"/>
      <c r="L43" s="28" t="n"/>
      <c r="M43" s="30">
        <f>IFERROR(IF($A43="","",IF($H43&lt;&gt;"Ready",$H43,IF(COUNTIFS('Booking Schedule'!$B$6:$B$505,$A43,'Booking Schedule'!$K$6:$K$505,"Dispatched",'Booking Schedule'!$F$6:$F$505,"",'Booking Schedule'!$E$6:$E$505,"")&gt;0,"Return Date Missing",IF(COUNTIFS('Booking Schedule'!$B$6:$B$505,$A43,'Booking Schedule'!$K$6:$K$505,"Dispatched",'Booking Schedule'!$F$6:$F$505,"",'Booking Schedule'!$E$6:$E$505,"&lt;"&amp;'Settings'!$B$4)&gt;0,"Overdue Return",IF(COUNTIFS('Booking Schedule'!$B$6:$B$505,$A43,'Booking Schedule'!$K$6:$K$505,"Dispatched",'Booking Schedule'!$F$6:$F$505,"",'Booking Schedule'!$D$6:$D$505,"&lt;="&amp;'Settings'!$B$4,'Booking Schedule'!$E$6:$E$505,"&gt;="&amp;'Settings'!$B$4)&gt;0,"In Use",IF(COUNTIFS('Booking Schedule'!$B$6:$B$505,$A43,'Booking Schedule'!$K$6:$K$505,"Reserved",'Booking Schedule'!$D$6:$D$505,"&gt;="&amp;'Settings'!$B$4,'Booking Schedule'!$D$6:$D$505,"&lt;="&amp;'Settings'!$B$4+'Settings'!$B$5)&gt;0,"Reserved Soon","Available")))))),"Check Status")</f>
        <v/>
      </c>
      <c r="N43" s="42">
        <f>IFERROR(IF($A43="","",IF($H43&lt;&gt;"Ready",$I43,IF(OR($M43="In Use",$M43="Overdue Return"),MAXIFS('Booking Schedule'!$E$6:$E$505,'Booking Schedule'!$B$6:$B$505,$A43,'Booking Schedule'!$K$6:$K$505,"Dispatched",'Booking Schedule'!$F$6:$F$505,""),IF($M43="Return Date Missing","",'Settings'!$B$4)))),"")</f>
        <v/>
      </c>
      <c r="O43" s="32">
        <f>IFERROR(IF($N43="","",MAX(0,$N43-'Settings'!$B$4)),"")</f>
        <v/>
      </c>
      <c r="P43" s="42">
        <f>IFERROR(IF($A43="","",IF(COUNTIFS('Booking Schedule'!$B$6:$B$505,$A43,'Booking Schedule'!$K$6:$K$505,"Reserved",'Booking Schedule'!$D$6:$D$505,"&gt;="&amp;'Settings'!$B$4)=0,"",MINIFS('Booking Schedule'!$D$6:$D$505,'Booking Schedule'!$B$6:$B$505,$A43,'Booking Schedule'!$K$6:$K$505,"Reserved",'Booking Schedule'!$D$6:$D$505,"&gt;="&amp;'Settings'!$B$4))),"")</f>
        <v/>
      </c>
      <c r="Q43" s="33">
        <f>IFERROR(IF($A43="","",IF($J43="","Missing PM Date",IF($J43&lt;'Settings'!$B$4,"Past Due",IF($J43&lt;='Settings'!$B$4+'Settings'!$B$7,"Due Soon","OK")))),"Check Date")</f>
        <v/>
      </c>
      <c r="R43" s="30">
        <f>IFERROR(IF($A43="","",IF(COUNTIF('Trailer Availability'!$A$6:$A$505,$A43)&gt;1,"Duplicate Trailer ID",IF($F43="","Missing Home Terminal",IF($G43="","Missing Location",IF($H43="","Missing Operational Status",IF(AND($H43&lt;&gt;"Ready",$I43=""),"Ready Date Missing",IF($K43="","Last Update Missing","OK"))))))),"Check Row")</f>
        <v/>
      </c>
    </row>
    <row r="44">
      <c r="A44" s="26" t="n"/>
      <c r="B44" s="26" t="n"/>
      <c r="C44" s="26" t="n"/>
      <c r="D44" s="26" t="n"/>
      <c r="E44" s="27" t="n"/>
      <c r="F44" s="26" t="n"/>
      <c r="G44" s="28" t="n"/>
      <c r="H44" s="26" t="n"/>
      <c r="I44" s="41" t="n"/>
      <c r="J44" s="41" t="n"/>
      <c r="K44" s="41" t="n"/>
      <c r="L44" s="28" t="n"/>
      <c r="M44" s="30">
        <f>IFERROR(IF($A44="","",IF($H44&lt;&gt;"Ready",$H44,IF(COUNTIFS('Booking Schedule'!$B$6:$B$505,$A44,'Booking Schedule'!$K$6:$K$505,"Dispatched",'Booking Schedule'!$F$6:$F$505,"",'Booking Schedule'!$E$6:$E$505,"")&gt;0,"Return Date Missing",IF(COUNTIFS('Booking Schedule'!$B$6:$B$505,$A44,'Booking Schedule'!$K$6:$K$505,"Dispatched",'Booking Schedule'!$F$6:$F$505,"",'Booking Schedule'!$E$6:$E$505,"&lt;"&amp;'Settings'!$B$4)&gt;0,"Overdue Return",IF(COUNTIFS('Booking Schedule'!$B$6:$B$505,$A44,'Booking Schedule'!$K$6:$K$505,"Dispatched",'Booking Schedule'!$F$6:$F$505,"",'Booking Schedule'!$D$6:$D$505,"&lt;="&amp;'Settings'!$B$4,'Booking Schedule'!$E$6:$E$505,"&gt;="&amp;'Settings'!$B$4)&gt;0,"In Use",IF(COUNTIFS('Booking Schedule'!$B$6:$B$505,$A44,'Booking Schedule'!$K$6:$K$505,"Reserved",'Booking Schedule'!$D$6:$D$505,"&gt;="&amp;'Settings'!$B$4,'Booking Schedule'!$D$6:$D$505,"&lt;="&amp;'Settings'!$B$4+'Settings'!$B$5)&gt;0,"Reserved Soon","Available")))))),"Check Status")</f>
        <v/>
      </c>
      <c r="N44" s="42">
        <f>IFERROR(IF($A44="","",IF($H44&lt;&gt;"Ready",$I44,IF(OR($M44="In Use",$M44="Overdue Return"),MAXIFS('Booking Schedule'!$E$6:$E$505,'Booking Schedule'!$B$6:$B$505,$A44,'Booking Schedule'!$K$6:$K$505,"Dispatched",'Booking Schedule'!$F$6:$F$505,""),IF($M44="Return Date Missing","",'Settings'!$B$4)))),"")</f>
        <v/>
      </c>
      <c r="O44" s="32">
        <f>IFERROR(IF($N44="","",MAX(0,$N44-'Settings'!$B$4)),"")</f>
        <v/>
      </c>
      <c r="P44" s="42">
        <f>IFERROR(IF($A44="","",IF(COUNTIFS('Booking Schedule'!$B$6:$B$505,$A44,'Booking Schedule'!$K$6:$K$505,"Reserved",'Booking Schedule'!$D$6:$D$505,"&gt;="&amp;'Settings'!$B$4)=0,"",MINIFS('Booking Schedule'!$D$6:$D$505,'Booking Schedule'!$B$6:$B$505,$A44,'Booking Schedule'!$K$6:$K$505,"Reserved",'Booking Schedule'!$D$6:$D$505,"&gt;="&amp;'Settings'!$B$4))),"")</f>
        <v/>
      </c>
      <c r="Q44" s="33">
        <f>IFERROR(IF($A44="","",IF($J44="","Missing PM Date",IF($J44&lt;'Settings'!$B$4,"Past Due",IF($J44&lt;='Settings'!$B$4+'Settings'!$B$7,"Due Soon","OK")))),"Check Date")</f>
        <v/>
      </c>
      <c r="R44" s="30">
        <f>IFERROR(IF($A44="","",IF(COUNTIF('Trailer Availability'!$A$6:$A$505,$A44)&gt;1,"Duplicate Trailer ID",IF($F44="","Missing Home Terminal",IF($G44="","Missing Location",IF($H44="","Missing Operational Status",IF(AND($H44&lt;&gt;"Ready",$I44=""),"Ready Date Missing",IF($K44="","Last Update Missing","OK"))))))),"Check Row")</f>
        <v/>
      </c>
    </row>
    <row r="45">
      <c r="A45" s="26" t="n"/>
      <c r="B45" s="26" t="n"/>
      <c r="C45" s="26" t="n"/>
      <c r="D45" s="26" t="n"/>
      <c r="E45" s="27" t="n"/>
      <c r="F45" s="26" t="n"/>
      <c r="G45" s="28" t="n"/>
      <c r="H45" s="26" t="n"/>
      <c r="I45" s="41" t="n"/>
      <c r="J45" s="41" t="n"/>
      <c r="K45" s="41" t="n"/>
      <c r="L45" s="28" t="n"/>
      <c r="M45" s="30">
        <f>IFERROR(IF($A45="","",IF($H45&lt;&gt;"Ready",$H45,IF(COUNTIFS('Booking Schedule'!$B$6:$B$505,$A45,'Booking Schedule'!$K$6:$K$505,"Dispatched",'Booking Schedule'!$F$6:$F$505,"",'Booking Schedule'!$E$6:$E$505,"")&gt;0,"Return Date Missing",IF(COUNTIFS('Booking Schedule'!$B$6:$B$505,$A45,'Booking Schedule'!$K$6:$K$505,"Dispatched",'Booking Schedule'!$F$6:$F$505,"",'Booking Schedule'!$E$6:$E$505,"&lt;"&amp;'Settings'!$B$4)&gt;0,"Overdue Return",IF(COUNTIFS('Booking Schedule'!$B$6:$B$505,$A45,'Booking Schedule'!$K$6:$K$505,"Dispatched",'Booking Schedule'!$F$6:$F$505,"",'Booking Schedule'!$D$6:$D$505,"&lt;="&amp;'Settings'!$B$4,'Booking Schedule'!$E$6:$E$505,"&gt;="&amp;'Settings'!$B$4)&gt;0,"In Use",IF(COUNTIFS('Booking Schedule'!$B$6:$B$505,$A45,'Booking Schedule'!$K$6:$K$505,"Reserved",'Booking Schedule'!$D$6:$D$505,"&gt;="&amp;'Settings'!$B$4,'Booking Schedule'!$D$6:$D$505,"&lt;="&amp;'Settings'!$B$4+'Settings'!$B$5)&gt;0,"Reserved Soon","Available")))))),"Check Status")</f>
        <v/>
      </c>
      <c r="N45" s="42">
        <f>IFERROR(IF($A45="","",IF($H45&lt;&gt;"Ready",$I45,IF(OR($M45="In Use",$M45="Overdue Return"),MAXIFS('Booking Schedule'!$E$6:$E$505,'Booking Schedule'!$B$6:$B$505,$A45,'Booking Schedule'!$K$6:$K$505,"Dispatched",'Booking Schedule'!$F$6:$F$505,""),IF($M45="Return Date Missing","",'Settings'!$B$4)))),"")</f>
        <v/>
      </c>
      <c r="O45" s="32">
        <f>IFERROR(IF($N45="","",MAX(0,$N45-'Settings'!$B$4)),"")</f>
        <v/>
      </c>
      <c r="P45" s="42">
        <f>IFERROR(IF($A45="","",IF(COUNTIFS('Booking Schedule'!$B$6:$B$505,$A45,'Booking Schedule'!$K$6:$K$505,"Reserved",'Booking Schedule'!$D$6:$D$505,"&gt;="&amp;'Settings'!$B$4)=0,"",MINIFS('Booking Schedule'!$D$6:$D$505,'Booking Schedule'!$B$6:$B$505,$A45,'Booking Schedule'!$K$6:$K$505,"Reserved",'Booking Schedule'!$D$6:$D$505,"&gt;="&amp;'Settings'!$B$4))),"")</f>
        <v/>
      </c>
      <c r="Q45" s="33">
        <f>IFERROR(IF($A45="","",IF($J45="","Missing PM Date",IF($J45&lt;'Settings'!$B$4,"Past Due",IF($J45&lt;='Settings'!$B$4+'Settings'!$B$7,"Due Soon","OK")))),"Check Date")</f>
        <v/>
      </c>
      <c r="R45" s="30">
        <f>IFERROR(IF($A45="","",IF(COUNTIF('Trailer Availability'!$A$6:$A$505,$A45)&gt;1,"Duplicate Trailer ID",IF($F45="","Missing Home Terminal",IF($G45="","Missing Location",IF($H45="","Missing Operational Status",IF(AND($H45&lt;&gt;"Ready",$I45=""),"Ready Date Missing",IF($K45="","Last Update Missing","OK"))))))),"Check Row")</f>
        <v/>
      </c>
    </row>
    <row r="46">
      <c r="A46" s="26" t="n"/>
      <c r="B46" s="26" t="n"/>
      <c r="C46" s="26" t="n"/>
      <c r="D46" s="26" t="n"/>
      <c r="E46" s="27" t="n"/>
      <c r="F46" s="26" t="n"/>
      <c r="G46" s="28" t="n"/>
      <c r="H46" s="26" t="n"/>
      <c r="I46" s="41" t="n"/>
      <c r="J46" s="41" t="n"/>
      <c r="K46" s="41" t="n"/>
      <c r="L46" s="28" t="n"/>
      <c r="M46" s="30">
        <f>IFERROR(IF($A46="","",IF($H46&lt;&gt;"Ready",$H46,IF(COUNTIFS('Booking Schedule'!$B$6:$B$505,$A46,'Booking Schedule'!$K$6:$K$505,"Dispatched",'Booking Schedule'!$F$6:$F$505,"",'Booking Schedule'!$E$6:$E$505,"")&gt;0,"Return Date Missing",IF(COUNTIFS('Booking Schedule'!$B$6:$B$505,$A46,'Booking Schedule'!$K$6:$K$505,"Dispatched",'Booking Schedule'!$F$6:$F$505,"",'Booking Schedule'!$E$6:$E$505,"&lt;"&amp;'Settings'!$B$4)&gt;0,"Overdue Return",IF(COUNTIFS('Booking Schedule'!$B$6:$B$505,$A46,'Booking Schedule'!$K$6:$K$505,"Dispatched",'Booking Schedule'!$F$6:$F$505,"",'Booking Schedule'!$D$6:$D$505,"&lt;="&amp;'Settings'!$B$4,'Booking Schedule'!$E$6:$E$505,"&gt;="&amp;'Settings'!$B$4)&gt;0,"In Use",IF(COUNTIFS('Booking Schedule'!$B$6:$B$505,$A46,'Booking Schedule'!$K$6:$K$505,"Reserved",'Booking Schedule'!$D$6:$D$505,"&gt;="&amp;'Settings'!$B$4,'Booking Schedule'!$D$6:$D$505,"&lt;="&amp;'Settings'!$B$4+'Settings'!$B$5)&gt;0,"Reserved Soon","Available")))))),"Check Status")</f>
        <v/>
      </c>
      <c r="N46" s="42">
        <f>IFERROR(IF($A46="","",IF($H46&lt;&gt;"Ready",$I46,IF(OR($M46="In Use",$M46="Overdue Return"),MAXIFS('Booking Schedule'!$E$6:$E$505,'Booking Schedule'!$B$6:$B$505,$A46,'Booking Schedule'!$K$6:$K$505,"Dispatched",'Booking Schedule'!$F$6:$F$505,""),IF($M46="Return Date Missing","",'Settings'!$B$4)))),"")</f>
        <v/>
      </c>
      <c r="O46" s="32">
        <f>IFERROR(IF($N46="","",MAX(0,$N46-'Settings'!$B$4)),"")</f>
        <v/>
      </c>
      <c r="P46" s="42">
        <f>IFERROR(IF($A46="","",IF(COUNTIFS('Booking Schedule'!$B$6:$B$505,$A46,'Booking Schedule'!$K$6:$K$505,"Reserved",'Booking Schedule'!$D$6:$D$505,"&gt;="&amp;'Settings'!$B$4)=0,"",MINIFS('Booking Schedule'!$D$6:$D$505,'Booking Schedule'!$B$6:$B$505,$A46,'Booking Schedule'!$K$6:$K$505,"Reserved",'Booking Schedule'!$D$6:$D$505,"&gt;="&amp;'Settings'!$B$4))),"")</f>
        <v/>
      </c>
      <c r="Q46" s="33">
        <f>IFERROR(IF($A46="","",IF($J46="","Missing PM Date",IF($J46&lt;'Settings'!$B$4,"Past Due",IF($J46&lt;='Settings'!$B$4+'Settings'!$B$7,"Due Soon","OK")))),"Check Date")</f>
        <v/>
      </c>
      <c r="R46" s="30">
        <f>IFERROR(IF($A46="","",IF(COUNTIF('Trailer Availability'!$A$6:$A$505,$A46)&gt;1,"Duplicate Trailer ID",IF($F46="","Missing Home Terminal",IF($G46="","Missing Location",IF($H46="","Missing Operational Status",IF(AND($H46&lt;&gt;"Ready",$I46=""),"Ready Date Missing",IF($K46="","Last Update Missing","OK"))))))),"Check Row")</f>
        <v/>
      </c>
    </row>
    <row r="47">
      <c r="A47" s="26" t="n"/>
      <c r="B47" s="26" t="n"/>
      <c r="C47" s="26" t="n"/>
      <c r="D47" s="26" t="n"/>
      <c r="E47" s="27" t="n"/>
      <c r="F47" s="26" t="n"/>
      <c r="G47" s="28" t="n"/>
      <c r="H47" s="26" t="n"/>
      <c r="I47" s="41" t="n"/>
      <c r="J47" s="41" t="n"/>
      <c r="K47" s="41" t="n"/>
      <c r="L47" s="28" t="n"/>
      <c r="M47" s="30">
        <f>IFERROR(IF($A47="","",IF($H47&lt;&gt;"Ready",$H47,IF(COUNTIFS('Booking Schedule'!$B$6:$B$505,$A47,'Booking Schedule'!$K$6:$K$505,"Dispatched",'Booking Schedule'!$F$6:$F$505,"",'Booking Schedule'!$E$6:$E$505,"")&gt;0,"Return Date Missing",IF(COUNTIFS('Booking Schedule'!$B$6:$B$505,$A47,'Booking Schedule'!$K$6:$K$505,"Dispatched",'Booking Schedule'!$F$6:$F$505,"",'Booking Schedule'!$E$6:$E$505,"&lt;"&amp;'Settings'!$B$4)&gt;0,"Overdue Return",IF(COUNTIFS('Booking Schedule'!$B$6:$B$505,$A47,'Booking Schedule'!$K$6:$K$505,"Dispatched",'Booking Schedule'!$F$6:$F$505,"",'Booking Schedule'!$D$6:$D$505,"&lt;="&amp;'Settings'!$B$4,'Booking Schedule'!$E$6:$E$505,"&gt;="&amp;'Settings'!$B$4)&gt;0,"In Use",IF(COUNTIFS('Booking Schedule'!$B$6:$B$505,$A47,'Booking Schedule'!$K$6:$K$505,"Reserved",'Booking Schedule'!$D$6:$D$505,"&gt;="&amp;'Settings'!$B$4,'Booking Schedule'!$D$6:$D$505,"&lt;="&amp;'Settings'!$B$4+'Settings'!$B$5)&gt;0,"Reserved Soon","Available")))))),"Check Status")</f>
        <v/>
      </c>
      <c r="N47" s="42">
        <f>IFERROR(IF($A47="","",IF($H47&lt;&gt;"Ready",$I47,IF(OR($M47="In Use",$M47="Overdue Return"),MAXIFS('Booking Schedule'!$E$6:$E$505,'Booking Schedule'!$B$6:$B$505,$A47,'Booking Schedule'!$K$6:$K$505,"Dispatched",'Booking Schedule'!$F$6:$F$505,""),IF($M47="Return Date Missing","",'Settings'!$B$4)))),"")</f>
        <v/>
      </c>
      <c r="O47" s="32">
        <f>IFERROR(IF($N47="","",MAX(0,$N47-'Settings'!$B$4)),"")</f>
        <v/>
      </c>
      <c r="P47" s="42">
        <f>IFERROR(IF($A47="","",IF(COUNTIFS('Booking Schedule'!$B$6:$B$505,$A47,'Booking Schedule'!$K$6:$K$505,"Reserved",'Booking Schedule'!$D$6:$D$505,"&gt;="&amp;'Settings'!$B$4)=0,"",MINIFS('Booking Schedule'!$D$6:$D$505,'Booking Schedule'!$B$6:$B$505,$A47,'Booking Schedule'!$K$6:$K$505,"Reserved",'Booking Schedule'!$D$6:$D$505,"&gt;="&amp;'Settings'!$B$4))),"")</f>
        <v/>
      </c>
      <c r="Q47" s="33">
        <f>IFERROR(IF($A47="","",IF($J47="","Missing PM Date",IF($J47&lt;'Settings'!$B$4,"Past Due",IF($J47&lt;='Settings'!$B$4+'Settings'!$B$7,"Due Soon","OK")))),"Check Date")</f>
        <v/>
      </c>
      <c r="R47" s="30">
        <f>IFERROR(IF($A47="","",IF(COUNTIF('Trailer Availability'!$A$6:$A$505,$A47)&gt;1,"Duplicate Trailer ID",IF($F47="","Missing Home Terminal",IF($G47="","Missing Location",IF($H47="","Missing Operational Status",IF(AND($H47&lt;&gt;"Ready",$I47=""),"Ready Date Missing",IF($K47="","Last Update Missing","OK"))))))),"Check Row")</f>
        <v/>
      </c>
    </row>
    <row r="48">
      <c r="A48" s="26" t="n"/>
      <c r="B48" s="26" t="n"/>
      <c r="C48" s="26" t="n"/>
      <c r="D48" s="26" t="n"/>
      <c r="E48" s="27" t="n"/>
      <c r="F48" s="26" t="n"/>
      <c r="G48" s="28" t="n"/>
      <c r="H48" s="26" t="n"/>
      <c r="I48" s="41" t="n"/>
      <c r="J48" s="41" t="n"/>
      <c r="K48" s="41" t="n"/>
      <c r="L48" s="28" t="n"/>
      <c r="M48" s="30">
        <f>IFERROR(IF($A48="","",IF($H48&lt;&gt;"Ready",$H48,IF(COUNTIFS('Booking Schedule'!$B$6:$B$505,$A48,'Booking Schedule'!$K$6:$K$505,"Dispatched",'Booking Schedule'!$F$6:$F$505,"",'Booking Schedule'!$E$6:$E$505,"")&gt;0,"Return Date Missing",IF(COUNTIFS('Booking Schedule'!$B$6:$B$505,$A48,'Booking Schedule'!$K$6:$K$505,"Dispatched",'Booking Schedule'!$F$6:$F$505,"",'Booking Schedule'!$E$6:$E$505,"&lt;"&amp;'Settings'!$B$4)&gt;0,"Overdue Return",IF(COUNTIFS('Booking Schedule'!$B$6:$B$505,$A48,'Booking Schedule'!$K$6:$K$505,"Dispatched",'Booking Schedule'!$F$6:$F$505,"",'Booking Schedule'!$D$6:$D$505,"&lt;="&amp;'Settings'!$B$4,'Booking Schedule'!$E$6:$E$505,"&gt;="&amp;'Settings'!$B$4)&gt;0,"In Use",IF(COUNTIFS('Booking Schedule'!$B$6:$B$505,$A48,'Booking Schedule'!$K$6:$K$505,"Reserved",'Booking Schedule'!$D$6:$D$505,"&gt;="&amp;'Settings'!$B$4,'Booking Schedule'!$D$6:$D$505,"&lt;="&amp;'Settings'!$B$4+'Settings'!$B$5)&gt;0,"Reserved Soon","Available")))))),"Check Status")</f>
        <v/>
      </c>
      <c r="N48" s="42">
        <f>IFERROR(IF($A48="","",IF($H48&lt;&gt;"Ready",$I48,IF(OR($M48="In Use",$M48="Overdue Return"),MAXIFS('Booking Schedule'!$E$6:$E$505,'Booking Schedule'!$B$6:$B$505,$A48,'Booking Schedule'!$K$6:$K$505,"Dispatched",'Booking Schedule'!$F$6:$F$505,""),IF($M48="Return Date Missing","",'Settings'!$B$4)))),"")</f>
        <v/>
      </c>
      <c r="O48" s="32">
        <f>IFERROR(IF($N48="","",MAX(0,$N48-'Settings'!$B$4)),"")</f>
        <v/>
      </c>
      <c r="P48" s="42">
        <f>IFERROR(IF($A48="","",IF(COUNTIFS('Booking Schedule'!$B$6:$B$505,$A48,'Booking Schedule'!$K$6:$K$505,"Reserved",'Booking Schedule'!$D$6:$D$505,"&gt;="&amp;'Settings'!$B$4)=0,"",MINIFS('Booking Schedule'!$D$6:$D$505,'Booking Schedule'!$B$6:$B$505,$A48,'Booking Schedule'!$K$6:$K$505,"Reserved",'Booking Schedule'!$D$6:$D$505,"&gt;="&amp;'Settings'!$B$4))),"")</f>
        <v/>
      </c>
      <c r="Q48" s="33">
        <f>IFERROR(IF($A48="","",IF($J48="","Missing PM Date",IF($J48&lt;'Settings'!$B$4,"Past Due",IF($J48&lt;='Settings'!$B$4+'Settings'!$B$7,"Due Soon","OK")))),"Check Date")</f>
        <v/>
      </c>
      <c r="R48" s="30">
        <f>IFERROR(IF($A48="","",IF(COUNTIF('Trailer Availability'!$A$6:$A$505,$A48)&gt;1,"Duplicate Trailer ID",IF($F48="","Missing Home Terminal",IF($G48="","Missing Location",IF($H48="","Missing Operational Status",IF(AND($H48&lt;&gt;"Ready",$I48=""),"Ready Date Missing",IF($K48="","Last Update Missing","OK"))))))),"Check Row")</f>
        <v/>
      </c>
    </row>
    <row r="49">
      <c r="A49" s="26" t="n"/>
      <c r="B49" s="26" t="n"/>
      <c r="C49" s="26" t="n"/>
      <c r="D49" s="26" t="n"/>
      <c r="E49" s="27" t="n"/>
      <c r="F49" s="26" t="n"/>
      <c r="G49" s="28" t="n"/>
      <c r="H49" s="26" t="n"/>
      <c r="I49" s="41" t="n"/>
      <c r="J49" s="41" t="n"/>
      <c r="K49" s="41" t="n"/>
      <c r="L49" s="28" t="n"/>
      <c r="M49" s="30">
        <f>IFERROR(IF($A49="","",IF($H49&lt;&gt;"Ready",$H49,IF(COUNTIFS('Booking Schedule'!$B$6:$B$505,$A49,'Booking Schedule'!$K$6:$K$505,"Dispatched",'Booking Schedule'!$F$6:$F$505,"",'Booking Schedule'!$E$6:$E$505,"")&gt;0,"Return Date Missing",IF(COUNTIFS('Booking Schedule'!$B$6:$B$505,$A49,'Booking Schedule'!$K$6:$K$505,"Dispatched",'Booking Schedule'!$F$6:$F$505,"",'Booking Schedule'!$E$6:$E$505,"&lt;"&amp;'Settings'!$B$4)&gt;0,"Overdue Return",IF(COUNTIFS('Booking Schedule'!$B$6:$B$505,$A49,'Booking Schedule'!$K$6:$K$505,"Dispatched",'Booking Schedule'!$F$6:$F$505,"",'Booking Schedule'!$D$6:$D$505,"&lt;="&amp;'Settings'!$B$4,'Booking Schedule'!$E$6:$E$505,"&gt;="&amp;'Settings'!$B$4)&gt;0,"In Use",IF(COUNTIFS('Booking Schedule'!$B$6:$B$505,$A49,'Booking Schedule'!$K$6:$K$505,"Reserved",'Booking Schedule'!$D$6:$D$505,"&gt;="&amp;'Settings'!$B$4,'Booking Schedule'!$D$6:$D$505,"&lt;="&amp;'Settings'!$B$4+'Settings'!$B$5)&gt;0,"Reserved Soon","Available")))))),"Check Status")</f>
        <v/>
      </c>
      <c r="N49" s="42">
        <f>IFERROR(IF($A49="","",IF($H49&lt;&gt;"Ready",$I49,IF(OR($M49="In Use",$M49="Overdue Return"),MAXIFS('Booking Schedule'!$E$6:$E$505,'Booking Schedule'!$B$6:$B$505,$A49,'Booking Schedule'!$K$6:$K$505,"Dispatched",'Booking Schedule'!$F$6:$F$505,""),IF($M49="Return Date Missing","",'Settings'!$B$4)))),"")</f>
        <v/>
      </c>
      <c r="O49" s="32">
        <f>IFERROR(IF($N49="","",MAX(0,$N49-'Settings'!$B$4)),"")</f>
        <v/>
      </c>
      <c r="P49" s="42">
        <f>IFERROR(IF($A49="","",IF(COUNTIFS('Booking Schedule'!$B$6:$B$505,$A49,'Booking Schedule'!$K$6:$K$505,"Reserved",'Booking Schedule'!$D$6:$D$505,"&gt;="&amp;'Settings'!$B$4)=0,"",MINIFS('Booking Schedule'!$D$6:$D$505,'Booking Schedule'!$B$6:$B$505,$A49,'Booking Schedule'!$K$6:$K$505,"Reserved",'Booking Schedule'!$D$6:$D$505,"&gt;="&amp;'Settings'!$B$4))),"")</f>
        <v/>
      </c>
      <c r="Q49" s="33">
        <f>IFERROR(IF($A49="","",IF($J49="","Missing PM Date",IF($J49&lt;'Settings'!$B$4,"Past Due",IF($J49&lt;='Settings'!$B$4+'Settings'!$B$7,"Due Soon","OK")))),"Check Date")</f>
        <v/>
      </c>
      <c r="R49" s="30">
        <f>IFERROR(IF($A49="","",IF(COUNTIF('Trailer Availability'!$A$6:$A$505,$A49)&gt;1,"Duplicate Trailer ID",IF($F49="","Missing Home Terminal",IF($G49="","Missing Location",IF($H49="","Missing Operational Status",IF(AND($H49&lt;&gt;"Ready",$I49=""),"Ready Date Missing",IF($K49="","Last Update Missing","OK"))))))),"Check Row")</f>
        <v/>
      </c>
    </row>
    <row r="50">
      <c r="A50" s="26" t="n"/>
      <c r="B50" s="26" t="n"/>
      <c r="C50" s="26" t="n"/>
      <c r="D50" s="26" t="n"/>
      <c r="E50" s="27" t="n"/>
      <c r="F50" s="26" t="n"/>
      <c r="G50" s="28" t="n"/>
      <c r="H50" s="26" t="n"/>
      <c r="I50" s="41" t="n"/>
      <c r="J50" s="41" t="n"/>
      <c r="K50" s="41" t="n"/>
      <c r="L50" s="28" t="n"/>
      <c r="M50" s="30">
        <f>IFERROR(IF($A50="","",IF($H50&lt;&gt;"Ready",$H50,IF(COUNTIFS('Booking Schedule'!$B$6:$B$505,$A50,'Booking Schedule'!$K$6:$K$505,"Dispatched",'Booking Schedule'!$F$6:$F$505,"",'Booking Schedule'!$E$6:$E$505,"")&gt;0,"Return Date Missing",IF(COUNTIFS('Booking Schedule'!$B$6:$B$505,$A50,'Booking Schedule'!$K$6:$K$505,"Dispatched",'Booking Schedule'!$F$6:$F$505,"",'Booking Schedule'!$E$6:$E$505,"&lt;"&amp;'Settings'!$B$4)&gt;0,"Overdue Return",IF(COUNTIFS('Booking Schedule'!$B$6:$B$505,$A50,'Booking Schedule'!$K$6:$K$505,"Dispatched",'Booking Schedule'!$F$6:$F$505,"",'Booking Schedule'!$D$6:$D$505,"&lt;="&amp;'Settings'!$B$4,'Booking Schedule'!$E$6:$E$505,"&gt;="&amp;'Settings'!$B$4)&gt;0,"In Use",IF(COUNTIFS('Booking Schedule'!$B$6:$B$505,$A50,'Booking Schedule'!$K$6:$K$505,"Reserved",'Booking Schedule'!$D$6:$D$505,"&gt;="&amp;'Settings'!$B$4,'Booking Schedule'!$D$6:$D$505,"&lt;="&amp;'Settings'!$B$4+'Settings'!$B$5)&gt;0,"Reserved Soon","Available")))))),"Check Status")</f>
        <v/>
      </c>
      <c r="N50" s="42">
        <f>IFERROR(IF($A50="","",IF($H50&lt;&gt;"Ready",$I50,IF(OR($M50="In Use",$M50="Overdue Return"),MAXIFS('Booking Schedule'!$E$6:$E$505,'Booking Schedule'!$B$6:$B$505,$A50,'Booking Schedule'!$K$6:$K$505,"Dispatched",'Booking Schedule'!$F$6:$F$505,""),IF($M50="Return Date Missing","",'Settings'!$B$4)))),"")</f>
        <v/>
      </c>
      <c r="O50" s="32">
        <f>IFERROR(IF($N50="","",MAX(0,$N50-'Settings'!$B$4)),"")</f>
        <v/>
      </c>
      <c r="P50" s="42">
        <f>IFERROR(IF($A50="","",IF(COUNTIFS('Booking Schedule'!$B$6:$B$505,$A50,'Booking Schedule'!$K$6:$K$505,"Reserved",'Booking Schedule'!$D$6:$D$505,"&gt;="&amp;'Settings'!$B$4)=0,"",MINIFS('Booking Schedule'!$D$6:$D$505,'Booking Schedule'!$B$6:$B$505,$A50,'Booking Schedule'!$K$6:$K$505,"Reserved",'Booking Schedule'!$D$6:$D$505,"&gt;="&amp;'Settings'!$B$4))),"")</f>
        <v/>
      </c>
      <c r="Q50" s="33">
        <f>IFERROR(IF($A50="","",IF($J50="","Missing PM Date",IF($J50&lt;'Settings'!$B$4,"Past Due",IF($J50&lt;='Settings'!$B$4+'Settings'!$B$7,"Due Soon","OK")))),"Check Date")</f>
        <v/>
      </c>
      <c r="R50" s="30">
        <f>IFERROR(IF($A50="","",IF(COUNTIF('Trailer Availability'!$A$6:$A$505,$A50)&gt;1,"Duplicate Trailer ID",IF($F50="","Missing Home Terminal",IF($G50="","Missing Location",IF($H50="","Missing Operational Status",IF(AND($H50&lt;&gt;"Ready",$I50=""),"Ready Date Missing",IF($K50="","Last Update Missing","OK"))))))),"Check Row")</f>
        <v/>
      </c>
    </row>
    <row r="51">
      <c r="A51" s="26" t="n"/>
      <c r="B51" s="26" t="n"/>
      <c r="C51" s="26" t="n"/>
      <c r="D51" s="26" t="n"/>
      <c r="E51" s="27" t="n"/>
      <c r="F51" s="26" t="n"/>
      <c r="G51" s="28" t="n"/>
      <c r="H51" s="26" t="n"/>
      <c r="I51" s="41" t="n"/>
      <c r="J51" s="41" t="n"/>
      <c r="K51" s="41" t="n"/>
      <c r="L51" s="28" t="n"/>
      <c r="M51" s="30">
        <f>IFERROR(IF($A51="","",IF($H51&lt;&gt;"Ready",$H51,IF(COUNTIFS('Booking Schedule'!$B$6:$B$505,$A51,'Booking Schedule'!$K$6:$K$505,"Dispatched",'Booking Schedule'!$F$6:$F$505,"",'Booking Schedule'!$E$6:$E$505,"")&gt;0,"Return Date Missing",IF(COUNTIFS('Booking Schedule'!$B$6:$B$505,$A51,'Booking Schedule'!$K$6:$K$505,"Dispatched",'Booking Schedule'!$F$6:$F$505,"",'Booking Schedule'!$E$6:$E$505,"&lt;"&amp;'Settings'!$B$4)&gt;0,"Overdue Return",IF(COUNTIFS('Booking Schedule'!$B$6:$B$505,$A51,'Booking Schedule'!$K$6:$K$505,"Dispatched",'Booking Schedule'!$F$6:$F$505,"",'Booking Schedule'!$D$6:$D$505,"&lt;="&amp;'Settings'!$B$4,'Booking Schedule'!$E$6:$E$505,"&gt;="&amp;'Settings'!$B$4)&gt;0,"In Use",IF(COUNTIFS('Booking Schedule'!$B$6:$B$505,$A51,'Booking Schedule'!$K$6:$K$505,"Reserved",'Booking Schedule'!$D$6:$D$505,"&gt;="&amp;'Settings'!$B$4,'Booking Schedule'!$D$6:$D$505,"&lt;="&amp;'Settings'!$B$4+'Settings'!$B$5)&gt;0,"Reserved Soon","Available")))))),"Check Status")</f>
        <v/>
      </c>
      <c r="N51" s="42">
        <f>IFERROR(IF($A51="","",IF($H51&lt;&gt;"Ready",$I51,IF(OR($M51="In Use",$M51="Overdue Return"),MAXIFS('Booking Schedule'!$E$6:$E$505,'Booking Schedule'!$B$6:$B$505,$A51,'Booking Schedule'!$K$6:$K$505,"Dispatched",'Booking Schedule'!$F$6:$F$505,""),IF($M51="Return Date Missing","",'Settings'!$B$4)))),"")</f>
        <v/>
      </c>
      <c r="O51" s="32">
        <f>IFERROR(IF($N51="","",MAX(0,$N51-'Settings'!$B$4)),"")</f>
        <v/>
      </c>
      <c r="P51" s="42">
        <f>IFERROR(IF($A51="","",IF(COUNTIFS('Booking Schedule'!$B$6:$B$505,$A51,'Booking Schedule'!$K$6:$K$505,"Reserved",'Booking Schedule'!$D$6:$D$505,"&gt;="&amp;'Settings'!$B$4)=0,"",MINIFS('Booking Schedule'!$D$6:$D$505,'Booking Schedule'!$B$6:$B$505,$A51,'Booking Schedule'!$K$6:$K$505,"Reserved",'Booking Schedule'!$D$6:$D$505,"&gt;="&amp;'Settings'!$B$4))),"")</f>
        <v/>
      </c>
      <c r="Q51" s="33">
        <f>IFERROR(IF($A51="","",IF($J51="","Missing PM Date",IF($J51&lt;'Settings'!$B$4,"Past Due",IF($J51&lt;='Settings'!$B$4+'Settings'!$B$7,"Due Soon","OK")))),"Check Date")</f>
        <v/>
      </c>
      <c r="R51" s="30">
        <f>IFERROR(IF($A51="","",IF(COUNTIF('Trailer Availability'!$A$6:$A$505,$A51)&gt;1,"Duplicate Trailer ID",IF($F51="","Missing Home Terminal",IF($G51="","Missing Location",IF($H51="","Missing Operational Status",IF(AND($H51&lt;&gt;"Ready",$I51=""),"Ready Date Missing",IF($K51="","Last Update Missing","OK"))))))),"Check Row")</f>
        <v/>
      </c>
    </row>
    <row r="52">
      <c r="A52" s="26" t="n"/>
      <c r="B52" s="26" t="n"/>
      <c r="C52" s="26" t="n"/>
      <c r="D52" s="26" t="n"/>
      <c r="E52" s="27" t="n"/>
      <c r="F52" s="26" t="n"/>
      <c r="G52" s="28" t="n"/>
      <c r="H52" s="26" t="n"/>
      <c r="I52" s="41" t="n"/>
      <c r="J52" s="41" t="n"/>
      <c r="K52" s="41" t="n"/>
      <c r="L52" s="28" t="n"/>
      <c r="M52" s="30">
        <f>IFERROR(IF($A52="","",IF($H52&lt;&gt;"Ready",$H52,IF(COUNTIFS('Booking Schedule'!$B$6:$B$505,$A52,'Booking Schedule'!$K$6:$K$505,"Dispatched",'Booking Schedule'!$F$6:$F$505,"",'Booking Schedule'!$E$6:$E$505,"")&gt;0,"Return Date Missing",IF(COUNTIFS('Booking Schedule'!$B$6:$B$505,$A52,'Booking Schedule'!$K$6:$K$505,"Dispatched",'Booking Schedule'!$F$6:$F$505,"",'Booking Schedule'!$E$6:$E$505,"&lt;"&amp;'Settings'!$B$4)&gt;0,"Overdue Return",IF(COUNTIFS('Booking Schedule'!$B$6:$B$505,$A52,'Booking Schedule'!$K$6:$K$505,"Dispatched",'Booking Schedule'!$F$6:$F$505,"",'Booking Schedule'!$D$6:$D$505,"&lt;="&amp;'Settings'!$B$4,'Booking Schedule'!$E$6:$E$505,"&gt;="&amp;'Settings'!$B$4)&gt;0,"In Use",IF(COUNTIFS('Booking Schedule'!$B$6:$B$505,$A52,'Booking Schedule'!$K$6:$K$505,"Reserved",'Booking Schedule'!$D$6:$D$505,"&gt;="&amp;'Settings'!$B$4,'Booking Schedule'!$D$6:$D$505,"&lt;="&amp;'Settings'!$B$4+'Settings'!$B$5)&gt;0,"Reserved Soon","Available")))))),"Check Status")</f>
        <v/>
      </c>
      <c r="N52" s="42">
        <f>IFERROR(IF($A52="","",IF($H52&lt;&gt;"Ready",$I52,IF(OR($M52="In Use",$M52="Overdue Return"),MAXIFS('Booking Schedule'!$E$6:$E$505,'Booking Schedule'!$B$6:$B$505,$A52,'Booking Schedule'!$K$6:$K$505,"Dispatched",'Booking Schedule'!$F$6:$F$505,""),IF($M52="Return Date Missing","",'Settings'!$B$4)))),"")</f>
        <v/>
      </c>
      <c r="O52" s="32">
        <f>IFERROR(IF($N52="","",MAX(0,$N52-'Settings'!$B$4)),"")</f>
        <v/>
      </c>
      <c r="P52" s="42">
        <f>IFERROR(IF($A52="","",IF(COUNTIFS('Booking Schedule'!$B$6:$B$505,$A52,'Booking Schedule'!$K$6:$K$505,"Reserved",'Booking Schedule'!$D$6:$D$505,"&gt;="&amp;'Settings'!$B$4)=0,"",MINIFS('Booking Schedule'!$D$6:$D$505,'Booking Schedule'!$B$6:$B$505,$A52,'Booking Schedule'!$K$6:$K$505,"Reserved",'Booking Schedule'!$D$6:$D$505,"&gt;="&amp;'Settings'!$B$4))),"")</f>
        <v/>
      </c>
      <c r="Q52" s="33">
        <f>IFERROR(IF($A52="","",IF($J52="","Missing PM Date",IF($J52&lt;'Settings'!$B$4,"Past Due",IF($J52&lt;='Settings'!$B$4+'Settings'!$B$7,"Due Soon","OK")))),"Check Date")</f>
        <v/>
      </c>
      <c r="R52" s="30">
        <f>IFERROR(IF($A52="","",IF(COUNTIF('Trailer Availability'!$A$6:$A$505,$A52)&gt;1,"Duplicate Trailer ID",IF($F52="","Missing Home Terminal",IF($G52="","Missing Location",IF($H52="","Missing Operational Status",IF(AND($H52&lt;&gt;"Ready",$I52=""),"Ready Date Missing",IF($K52="","Last Update Missing","OK"))))))),"Check Row")</f>
        <v/>
      </c>
    </row>
    <row r="53">
      <c r="A53" s="26" t="n"/>
      <c r="B53" s="26" t="n"/>
      <c r="C53" s="26" t="n"/>
      <c r="D53" s="26" t="n"/>
      <c r="E53" s="27" t="n"/>
      <c r="F53" s="26" t="n"/>
      <c r="G53" s="28" t="n"/>
      <c r="H53" s="26" t="n"/>
      <c r="I53" s="41" t="n"/>
      <c r="J53" s="41" t="n"/>
      <c r="K53" s="41" t="n"/>
      <c r="L53" s="28" t="n"/>
      <c r="M53" s="30">
        <f>IFERROR(IF($A53="","",IF($H53&lt;&gt;"Ready",$H53,IF(COUNTIFS('Booking Schedule'!$B$6:$B$505,$A53,'Booking Schedule'!$K$6:$K$505,"Dispatched",'Booking Schedule'!$F$6:$F$505,"",'Booking Schedule'!$E$6:$E$505,"")&gt;0,"Return Date Missing",IF(COUNTIFS('Booking Schedule'!$B$6:$B$505,$A53,'Booking Schedule'!$K$6:$K$505,"Dispatched",'Booking Schedule'!$F$6:$F$505,"",'Booking Schedule'!$E$6:$E$505,"&lt;"&amp;'Settings'!$B$4)&gt;0,"Overdue Return",IF(COUNTIFS('Booking Schedule'!$B$6:$B$505,$A53,'Booking Schedule'!$K$6:$K$505,"Dispatched",'Booking Schedule'!$F$6:$F$505,"",'Booking Schedule'!$D$6:$D$505,"&lt;="&amp;'Settings'!$B$4,'Booking Schedule'!$E$6:$E$505,"&gt;="&amp;'Settings'!$B$4)&gt;0,"In Use",IF(COUNTIFS('Booking Schedule'!$B$6:$B$505,$A53,'Booking Schedule'!$K$6:$K$505,"Reserved",'Booking Schedule'!$D$6:$D$505,"&gt;="&amp;'Settings'!$B$4,'Booking Schedule'!$D$6:$D$505,"&lt;="&amp;'Settings'!$B$4+'Settings'!$B$5)&gt;0,"Reserved Soon","Available")))))),"Check Status")</f>
        <v/>
      </c>
      <c r="N53" s="42">
        <f>IFERROR(IF($A53="","",IF($H53&lt;&gt;"Ready",$I53,IF(OR($M53="In Use",$M53="Overdue Return"),MAXIFS('Booking Schedule'!$E$6:$E$505,'Booking Schedule'!$B$6:$B$505,$A53,'Booking Schedule'!$K$6:$K$505,"Dispatched",'Booking Schedule'!$F$6:$F$505,""),IF($M53="Return Date Missing","",'Settings'!$B$4)))),"")</f>
        <v/>
      </c>
      <c r="O53" s="32">
        <f>IFERROR(IF($N53="","",MAX(0,$N53-'Settings'!$B$4)),"")</f>
        <v/>
      </c>
      <c r="P53" s="42">
        <f>IFERROR(IF($A53="","",IF(COUNTIFS('Booking Schedule'!$B$6:$B$505,$A53,'Booking Schedule'!$K$6:$K$505,"Reserved",'Booking Schedule'!$D$6:$D$505,"&gt;="&amp;'Settings'!$B$4)=0,"",MINIFS('Booking Schedule'!$D$6:$D$505,'Booking Schedule'!$B$6:$B$505,$A53,'Booking Schedule'!$K$6:$K$505,"Reserved",'Booking Schedule'!$D$6:$D$505,"&gt;="&amp;'Settings'!$B$4))),"")</f>
        <v/>
      </c>
      <c r="Q53" s="33">
        <f>IFERROR(IF($A53="","",IF($J53="","Missing PM Date",IF($J53&lt;'Settings'!$B$4,"Past Due",IF($J53&lt;='Settings'!$B$4+'Settings'!$B$7,"Due Soon","OK")))),"Check Date")</f>
        <v/>
      </c>
      <c r="R53" s="30">
        <f>IFERROR(IF($A53="","",IF(COUNTIF('Trailer Availability'!$A$6:$A$505,$A53)&gt;1,"Duplicate Trailer ID",IF($F53="","Missing Home Terminal",IF($G53="","Missing Location",IF($H53="","Missing Operational Status",IF(AND($H53&lt;&gt;"Ready",$I53=""),"Ready Date Missing",IF($K53="","Last Update Missing","OK"))))))),"Check Row")</f>
        <v/>
      </c>
    </row>
    <row r="54">
      <c r="A54" s="26" t="n"/>
      <c r="B54" s="26" t="n"/>
      <c r="C54" s="26" t="n"/>
      <c r="D54" s="26" t="n"/>
      <c r="E54" s="27" t="n"/>
      <c r="F54" s="26" t="n"/>
      <c r="G54" s="28" t="n"/>
      <c r="H54" s="26" t="n"/>
      <c r="I54" s="41" t="n"/>
      <c r="J54" s="41" t="n"/>
      <c r="K54" s="41" t="n"/>
      <c r="L54" s="28" t="n"/>
      <c r="M54" s="30">
        <f>IFERROR(IF($A54="","",IF($H54&lt;&gt;"Ready",$H54,IF(COUNTIFS('Booking Schedule'!$B$6:$B$505,$A54,'Booking Schedule'!$K$6:$K$505,"Dispatched",'Booking Schedule'!$F$6:$F$505,"",'Booking Schedule'!$E$6:$E$505,"")&gt;0,"Return Date Missing",IF(COUNTIFS('Booking Schedule'!$B$6:$B$505,$A54,'Booking Schedule'!$K$6:$K$505,"Dispatched",'Booking Schedule'!$F$6:$F$505,"",'Booking Schedule'!$E$6:$E$505,"&lt;"&amp;'Settings'!$B$4)&gt;0,"Overdue Return",IF(COUNTIFS('Booking Schedule'!$B$6:$B$505,$A54,'Booking Schedule'!$K$6:$K$505,"Dispatched",'Booking Schedule'!$F$6:$F$505,"",'Booking Schedule'!$D$6:$D$505,"&lt;="&amp;'Settings'!$B$4,'Booking Schedule'!$E$6:$E$505,"&gt;="&amp;'Settings'!$B$4)&gt;0,"In Use",IF(COUNTIFS('Booking Schedule'!$B$6:$B$505,$A54,'Booking Schedule'!$K$6:$K$505,"Reserved",'Booking Schedule'!$D$6:$D$505,"&gt;="&amp;'Settings'!$B$4,'Booking Schedule'!$D$6:$D$505,"&lt;="&amp;'Settings'!$B$4+'Settings'!$B$5)&gt;0,"Reserved Soon","Available")))))),"Check Status")</f>
        <v/>
      </c>
      <c r="N54" s="42">
        <f>IFERROR(IF($A54="","",IF($H54&lt;&gt;"Ready",$I54,IF(OR($M54="In Use",$M54="Overdue Return"),MAXIFS('Booking Schedule'!$E$6:$E$505,'Booking Schedule'!$B$6:$B$505,$A54,'Booking Schedule'!$K$6:$K$505,"Dispatched",'Booking Schedule'!$F$6:$F$505,""),IF($M54="Return Date Missing","",'Settings'!$B$4)))),"")</f>
        <v/>
      </c>
      <c r="O54" s="32">
        <f>IFERROR(IF($N54="","",MAX(0,$N54-'Settings'!$B$4)),"")</f>
        <v/>
      </c>
      <c r="P54" s="42">
        <f>IFERROR(IF($A54="","",IF(COUNTIFS('Booking Schedule'!$B$6:$B$505,$A54,'Booking Schedule'!$K$6:$K$505,"Reserved",'Booking Schedule'!$D$6:$D$505,"&gt;="&amp;'Settings'!$B$4)=0,"",MINIFS('Booking Schedule'!$D$6:$D$505,'Booking Schedule'!$B$6:$B$505,$A54,'Booking Schedule'!$K$6:$K$505,"Reserved",'Booking Schedule'!$D$6:$D$505,"&gt;="&amp;'Settings'!$B$4))),"")</f>
        <v/>
      </c>
      <c r="Q54" s="33">
        <f>IFERROR(IF($A54="","",IF($J54="","Missing PM Date",IF($J54&lt;'Settings'!$B$4,"Past Due",IF($J54&lt;='Settings'!$B$4+'Settings'!$B$7,"Due Soon","OK")))),"Check Date")</f>
        <v/>
      </c>
      <c r="R54" s="30">
        <f>IFERROR(IF($A54="","",IF(COUNTIF('Trailer Availability'!$A$6:$A$505,$A54)&gt;1,"Duplicate Trailer ID",IF($F54="","Missing Home Terminal",IF($G54="","Missing Location",IF($H54="","Missing Operational Status",IF(AND($H54&lt;&gt;"Ready",$I54=""),"Ready Date Missing",IF($K54="","Last Update Missing","OK"))))))),"Check Row")</f>
        <v/>
      </c>
    </row>
    <row r="55">
      <c r="A55" s="26" t="n"/>
      <c r="B55" s="26" t="n"/>
      <c r="C55" s="26" t="n"/>
      <c r="D55" s="26" t="n"/>
      <c r="E55" s="27" t="n"/>
      <c r="F55" s="26" t="n"/>
      <c r="G55" s="28" t="n"/>
      <c r="H55" s="26" t="n"/>
      <c r="I55" s="41" t="n"/>
      <c r="J55" s="41" t="n"/>
      <c r="K55" s="41" t="n"/>
      <c r="L55" s="28" t="n"/>
      <c r="M55" s="30">
        <f>IFERROR(IF($A55="","",IF($H55&lt;&gt;"Ready",$H55,IF(COUNTIFS('Booking Schedule'!$B$6:$B$505,$A55,'Booking Schedule'!$K$6:$K$505,"Dispatched",'Booking Schedule'!$F$6:$F$505,"",'Booking Schedule'!$E$6:$E$505,"")&gt;0,"Return Date Missing",IF(COUNTIFS('Booking Schedule'!$B$6:$B$505,$A55,'Booking Schedule'!$K$6:$K$505,"Dispatched",'Booking Schedule'!$F$6:$F$505,"",'Booking Schedule'!$E$6:$E$505,"&lt;"&amp;'Settings'!$B$4)&gt;0,"Overdue Return",IF(COUNTIFS('Booking Schedule'!$B$6:$B$505,$A55,'Booking Schedule'!$K$6:$K$505,"Dispatched",'Booking Schedule'!$F$6:$F$505,"",'Booking Schedule'!$D$6:$D$505,"&lt;="&amp;'Settings'!$B$4,'Booking Schedule'!$E$6:$E$505,"&gt;="&amp;'Settings'!$B$4)&gt;0,"In Use",IF(COUNTIFS('Booking Schedule'!$B$6:$B$505,$A55,'Booking Schedule'!$K$6:$K$505,"Reserved",'Booking Schedule'!$D$6:$D$505,"&gt;="&amp;'Settings'!$B$4,'Booking Schedule'!$D$6:$D$505,"&lt;="&amp;'Settings'!$B$4+'Settings'!$B$5)&gt;0,"Reserved Soon","Available")))))),"Check Status")</f>
        <v/>
      </c>
      <c r="N55" s="42">
        <f>IFERROR(IF($A55="","",IF($H55&lt;&gt;"Ready",$I55,IF(OR($M55="In Use",$M55="Overdue Return"),MAXIFS('Booking Schedule'!$E$6:$E$505,'Booking Schedule'!$B$6:$B$505,$A55,'Booking Schedule'!$K$6:$K$505,"Dispatched",'Booking Schedule'!$F$6:$F$505,""),IF($M55="Return Date Missing","",'Settings'!$B$4)))),"")</f>
        <v/>
      </c>
      <c r="O55" s="32">
        <f>IFERROR(IF($N55="","",MAX(0,$N55-'Settings'!$B$4)),"")</f>
        <v/>
      </c>
      <c r="P55" s="42">
        <f>IFERROR(IF($A55="","",IF(COUNTIFS('Booking Schedule'!$B$6:$B$505,$A55,'Booking Schedule'!$K$6:$K$505,"Reserved",'Booking Schedule'!$D$6:$D$505,"&gt;="&amp;'Settings'!$B$4)=0,"",MINIFS('Booking Schedule'!$D$6:$D$505,'Booking Schedule'!$B$6:$B$505,$A55,'Booking Schedule'!$K$6:$K$505,"Reserved",'Booking Schedule'!$D$6:$D$505,"&gt;="&amp;'Settings'!$B$4))),"")</f>
        <v/>
      </c>
      <c r="Q55" s="33">
        <f>IFERROR(IF($A55="","",IF($J55="","Missing PM Date",IF($J55&lt;'Settings'!$B$4,"Past Due",IF($J55&lt;='Settings'!$B$4+'Settings'!$B$7,"Due Soon","OK")))),"Check Date")</f>
        <v/>
      </c>
      <c r="R55" s="30">
        <f>IFERROR(IF($A55="","",IF(COUNTIF('Trailer Availability'!$A$6:$A$505,$A55)&gt;1,"Duplicate Trailer ID",IF($F55="","Missing Home Terminal",IF($G55="","Missing Location",IF($H55="","Missing Operational Status",IF(AND($H55&lt;&gt;"Ready",$I55=""),"Ready Date Missing",IF($K55="","Last Update Missing","OK"))))))),"Check Row")</f>
        <v/>
      </c>
    </row>
    <row r="56">
      <c r="A56" s="26" t="n"/>
      <c r="B56" s="26" t="n"/>
      <c r="C56" s="26" t="n"/>
      <c r="D56" s="26" t="n"/>
      <c r="E56" s="27" t="n"/>
      <c r="F56" s="26" t="n"/>
      <c r="G56" s="28" t="n"/>
      <c r="H56" s="26" t="n"/>
      <c r="I56" s="41" t="n"/>
      <c r="J56" s="41" t="n"/>
      <c r="K56" s="41" t="n"/>
      <c r="L56" s="28" t="n"/>
      <c r="M56" s="30">
        <f>IFERROR(IF($A56="","",IF($H56&lt;&gt;"Ready",$H56,IF(COUNTIFS('Booking Schedule'!$B$6:$B$505,$A56,'Booking Schedule'!$K$6:$K$505,"Dispatched",'Booking Schedule'!$F$6:$F$505,"",'Booking Schedule'!$E$6:$E$505,"")&gt;0,"Return Date Missing",IF(COUNTIFS('Booking Schedule'!$B$6:$B$505,$A56,'Booking Schedule'!$K$6:$K$505,"Dispatched",'Booking Schedule'!$F$6:$F$505,"",'Booking Schedule'!$E$6:$E$505,"&lt;"&amp;'Settings'!$B$4)&gt;0,"Overdue Return",IF(COUNTIFS('Booking Schedule'!$B$6:$B$505,$A56,'Booking Schedule'!$K$6:$K$505,"Dispatched",'Booking Schedule'!$F$6:$F$505,"",'Booking Schedule'!$D$6:$D$505,"&lt;="&amp;'Settings'!$B$4,'Booking Schedule'!$E$6:$E$505,"&gt;="&amp;'Settings'!$B$4)&gt;0,"In Use",IF(COUNTIFS('Booking Schedule'!$B$6:$B$505,$A56,'Booking Schedule'!$K$6:$K$505,"Reserved",'Booking Schedule'!$D$6:$D$505,"&gt;="&amp;'Settings'!$B$4,'Booking Schedule'!$D$6:$D$505,"&lt;="&amp;'Settings'!$B$4+'Settings'!$B$5)&gt;0,"Reserved Soon","Available")))))),"Check Status")</f>
        <v/>
      </c>
      <c r="N56" s="42">
        <f>IFERROR(IF($A56="","",IF($H56&lt;&gt;"Ready",$I56,IF(OR($M56="In Use",$M56="Overdue Return"),MAXIFS('Booking Schedule'!$E$6:$E$505,'Booking Schedule'!$B$6:$B$505,$A56,'Booking Schedule'!$K$6:$K$505,"Dispatched",'Booking Schedule'!$F$6:$F$505,""),IF($M56="Return Date Missing","",'Settings'!$B$4)))),"")</f>
        <v/>
      </c>
      <c r="O56" s="32">
        <f>IFERROR(IF($N56="","",MAX(0,$N56-'Settings'!$B$4)),"")</f>
        <v/>
      </c>
      <c r="P56" s="42">
        <f>IFERROR(IF($A56="","",IF(COUNTIFS('Booking Schedule'!$B$6:$B$505,$A56,'Booking Schedule'!$K$6:$K$505,"Reserved",'Booking Schedule'!$D$6:$D$505,"&gt;="&amp;'Settings'!$B$4)=0,"",MINIFS('Booking Schedule'!$D$6:$D$505,'Booking Schedule'!$B$6:$B$505,$A56,'Booking Schedule'!$K$6:$K$505,"Reserved",'Booking Schedule'!$D$6:$D$505,"&gt;="&amp;'Settings'!$B$4))),"")</f>
        <v/>
      </c>
      <c r="Q56" s="33">
        <f>IFERROR(IF($A56="","",IF($J56="","Missing PM Date",IF($J56&lt;'Settings'!$B$4,"Past Due",IF($J56&lt;='Settings'!$B$4+'Settings'!$B$7,"Due Soon","OK")))),"Check Date")</f>
        <v/>
      </c>
      <c r="R56" s="30">
        <f>IFERROR(IF($A56="","",IF(COUNTIF('Trailer Availability'!$A$6:$A$505,$A56)&gt;1,"Duplicate Trailer ID",IF($F56="","Missing Home Terminal",IF($G56="","Missing Location",IF($H56="","Missing Operational Status",IF(AND($H56&lt;&gt;"Ready",$I56=""),"Ready Date Missing",IF($K56="","Last Update Missing","OK"))))))),"Check Row")</f>
        <v/>
      </c>
    </row>
    <row r="57">
      <c r="A57" s="26" t="n"/>
      <c r="B57" s="26" t="n"/>
      <c r="C57" s="26" t="n"/>
      <c r="D57" s="26" t="n"/>
      <c r="E57" s="27" t="n"/>
      <c r="F57" s="26" t="n"/>
      <c r="G57" s="28" t="n"/>
      <c r="H57" s="26" t="n"/>
      <c r="I57" s="41" t="n"/>
      <c r="J57" s="41" t="n"/>
      <c r="K57" s="41" t="n"/>
      <c r="L57" s="28" t="n"/>
      <c r="M57" s="30">
        <f>IFERROR(IF($A57="","",IF($H57&lt;&gt;"Ready",$H57,IF(COUNTIFS('Booking Schedule'!$B$6:$B$505,$A57,'Booking Schedule'!$K$6:$K$505,"Dispatched",'Booking Schedule'!$F$6:$F$505,"",'Booking Schedule'!$E$6:$E$505,"")&gt;0,"Return Date Missing",IF(COUNTIFS('Booking Schedule'!$B$6:$B$505,$A57,'Booking Schedule'!$K$6:$K$505,"Dispatched",'Booking Schedule'!$F$6:$F$505,"",'Booking Schedule'!$E$6:$E$505,"&lt;"&amp;'Settings'!$B$4)&gt;0,"Overdue Return",IF(COUNTIFS('Booking Schedule'!$B$6:$B$505,$A57,'Booking Schedule'!$K$6:$K$505,"Dispatched",'Booking Schedule'!$F$6:$F$505,"",'Booking Schedule'!$D$6:$D$505,"&lt;="&amp;'Settings'!$B$4,'Booking Schedule'!$E$6:$E$505,"&gt;="&amp;'Settings'!$B$4)&gt;0,"In Use",IF(COUNTIFS('Booking Schedule'!$B$6:$B$505,$A57,'Booking Schedule'!$K$6:$K$505,"Reserved",'Booking Schedule'!$D$6:$D$505,"&gt;="&amp;'Settings'!$B$4,'Booking Schedule'!$D$6:$D$505,"&lt;="&amp;'Settings'!$B$4+'Settings'!$B$5)&gt;0,"Reserved Soon","Available")))))),"Check Status")</f>
        <v/>
      </c>
      <c r="N57" s="42">
        <f>IFERROR(IF($A57="","",IF($H57&lt;&gt;"Ready",$I57,IF(OR($M57="In Use",$M57="Overdue Return"),MAXIFS('Booking Schedule'!$E$6:$E$505,'Booking Schedule'!$B$6:$B$505,$A57,'Booking Schedule'!$K$6:$K$505,"Dispatched",'Booking Schedule'!$F$6:$F$505,""),IF($M57="Return Date Missing","",'Settings'!$B$4)))),"")</f>
        <v/>
      </c>
      <c r="O57" s="32">
        <f>IFERROR(IF($N57="","",MAX(0,$N57-'Settings'!$B$4)),"")</f>
        <v/>
      </c>
      <c r="P57" s="42">
        <f>IFERROR(IF($A57="","",IF(COUNTIFS('Booking Schedule'!$B$6:$B$505,$A57,'Booking Schedule'!$K$6:$K$505,"Reserved",'Booking Schedule'!$D$6:$D$505,"&gt;="&amp;'Settings'!$B$4)=0,"",MINIFS('Booking Schedule'!$D$6:$D$505,'Booking Schedule'!$B$6:$B$505,$A57,'Booking Schedule'!$K$6:$K$505,"Reserved",'Booking Schedule'!$D$6:$D$505,"&gt;="&amp;'Settings'!$B$4))),"")</f>
        <v/>
      </c>
      <c r="Q57" s="33">
        <f>IFERROR(IF($A57="","",IF($J57="","Missing PM Date",IF($J57&lt;'Settings'!$B$4,"Past Due",IF($J57&lt;='Settings'!$B$4+'Settings'!$B$7,"Due Soon","OK")))),"Check Date")</f>
        <v/>
      </c>
      <c r="R57" s="30">
        <f>IFERROR(IF($A57="","",IF(COUNTIF('Trailer Availability'!$A$6:$A$505,$A57)&gt;1,"Duplicate Trailer ID",IF($F57="","Missing Home Terminal",IF($G57="","Missing Location",IF($H57="","Missing Operational Status",IF(AND($H57&lt;&gt;"Ready",$I57=""),"Ready Date Missing",IF($K57="","Last Update Missing","OK"))))))),"Check Row")</f>
        <v/>
      </c>
    </row>
    <row r="58">
      <c r="A58" s="26" t="n"/>
      <c r="B58" s="26" t="n"/>
      <c r="C58" s="26" t="n"/>
      <c r="D58" s="26" t="n"/>
      <c r="E58" s="27" t="n"/>
      <c r="F58" s="26" t="n"/>
      <c r="G58" s="28" t="n"/>
      <c r="H58" s="26" t="n"/>
      <c r="I58" s="41" t="n"/>
      <c r="J58" s="41" t="n"/>
      <c r="K58" s="41" t="n"/>
      <c r="L58" s="28" t="n"/>
      <c r="M58" s="30">
        <f>IFERROR(IF($A58="","",IF($H58&lt;&gt;"Ready",$H58,IF(COUNTIFS('Booking Schedule'!$B$6:$B$505,$A58,'Booking Schedule'!$K$6:$K$505,"Dispatched",'Booking Schedule'!$F$6:$F$505,"",'Booking Schedule'!$E$6:$E$505,"")&gt;0,"Return Date Missing",IF(COUNTIFS('Booking Schedule'!$B$6:$B$505,$A58,'Booking Schedule'!$K$6:$K$505,"Dispatched",'Booking Schedule'!$F$6:$F$505,"",'Booking Schedule'!$E$6:$E$505,"&lt;"&amp;'Settings'!$B$4)&gt;0,"Overdue Return",IF(COUNTIFS('Booking Schedule'!$B$6:$B$505,$A58,'Booking Schedule'!$K$6:$K$505,"Dispatched",'Booking Schedule'!$F$6:$F$505,"",'Booking Schedule'!$D$6:$D$505,"&lt;="&amp;'Settings'!$B$4,'Booking Schedule'!$E$6:$E$505,"&gt;="&amp;'Settings'!$B$4)&gt;0,"In Use",IF(COUNTIFS('Booking Schedule'!$B$6:$B$505,$A58,'Booking Schedule'!$K$6:$K$505,"Reserved",'Booking Schedule'!$D$6:$D$505,"&gt;="&amp;'Settings'!$B$4,'Booking Schedule'!$D$6:$D$505,"&lt;="&amp;'Settings'!$B$4+'Settings'!$B$5)&gt;0,"Reserved Soon","Available")))))),"Check Status")</f>
        <v/>
      </c>
      <c r="N58" s="42">
        <f>IFERROR(IF($A58="","",IF($H58&lt;&gt;"Ready",$I58,IF(OR($M58="In Use",$M58="Overdue Return"),MAXIFS('Booking Schedule'!$E$6:$E$505,'Booking Schedule'!$B$6:$B$505,$A58,'Booking Schedule'!$K$6:$K$505,"Dispatched",'Booking Schedule'!$F$6:$F$505,""),IF($M58="Return Date Missing","",'Settings'!$B$4)))),"")</f>
        <v/>
      </c>
      <c r="O58" s="32">
        <f>IFERROR(IF($N58="","",MAX(0,$N58-'Settings'!$B$4)),"")</f>
        <v/>
      </c>
      <c r="P58" s="42">
        <f>IFERROR(IF($A58="","",IF(COUNTIFS('Booking Schedule'!$B$6:$B$505,$A58,'Booking Schedule'!$K$6:$K$505,"Reserved",'Booking Schedule'!$D$6:$D$505,"&gt;="&amp;'Settings'!$B$4)=0,"",MINIFS('Booking Schedule'!$D$6:$D$505,'Booking Schedule'!$B$6:$B$505,$A58,'Booking Schedule'!$K$6:$K$505,"Reserved",'Booking Schedule'!$D$6:$D$505,"&gt;="&amp;'Settings'!$B$4))),"")</f>
        <v/>
      </c>
      <c r="Q58" s="33">
        <f>IFERROR(IF($A58="","",IF($J58="","Missing PM Date",IF($J58&lt;'Settings'!$B$4,"Past Due",IF($J58&lt;='Settings'!$B$4+'Settings'!$B$7,"Due Soon","OK")))),"Check Date")</f>
        <v/>
      </c>
      <c r="R58" s="30">
        <f>IFERROR(IF($A58="","",IF(COUNTIF('Trailer Availability'!$A$6:$A$505,$A58)&gt;1,"Duplicate Trailer ID",IF($F58="","Missing Home Terminal",IF($G58="","Missing Location",IF($H58="","Missing Operational Status",IF(AND($H58&lt;&gt;"Ready",$I58=""),"Ready Date Missing",IF($K58="","Last Update Missing","OK"))))))),"Check Row")</f>
        <v/>
      </c>
    </row>
    <row r="59">
      <c r="A59" s="26" t="n"/>
      <c r="B59" s="26" t="n"/>
      <c r="C59" s="26" t="n"/>
      <c r="D59" s="26" t="n"/>
      <c r="E59" s="27" t="n"/>
      <c r="F59" s="26" t="n"/>
      <c r="G59" s="28" t="n"/>
      <c r="H59" s="26" t="n"/>
      <c r="I59" s="41" t="n"/>
      <c r="J59" s="41" t="n"/>
      <c r="K59" s="41" t="n"/>
      <c r="L59" s="28" t="n"/>
      <c r="M59" s="30">
        <f>IFERROR(IF($A59="","",IF($H59&lt;&gt;"Ready",$H59,IF(COUNTIFS('Booking Schedule'!$B$6:$B$505,$A59,'Booking Schedule'!$K$6:$K$505,"Dispatched",'Booking Schedule'!$F$6:$F$505,"",'Booking Schedule'!$E$6:$E$505,"")&gt;0,"Return Date Missing",IF(COUNTIFS('Booking Schedule'!$B$6:$B$505,$A59,'Booking Schedule'!$K$6:$K$505,"Dispatched",'Booking Schedule'!$F$6:$F$505,"",'Booking Schedule'!$E$6:$E$505,"&lt;"&amp;'Settings'!$B$4)&gt;0,"Overdue Return",IF(COUNTIFS('Booking Schedule'!$B$6:$B$505,$A59,'Booking Schedule'!$K$6:$K$505,"Dispatched",'Booking Schedule'!$F$6:$F$505,"",'Booking Schedule'!$D$6:$D$505,"&lt;="&amp;'Settings'!$B$4,'Booking Schedule'!$E$6:$E$505,"&gt;="&amp;'Settings'!$B$4)&gt;0,"In Use",IF(COUNTIFS('Booking Schedule'!$B$6:$B$505,$A59,'Booking Schedule'!$K$6:$K$505,"Reserved",'Booking Schedule'!$D$6:$D$505,"&gt;="&amp;'Settings'!$B$4,'Booking Schedule'!$D$6:$D$505,"&lt;="&amp;'Settings'!$B$4+'Settings'!$B$5)&gt;0,"Reserved Soon","Available")))))),"Check Status")</f>
        <v/>
      </c>
      <c r="N59" s="42">
        <f>IFERROR(IF($A59="","",IF($H59&lt;&gt;"Ready",$I59,IF(OR($M59="In Use",$M59="Overdue Return"),MAXIFS('Booking Schedule'!$E$6:$E$505,'Booking Schedule'!$B$6:$B$505,$A59,'Booking Schedule'!$K$6:$K$505,"Dispatched",'Booking Schedule'!$F$6:$F$505,""),IF($M59="Return Date Missing","",'Settings'!$B$4)))),"")</f>
        <v/>
      </c>
      <c r="O59" s="32">
        <f>IFERROR(IF($N59="","",MAX(0,$N59-'Settings'!$B$4)),"")</f>
        <v/>
      </c>
      <c r="P59" s="42">
        <f>IFERROR(IF($A59="","",IF(COUNTIFS('Booking Schedule'!$B$6:$B$505,$A59,'Booking Schedule'!$K$6:$K$505,"Reserved",'Booking Schedule'!$D$6:$D$505,"&gt;="&amp;'Settings'!$B$4)=0,"",MINIFS('Booking Schedule'!$D$6:$D$505,'Booking Schedule'!$B$6:$B$505,$A59,'Booking Schedule'!$K$6:$K$505,"Reserved",'Booking Schedule'!$D$6:$D$505,"&gt;="&amp;'Settings'!$B$4))),"")</f>
        <v/>
      </c>
      <c r="Q59" s="33">
        <f>IFERROR(IF($A59="","",IF($J59="","Missing PM Date",IF($J59&lt;'Settings'!$B$4,"Past Due",IF($J59&lt;='Settings'!$B$4+'Settings'!$B$7,"Due Soon","OK")))),"Check Date")</f>
        <v/>
      </c>
      <c r="R59" s="30">
        <f>IFERROR(IF($A59="","",IF(COUNTIF('Trailer Availability'!$A$6:$A$505,$A59)&gt;1,"Duplicate Trailer ID",IF($F59="","Missing Home Terminal",IF($G59="","Missing Location",IF($H59="","Missing Operational Status",IF(AND($H59&lt;&gt;"Ready",$I59=""),"Ready Date Missing",IF($K59="","Last Update Missing","OK"))))))),"Check Row")</f>
        <v/>
      </c>
    </row>
    <row r="60">
      <c r="A60" s="26" t="n"/>
      <c r="B60" s="26" t="n"/>
      <c r="C60" s="26" t="n"/>
      <c r="D60" s="26" t="n"/>
      <c r="E60" s="27" t="n"/>
      <c r="F60" s="26" t="n"/>
      <c r="G60" s="28" t="n"/>
      <c r="H60" s="26" t="n"/>
      <c r="I60" s="41" t="n"/>
      <c r="J60" s="41" t="n"/>
      <c r="K60" s="41" t="n"/>
      <c r="L60" s="28" t="n"/>
      <c r="M60" s="30">
        <f>IFERROR(IF($A60="","",IF($H60&lt;&gt;"Ready",$H60,IF(COUNTIFS('Booking Schedule'!$B$6:$B$505,$A60,'Booking Schedule'!$K$6:$K$505,"Dispatched",'Booking Schedule'!$F$6:$F$505,"",'Booking Schedule'!$E$6:$E$505,"")&gt;0,"Return Date Missing",IF(COUNTIFS('Booking Schedule'!$B$6:$B$505,$A60,'Booking Schedule'!$K$6:$K$505,"Dispatched",'Booking Schedule'!$F$6:$F$505,"",'Booking Schedule'!$E$6:$E$505,"&lt;"&amp;'Settings'!$B$4)&gt;0,"Overdue Return",IF(COUNTIFS('Booking Schedule'!$B$6:$B$505,$A60,'Booking Schedule'!$K$6:$K$505,"Dispatched",'Booking Schedule'!$F$6:$F$505,"",'Booking Schedule'!$D$6:$D$505,"&lt;="&amp;'Settings'!$B$4,'Booking Schedule'!$E$6:$E$505,"&gt;="&amp;'Settings'!$B$4)&gt;0,"In Use",IF(COUNTIFS('Booking Schedule'!$B$6:$B$505,$A60,'Booking Schedule'!$K$6:$K$505,"Reserved",'Booking Schedule'!$D$6:$D$505,"&gt;="&amp;'Settings'!$B$4,'Booking Schedule'!$D$6:$D$505,"&lt;="&amp;'Settings'!$B$4+'Settings'!$B$5)&gt;0,"Reserved Soon","Available")))))),"Check Status")</f>
        <v/>
      </c>
      <c r="N60" s="42">
        <f>IFERROR(IF($A60="","",IF($H60&lt;&gt;"Ready",$I60,IF(OR($M60="In Use",$M60="Overdue Return"),MAXIFS('Booking Schedule'!$E$6:$E$505,'Booking Schedule'!$B$6:$B$505,$A60,'Booking Schedule'!$K$6:$K$505,"Dispatched",'Booking Schedule'!$F$6:$F$505,""),IF($M60="Return Date Missing","",'Settings'!$B$4)))),"")</f>
        <v/>
      </c>
      <c r="O60" s="32">
        <f>IFERROR(IF($N60="","",MAX(0,$N60-'Settings'!$B$4)),"")</f>
        <v/>
      </c>
      <c r="P60" s="42">
        <f>IFERROR(IF($A60="","",IF(COUNTIFS('Booking Schedule'!$B$6:$B$505,$A60,'Booking Schedule'!$K$6:$K$505,"Reserved",'Booking Schedule'!$D$6:$D$505,"&gt;="&amp;'Settings'!$B$4)=0,"",MINIFS('Booking Schedule'!$D$6:$D$505,'Booking Schedule'!$B$6:$B$505,$A60,'Booking Schedule'!$K$6:$K$505,"Reserved",'Booking Schedule'!$D$6:$D$505,"&gt;="&amp;'Settings'!$B$4))),"")</f>
        <v/>
      </c>
      <c r="Q60" s="33">
        <f>IFERROR(IF($A60="","",IF($J60="","Missing PM Date",IF($J60&lt;'Settings'!$B$4,"Past Due",IF($J60&lt;='Settings'!$B$4+'Settings'!$B$7,"Due Soon","OK")))),"Check Date")</f>
        <v/>
      </c>
      <c r="R60" s="30">
        <f>IFERROR(IF($A60="","",IF(COUNTIF('Trailer Availability'!$A$6:$A$505,$A60)&gt;1,"Duplicate Trailer ID",IF($F60="","Missing Home Terminal",IF($G60="","Missing Location",IF($H60="","Missing Operational Status",IF(AND($H60&lt;&gt;"Ready",$I60=""),"Ready Date Missing",IF($K60="","Last Update Missing","OK"))))))),"Check Row")</f>
        <v/>
      </c>
    </row>
    <row r="61">
      <c r="A61" s="26" t="n"/>
      <c r="B61" s="26" t="n"/>
      <c r="C61" s="26" t="n"/>
      <c r="D61" s="26" t="n"/>
      <c r="E61" s="27" t="n"/>
      <c r="F61" s="26" t="n"/>
      <c r="G61" s="28" t="n"/>
      <c r="H61" s="26" t="n"/>
      <c r="I61" s="41" t="n"/>
      <c r="J61" s="41" t="n"/>
      <c r="K61" s="41" t="n"/>
      <c r="L61" s="28" t="n"/>
      <c r="M61" s="30">
        <f>IFERROR(IF($A61="","",IF($H61&lt;&gt;"Ready",$H61,IF(COUNTIFS('Booking Schedule'!$B$6:$B$505,$A61,'Booking Schedule'!$K$6:$K$505,"Dispatched",'Booking Schedule'!$F$6:$F$505,"",'Booking Schedule'!$E$6:$E$505,"")&gt;0,"Return Date Missing",IF(COUNTIFS('Booking Schedule'!$B$6:$B$505,$A61,'Booking Schedule'!$K$6:$K$505,"Dispatched",'Booking Schedule'!$F$6:$F$505,"",'Booking Schedule'!$E$6:$E$505,"&lt;"&amp;'Settings'!$B$4)&gt;0,"Overdue Return",IF(COUNTIFS('Booking Schedule'!$B$6:$B$505,$A61,'Booking Schedule'!$K$6:$K$505,"Dispatched",'Booking Schedule'!$F$6:$F$505,"",'Booking Schedule'!$D$6:$D$505,"&lt;="&amp;'Settings'!$B$4,'Booking Schedule'!$E$6:$E$505,"&gt;="&amp;'Settings'!$B$4)&gt;0,"In Use",IF(COUNTIFS('Booking Schedule'!$B$6:$B$505,$A61,'Booking Schedule'!$K$6:$K$505,"Reserved",'Booking Schedule'!$D$6:$D$505,"&gt;="&amp;'Settings'!$B$4,'Booking Schedule'!$D$6:$D$505,"&lt;="&amp;'Settings'!$B$4+'Settings'!$B$5)&gt;0,"Reserved Soon","Available")))))),"Check Status")</f>
        <v/>
      </c>
      <c r="N61" s="42">
        <f>IFERROR(IF($A61="","",IF($H61&lt;&gt;"Ready",$I61,IF(OR($M61="In Use",$M61="Overdue Return"),MAXIFS('Booking Schedule'!$E$6:$E$505,'Booking Schedule'!$B$6:$B$505,$A61,'Booking Schedule'!$K$6:$K$505,"Dispatched",'Booking Schedule'!$F$6:$F$505,""),IF($M61="Return Date Missing","",'Settings'!$B$4)))),"")</f>
        <v/>
      </c>
      <c r="O61" s="32">
        <f>IFERROR(IF($N61="","",MAX(0,$N61-'Settings'!$B$4)),"")</f>
        <v/>
      </c>
      <c r="P61" s="42">
        <f>IFERROR(IF($A61="","",IF(COUNTIFS('Booking Schedule'!$B$6:$B$505,$A61,'Booking Schedule'!$K$6:$K$505,"Reserved",'Booking Schedule'!$D$6:$D$505,"&gt;="&amp;'Settings'!$B$4)=0,"",MINIFS('Booking Schedule'!$D$6:$D$505,'Booking Schedule'!$B$6:$B$505,$A61,'Booking Schedule'!$K$6:$K$505,"Reserved",'Booking Schedule'!$D$6:$D$505,"&gt;="&amp;'Settings'!$B$4))),"")</f>
        <v/>
      </c>
      <c r="Q61" s="33">
        <f>IFERROR(IF($A61="","",IF($J61="","Missing PM Date",IF($J61&lt;'Settings'!$B$4,"Past Due",IF($J61&lt;='Settings'!$B$4+'Settings'!$B$7,"Due Soon","OK")))),"Check Date")</f>
        <v/>
      </c>
      <c r="R61" s="30">
        <f>IFERROR(IF($A61="","",IF(COUNTIF('Trailer Availability'!$A$6:$A$505,$A61)&gt;1,"Duplicate Trailer ID",IF($F61="","Missing Home Terminal",IF($G61="","Missing Location",IF($H61="","Missing Operational Status",IF(AND($H61&lt;&gt;"Ready",$I61=""),"Ready Date Missing",IF($K61="","Last Update Missing","OK"))))))),"Check Row")</f>
        <v/>
      </c>
    </row>
    <row r="62">
      <c r="A62" s="26" t="n"/>
      <c r="B62" s="26" t="n"/>
      <c r="C62" s="26" t="n"/>
      <c r="D62" s="26" t="n"/>
      <c r="E62" s="27" t="n"/>
      <c r="F62" s="26" t="n"/>
      <c r="G62" s="28" t="n"/>
      <c r="H62" s="26" t="n"/>
      <c r="I62" s="41" t="n"/>
      <c r="J62" s="41" t="n"/>
      <c r="K62" s="41" t="n"/>
      <c r="L62" s="28" t="n"/>
      <c r="M62" s="30">
        <f>IFERROR(IF($A62="","",IF($H62&lt;&gt;"Ready",$H62,IF(COUNTIFS('Booking Schedule'!$B$6:$B$505,$A62,'Booking Schedule'!$K$6:$K$505,"Dispatched",'Booking Schedule'!$F$6:$F$505,"",'Booking Schedule'!$E$6:$E$505,"")&gt;0,"Return Date Missing",IF(COUNTIFS('Booking Schedule'!$B$6:$B$505,$A62,'Booking Schedule'!$K$6:$K$505,"Dispatched",'Booking Schedule'!$F$6:$F$505,"",'Booking Schedule'!$E$6:$E$505,"&lt;"&amp;'Settings'!$B$4)&gt;0,"Overdue Return",IF(COUNTIFS('Booking Schedule'!$B$6:$B$505,$A62,'Booking Schedule'!$K$6:$K$505,"Dispatched",'Booking Schedule'!$F$6:$F$505,"",'Booking Schedule'!$D$6:$D$505,"&lt;="&amp;'Settings'!$B$4,'Booking Schedule'!$E$6:$E$505,"&gt;="&amp;'Settings'!$B$4)&gt;0,"In Use",IF(COUNTIFS('Booking Schedule'!$B$6:$B$505,$A62,'Booking Schedule'!$K$6:$K$505,"Reserved",'Booking Schedule'!$D$6:$D$505,"&gt;="&amp;'Settings'!$B$4,'Booking Schedule'!$D$6:$D$505,"&lt;="&amp;'Settings'!$B$4+'Settings'!$B$5)&gt;0,"Reserved Soon","Available")))))),"Check Status")</f>
        <v/>
      </c>
      <c r="N62" s="42">
        <f>IFERROR(IF($A62="","",IF($H62&lt;&gt;"Ready",$I62,IF(OR($M62="In Use",$M62="Overdue Return"),MAXIFS('Booking Schedule'!$E$6:$E$505,'Booking Schedule'!$B$6:$B$505,$A62,'Booking Schedule'!$K$6:$K$505,"Dispatched",'Booking Schedule'!$F$6:$F$505,""),IF($M62="Return Date Missing","",'Settings'!$B$4)))),"")</f>
        <v/>
      </c>
      <c r="O62" s="32">
        <f>IFERROR(IF($N62="","",MAX(0,$N62-'Settings'!$B$4)),"")</f>
        <v/>
      </c>
      <c r="P62" s="42">
        <f>IFERROR(IF($A62="","",IF(COUNTIFS('Booking Schedule'!$B$6:$B$505,$A62,'Booking Schedule'!$K$6:$K$505,"Reserved",'Booking Schedule'!$D$6:$D$505,"&gt;="&amp;'Settings'!$B$4)=0,"",MINIFS('Booking Schedule'!$D$6:$D$505,'Booking Schedule'!$B$6:$B$505,$A62,'Booking Schedule'!$K$6:$K$505,"Reserved",'Booking Schedule'!$D$6:$D$505,"&gt;="&amp;'Settings'!$B$4))),"")</f>
        <v/>
      </c>
      <c r="Q62" s="33">
        <f>IFERROR(IF($A62="","",IF($J62="","Missing PM Date",IF($J62&lt;'Settings'!$B$4,"Past Due",IF($J62&lt;='Settings'!$B$4+'Settings'!$B$7,"Due Soon","OK")))),"Check Date")</f>
        <v/>
      </c>
      <c r="R62" s="30">
        <f>IFERROR(IF($A62="","",IF(COUNTIF('Trailer Availability'!$A$6:$A$505,$A62)&gt;1,"Duplicate Trailer ID",IF($F62="","Missing Home Terminal",IF($G62="","Missing Location",IF($H62="","Missing Operational Status",IF(AND($H62&lt;&gt;"Ready",$I62=""),"Ready Date Missing",IF($K62="","Last Update Missing","OK"))))))),"Check Row")</f>
        <v/>
      </c>
    </row>
    <row r="63">
      <c r="A63" s="26" t="n"/>
      <c r="B63" s="26" t="n"/>
      <c r="C63" s="26" t="n"/>
      <c r="D63" s="26" t="n"/>
      <c r="E63" s="27" t="n"/>
      <c r="F63" s="26" t="n"/>
      <c r="G63" s="28" t="n"/>
      <c r="H63" s="26" t="n"/>
      <c r="I63" s="41" t="n"/>
      <c r="J63" s="41" t="n"/>
      <c r="K63" s="41" t="n"/>
      <c r="L63" s="28" t="n"/>
      <c r="M63" s="30">
        <f>IFERROR(IF($A63="","",IF($H63&lt;&gt;"Ready",$H63,IF(COUNTIFS('Booking Schedule'!$B$6:$B$505,$A63,'Booking Schedule'!$K$6:$K$505,"Dispatched",'Booking Schedule'!$F$6:$F$505,"",'Booking Schedule'!$E$6:$E$505,"")&gt;0,"Return Date Missing",IF(COUNTIFS('Booking Schedule'!$B$6:$B$505,$A63,'Booking Schedule'!$K$6:$K$505,"Dispatched",'Booking Schedule'!$F$6:$F$505,"",'Booking Schedule'!$E$6:$E$505,"&lt;"&amp;'Settings'!$B$4)&gt;0,"Overdue Return",IF(COUNTIFS('Booking Schedule'!$B$6:$B$505,$A63,'Booking Schedule'!$K$6:$K$505,"Dispatched",'Booking Schedule'!$F$6:$F$505,"",'Booking Schedule'!$D$6:$D$505,"&lt;="&amp;'Settings'!$B$4,'Booking Schedule'!$E$6:$E$505,"&gt;="&amp;'Settings'!$B$4)&gt;0,"In Use",IF(COUNTIFS('Booking Schedule'!$B$6:$B$505,$A63,'Booking Schedule'!$K$6:$K$505,"Reserved",'Booking Schedule'!$D$6:$D$505,"&gt;="&amp;'Settings'!$B$4,'Booking Schedule'!$D$6:$D$505,"&lt;="&amp;'Settings'!$B$4+'Settings'!$B$5)&gt;0,"Reserved Soon","Available")))))),"Check Status")</f>
        <v/>
      </c>
      <c r="N63" s="42">
        <f>IFERROR(IF($A63="","",IF($H63&lt;&gt;"Ready",$I63,IF(OR($M63="In Use",$M63="Overdue Return"),MAXIFS('Booking Schedule'!$E$6:$E$505,'Booking Schedule'!$B$6:$B$505,$A63,'Booking Schedule'!$K$6:$K$505,"Dispatched",'Booking Schedule'!$F$6:$F$505,""),IF($M63="Return Date Missing","",'Settings'!$B$4)))),"")</f>
        <v/>
      </c>
      <c r="O63" s="32">
        <f>IFERROR(IF($N63="","",MAX(0,$N63-'Settings'!$B$4)),"")</f>
        <v/>
      </c>
      <c r="P63" s="42">
        <f>IFERROR(IF($A63="","",IF(COUNTIFS('Booking Schedule'!$B$6:$B$505,$A63,'Booking Schedule'!$K$6:$K$505,"Reserved",'Booking Schedule'!$D$6:$D$505,"&gt;="&amp;'Settings'!$B$4)=0,"",MINIFS('Booking Schedule'!$D$6:$D$505,'Booking Schedule'!$B$6:$B$505,$A63,'Booking Schedule'!$K$6:$K$505,"Reserved",'Booking Schedule'!$D$6:$D$505,"&gt;="&amp;'Settings'!$B$4))),"")</f>
        <v/>
      </c>
      <c r="Q63" s="33">
        <f>IFERROR(IF($A63="","",IF($J63="","Missing PM Date",IF($J63&lt;'Settings'!$B$4,"Past Due",IF($J63&lt;='Settings'!$B$4+'Settings'!$B$7,"Due Soon","OK")))),"Check Date")</f>
        <v/>
      </c>
      <c r="R63" s="30">
        <f>IFERROR(IF($A63="","",IF(COUNTIF('Trailer Availability'!$A$6:$A$505,$A63)&gt;1,"Duplicate Trailer ID",IF($F63="","Missing Home Terminal",IF($G63="","Missing Location",IF($H63="","Missing Operational Status",IF(AND($H63&lt;&gt;"Ready",$I63=""),"Ready Date Missing",IF($K63="","Last Update Missing","OK"))))))),"Check Row")</f>
        <v/>
      </c>
    </row>
    <row r="64">
      <c r="A64" s="26" t="n"/>
      <c r="B64" s="26" t="n"/>
      <c r="C64" s="26" t="n"/>
      <c r="D64" s="26" t="n"/>
      <c r="E64" s="27" t="n"/>
      <c r="F64" s="26" t="n"/>
      <c r="G64" s="28" t="n"/>
      <c r="H64" s="26" t="n"/>
      <c r="I64" s="41" t="n"/>
      <c r="J64" s="41" t="n"/>
      <c r="K64" s="41" t="n"/>
      <c r="L64" s="28" t="n"/>
      <c r="M64" s="30">
        <f>IFERROR(IF($A64="","",IF($H64&lt;&gt;"Ready",$H64,IF(COUNTIFS('Booking Schedule'!$B$6:$B$505,$A64,'Booking Schedule'!$K$6:$K$505,"Dispatched",'Booking Schedule'!$F$6:$F$505,"",'Booking Schedule'!$E$6:$E$505,"")&gt;0,"Return Date Missing",IF(COUNTIFS('Booking Schedule'!$B$6:$B$505,$A64,'Booking Schedule'!$K$6:$K$505,"Dispatched",'Booking Schedule'!$F$6:$F$505,"",'Booking Schedule'!$E$6:$E$505,"&lt;"&amp;'Settings'!$B$4)&gt;0,"Overdue Return",IF(COUNTIFS('Booking Schedule'!$B$6:$B$505,$A64,'Booking Schedule'!$K$6:$K$505,"Dispatched",'Booking Schedule'!$F$6:$F$505,"",'Booking Schedule'!$D$6:$D$505,"&lt;="&amp;'Settings'!$B$4,'Booking Schedule'!$E$6:$E$505,"&gt;="&amp;'Settings'!$B$4)&gt;0,"In Use",IF(COUNTIFS('Booking Schedule'!$B$6:$B$505,$A64,'Booking Schedule'!$K$6:$K$505,"Reserved",'Booking Schedule'!$D$6:$D$505,"&gt;="&amp;'Settings'!$B$4,'Booking Schedule'!$D$6:$D$505,"&lt;="&amp;'Settings'!$B$4+'Settings'!$B$5)&gt;0,"Reserved Soon","Available")))))),"Check Status")</f>
        <v/>
      </c>
      <c r="N64" s="42">
        <f>IFERROR(IF($A64="","",IF($H64&lt;&gt;"Ready",$I64,IF(OR($M64="In Use",$M64="Overdue Return"),MAXIFS('Booking Schedule'!$E$6:$E$505,'Booking Schedule'!$B$6:$B$505,$A64,'Booking Schedule'!$K$6:$K$505,"Dispatched",'Booking Schedule'!$F$6:$F$505,""),IF($M64="Return Date Missing","",'Settings'!$B$4)))),"")</f>
        <v/>
      </c>
      <c r="O64" s="32">
        <f>IFERROR(IF($N64="","",MAX(0,$N64-'Settings'!$B$4)),"")</f>
        <v/>
      </c>
      <c r="P64" s="42">
        <f>IFERROR(IF($A64="","",IF(COUNTIFS('Booking Schedule'!$B$6:$B$505,$A64,'Booking Schedule'!$K$6:$K$505,"Reserved",'Booking Schedule'!$D$6:$D$505,"&gt;="&amp;'Settings'!$B$4)=0,"",MINIFS('Booking Schedule'!$D$6:$D$505,'Booking Schedule'!$B$6:$B$505,$A64,'Booking Schedule'!$K$6:$K$505,"Reserved",'Booking Schedule'!$D$6:$D$505,"&gt;="&amp;'Settings'!$B$4))),"")</f>
        <v/>
      </c>
      <c r="Q64" s="33">
        <f>IFERROR(IF($A64="","",IF($J64="","Missing PM Date",IF($J64&lt;'Settings'!$B$4,"Past Due",IF($J64&lt;='Settings'!$B$4+'Settings'!$B$7,"Due Soon","OK")))),"Check Date")</f>
        <v/>
      </c>
      <c r="R64" s="30">
        <f>IFERROR(IF($A64="","",IF(COUNTIF('Trailer Availability'!$A$6:$A$505,$A64)&gt;1,"Duplicate Trailer ID",IF($F64="","Missing Home Terminal",IF($G64="","Missing Location",IF($H64="","Missing Operational Status",IF(AND($H64&lt;&gt;"Ready",$I64=""),"Ready Date Missing",IF($K64="","Last Update Missing","OK"))))))),"Check Row")</f>
        <v/>
      </c>
    </row>
    <row r="65">
      <c r="A65" s="26" t="n"/>
      <c r="B65" s="26" t="n"/>
      <c r="C65" s="26" t="n"/>
      <c r="D65" s="26" t="n"/>
      <c r="E65" s="27" t="n"/>
      <c r="F65" s="26" t="n"/>
      <c r="G65" s="28" t="n"/>
      <c r="H65" s="26" t="n"/>
      <c r="I65" s="41" t="n"/>
      <c r="J65" s="41" t="n"/>
      <c r="K65" s="41" t="n"/>
      <c r="L65" s="28" t="n"/>
      <c r="M65" s="30">
        <f>IFERROR(IF($A65="","",IF($H65&lt;&gt;"Ready",$H65,IF(COUNTIFS('Booking Schedule'!$B$6:$B$505,$A65,'Booking Schedule'!$K$6:$K$505,"Dispatched",'Booking Schedule'!$F$6:$F$505,"",'Booking Schedule'!$E$6:$E$505,"")&gt;0,"Return Date Missing",IF(COUNTIFS('Booking Schedule'!$B$6:$B$505,$A65,'Booking Schedule'!$K$6:$K$505,"Dispatched",'Booking Schedule'!$F$6:$F$505,"",'Booking Schedule'!$E$6:$E$505,"&lt;"&amp;'Settings'!$B$4)&gt;0,"Overdue Return",IF(COUNTIFS('Booking Schedule'!$B$6:$B$505,$A65,'Booking Schedule'!$K$6:$K$505,"Dispatched",'Booking Schedule'!$F$6:$F$505,"",'Booking Schedule'!$D$6:$D$505,"&lt;="&amp;'Settings'!$B$4,'Booking Schedule'!$E$6:$E$505,"&gt;="&amp;'Settings'!$B$4)&gt;0,"In Use",IF(COUNTIFS('Booking Schedule'!$B$6:$B$505,$A65,'Booking Schedule'!$K$6:$K$505,"Reserved",'Booking Schedule'!$D$6:$D$505,"&gt;="&amp;'Settings'!$B$4,'Booking Schedule'!$D$6:$D$505,"&lt;="&amp;'Settings'!$B$4+'Settings'!$B$5)&gt;0,"Reserved Soon","Available")))))),"Check Status")</f>
        <v/>
      </c>
      <c r="N65" s="42">
        <f>IFERROR(IF($A65="","",IF($H65&lt;&gt;"Ready",$I65,IF(OR($M65="In Use",$M65="Overdue Return"),MAXIFS('Booking Schedule'!$E$6:$E$505,'Booking Schedule'!$B$6:$B$505,$A65,'Booking Schedule'!$K$6:$K$505,"Dispatched",'Booking Schedule'!$F$6:$F$505,""),IF($M65="Return Date Missing","",'Settings'!$B$4)))),"")</f>
        <v/>
      </c>
      <c r="O65" s="32">
        <f>IFERROR(IF($N65="","",MAX(0,$N65-'Settings'!$B$4)),"")</f>
        <v/>
      </c>
      <c r="P65" s="42">
        <f>IFERROR(IF($A65="","",IF(COUNTIFS('Booking Schedule'!$B$6:$B$505,$A65,'Booking Schedule'!$K$6:$K$505,"Reserved",'Booking Schedule'!$D$6:$D$505,"&gt;="&amp;'Settings'!$B$4)=0,"",MINIFS('Booking Schedule'!$D$6:$D$505,'Booking Schedule'!$B$6:$B$505,$A65,'Booking Schedule'!$K$6:$K$505,"Reserved",'Booking Schedule'!$D$6:$D$505,"&gt;="&amp;'Settings'!$B$4))),"")</f>
        <v/>
      </c>
      <c r="Q65" s="33">
        <f>IFERROR(IF($A65="","",IF($J65="","Missing PM Date",IF($J65&lt;'Settings'!$B$4,"Past Due",IF($J65&lt;='Settings'!$B$4+'Settings'!$B$7,"Due Soon","OK")))),"Check Date")</f>
        <v/>
      </c>
      <c r="R65" s="30">
        <f>IFERROR(IF($A65="","",IF(COUNTIF('Trailer Availability'!$A$6:$A$505,$A65)&gt;1,"Duplicate Trailer ID",IF($F65="","Missing Home Terminal",IF($G65="","Missing Location",IF($H65="","Missing Operational Status",IF(AND($H65&lt;&gt;"Ready",$I65=""),"Ready Date Missing",IF($K65="","Last Update Missing","OK"))))))),"Check Row")</f>
        <v/>
      </c>
    </row>
    <row r="66">
      <c r="A66" s="26" t="n"/>
      <c r="B66" s="26" t="n"/>
      <c r="C66" s="26" t="n"/>
      <c r="D66" s="26" t="n"/>
      <c r="E66" s="27" t="n"/>
      <c r="F66" s="26" t="n"/>
      <c r="G66" s="28" t="n"/>
      <c r="H66" s="26" t="n"/>
      <c r="I66" s="41" t="n"/>
      <c r="J66" s="41" t="n"/>
      <c r="K66" s="41" t="n"/>
      <c r="L66" s="28" t="n"/>
      <c r="M66" s="30">
        <f>IFERROR(IF($A66="","",IF($H66&lt;&gt;"Ready",$H66,IF(COUNTIFS('Booking Schedule'!$B$6:$B$505,$A66,'Booking Schedule'!$K$6:$K$505,"Dispatched",'Booking Schedule'!$F$6:$F$505,"",'Booking Schedule'!$E$6:$E$505,"")&gt;0,"Return Date Missing",IF(COUNTIFS('Booking Schedule'!$B$6:$B$505,$A66,'Booking Schedule'!$K$6:$K$505,"Dispatched",'Booking Schedule'!$F$6:$F$505,"",'Booking Schedule'!$E$6:$E$505,"&lt;"&amp;'Settings'!$B$4)&gt;0,"Overdue Return",IF(COUNTIFS('Booking Schedule'!$B$6:$B$505,$A66,'Booking Schedule'!$K$6:$K$505,"Dispatched",'Booking Schedule'!$F$6:$F$505,"",'Booking Schedule'!$D$6:$D$505,"&lt;="&amp;'Settings'!$B$4,'Booking Schedule'!$E$6:$E$505,"&gt;="&amp;'Settings'!$B$4)&gt;0,"In Use",IF(COUNTIFS('Booking Schedule'!$B$6:$B$505,$A66,'Booking Schedule'!$K$6:$K$505,"Reserved",'Booking Schedule'!$D$6:$D$505,"&gt;="&amp;'Settings'!$B$4,'Booking Schedule'!$D$6:$D$505,"&lt;="&amp;'Settings'!$B$4+'Settings'!$B$5)&gt;0,"Reserved Soon","Available")))))),"Check Status")</f>
        <v/>
      </c>
      <c r="N66" s="42">
        <f>IFERROR(IF($A66="","",IF($H66&lt;&gt;"Ready",$I66,IF(OR($M66="In Use",$M66="Overdue Return"),MAXIFS('Booking Schedule'!$E$6:$E$505,'Booking Schedule'!$B$6:$B$505,$A66,'Booking Schedule'!$K$6:$K$505,"Dispatched",'Booking Schedule'!$F$6:$F$505,""),IF($M66="Return Date Missing","",'Settings'!$B$4)))),"")</f>
        <v/>
      </c>
      <c r="O66" s="32">
        <f>IFERROR(IF($N66="","",MAX(0,$N66-'Settings'!$B$4)),"")</f>
        <v/>
      </c>
      <c r="P66" s="42">
        <f>IFERROR(IF($A66="","",IF(COUNTIFS('Booking Schedule'!$B$6:$B$505,$A66,'Booking Schedule'!$K$6:$K$505,"Reserved",'Booking Schedule'!$D$6:$D$505,"&gt;="&amp;'Settings'!$B$4)=0,"",MINIFS('Booking Schedule'!$D$6:$D$505,'Booking Schedule'!$B$6:$B$505,$A66,'Booking Schedule'!$K$6:$K$505,"Reserved",'Booking Schedule'!$D$6:$D$505,"&gt;="&amp;'Settings'!$B$4))),"")</f>
        <v/>
      </c>
      <c r="Q66" s="33">
        <f>IFERROR(IF($A66="","",IF($J66="","Missing PM Date",IF($J66&lt;'Settings'!$B$4,"Past Due",IF($J66&lt;='Settings'!$B$4+'Settings'!$B$7,"Due Soon","OK")))),"Check Date")</f>
        <v/>
      </c>
      <c r="R66" s="30">
        <f>IFERROR(IF($A66="","",IF(COUNTIF('Trailer Availability'!$A$6:$A$505,$A66)&gt;1,"Duplicate Trailer ID",IF($F66="","Missing Home Terminal",IF($G66="","Missing Location",IF($H66="","Missing Operational Status",IF(AND($H66&lt;&gt;"Ready",$I66=""),"Ready Date Missing",IF($K66="","Last Update Missing","OK"))))))),"Check Row")</f>
        <v/>
      </c>
    </row>
    <row r="67">
      <c r="A67" s="26" t="n"/>
      <c r="B67" s="26" t="n"/>
      <c r="C67" s="26" t="n"/>
      <c r="D67" s="26" t="n"/>
      <c r="E67" s="27" t="n"/>
      <c r="F67" s="26" t="n"/>
      <c r="G67" s="28" t="n"/>
      <c r="H67" s="26" t="n"/>
      <c r="I67" s="41" t="n"/>
      <c r="J67" s="41" t="n"/>
      <c r="K67" s="41" t="n"/>
      <c r="L67" s="28" t="n"/>
      <c r="M67" s="30">
        <f>IFERROR(IF($A67="","",IF($H67&lt;&gt;"Ready",$H67,IF(COUNTIFS('Booking Schedule'!$B$6:$B$505,$A67,'Booking Schedule'!$K$6:$K$505,"Dispatched",'Booking Schedule'!$F$6:$F$505,"",'Booking Schedule'!$E$6:$E$505,"")&gt;0,"Return Date Missing",IF(COUNTIFS('Booking Schedule'!$B$6:$B$505,$A67,'Booking Schedule'!$K$6:$K$505,"Dispatched",'Booking Schedule'!$F$6:$F$505,"",'Booking Schedule'!$E$6:$E$505,"&lt;"&amp;'Settings'!$B$4)&gt;0,"Overdue Return",IF(COUNTIFS('Booking Schedule'!$B$6:$B$505,$A67,'Booking Schedule'!$K$6:$K$505,"Dispatched",'Booking Schedule'!$F$6:$F$505,"",'Booking Schedule'!$D$6:$D$505,"&lt;="&amp;'Settings'!$B$4,'Booking Schedule'!$E$6:$E$505,"&gt;="&amp;'Settings'!$B$4)&gt;0,"In Use",IF(COUNTIFS('Booking Schedule'!$B$6:$B$505,$A67,'Booking Schedule'!$K$6:$K$505,"Reserved",'Booking Schedule'!$D$6:$D$505,"&gt;="&amp;'Settings'!$B$4,'Booking Schedule'!$D$6:$D$505,"&lt;="&amp;'Settings'!$B$4+'Settings'!$B$5)&gt;0,"Reserved Soon","Available")))))),"Check Status")</f>
        <v/>
      </c>
      <c r="N67" s="42">
        <f>IFERROR(IF($A67="","",IF($H67&lt;&gt;"Ready",$I67,IF(OR($M67="In Use",$M67="Overdue Return"),MAXIFS('Booking Schedule'!$E$6:$E$505,'Booking Schedule'!$B$6:$B$505,$A67,'Booking Schedule'!$K$6:$K$505,"Dispatched",'Booking Schedule'!$F$6:$F$505,""),IF($M67="Return Date Missing","",'Settings'!$B$4)))),"")</f>
        <v/>
      </c>
      <c r="O67" s="32">
        <f>IFERROR(IF($N67="","",MAX(0,$N67-'Settings'!$B$4)),"")</f>
        <v/>
      </c>
      <c r="P67" s="42">
        <f>IFERROR(IF($A67="","",IF(COUNTIFS('Booking Schedule'!$B$6:$B$505,$A67,'Booking Schedule'!$K$6:$K$505,"Reserved",'Booking Schedule'!$D$6:$D$505,"&gt;="&amp;'Settings'!$B$4)=0,"",MINIFS('Booking Schedule'!$D$6:$D$505,'Booking Schedule'!$B$6:$B$505,$A67,'Booking Schedule'!$K$6:$K$505,"Reserved",'Booking Schedule'!$D$6:$D$505,"&gt;="&amp;'Settings'!$B$4))),"")</f>
        <v/>
      </c>
      <c r="Q67" s="33">
        <f>IFERROR(IF($A67="","",IF($J67="","Missing PM Date",IF($J67&lt;'Settings'!$B$4,"Past Due",IF($J67&lt;='Settings'!$B$4+'Settings'!$B$7,"Due Soon","OK")))),"Check Date")</f>
        <v/>
      </c>
      <c r="R67" s="30">
        <f>IFERROR(IF($A67="","",IF(COUNTIF('Trailer Availability'!$A$6:$A$505,$A67)&gt;1,"Duplicate Trailer ID",IF($F67="","Missing Home Terminal",IF($G67="","Missing Location",IF($H67="","Missing Operational Status",IF(AND($H67&lt;&gt;"Ready",$I67=""),"Ready Date Missing",IF($K67="","Last Update Missing","OK"))))))),"Check Row")</f>
        <v/>
      </c>
    </row>
    <row r="68">
      <c r="A68" s="26" t="n"/>
      <c r="B68" s="26" t="n"/>
      <c r="C68" s="26" t="n"/>
      <c r="D68" s="26" t="n"/>
      <c r="E68" s="27" t="n"/>
      <c r="F68" s="26" t="n"/>
      <c r="G68" s="28" t="n"/>
      <c r="H68" s="26" t="n"/>
      <c r="I68" s="41" t="n"/>
      <c r="J68" s="41" t="n"/>
      <c r="K68" s="41" t="n"/>
      <c r="L68" s="28" t="n"/>
      <c r="M68" s="30">
        <f>IFERROR(IF($A68="","",IF($H68&lt;&gt;"Ready",$H68,IF(COUNTIFS('Booking Schedule'!$B$6:$B$505,$A68,'Booking Schedule'!$K$6:$K$505,"Dispatched",'Booking Schedule'!$F$6:$F$505,"",'Booking Schedule'!$E$6:$E$505,"")&gt;0,"Return Date Missing",IF(COUNTIFS('Booking Schedule'!$B$6:$B$505,$A68,'Booking Schedule'!$K$6:$K$505,"Dispatched",'Booking Schedule'!$F$6:$F$505,"",'Booking Schedule'!$E$6:$E$505,"&lt;"&amp;'Settings'!$B$4)&gt;0,"Overdue Return",IF(COUNTIFS('Booking Schedule'!$B$6:$B$505,$A68,'Booking Schedule'!$K$6:$K$505,"Dispatched",'Booking Schedule'!$F$6:$F$505,"",'Booking Schedule'!$D$6:$D$505,"&lt;="&amp;'Settings'!$B$4,'Booking Schedule'!$E$6:$E$505,"&gt;="&amp;'Settings'!$B$4)&gt;0,"In Use",IF(COUNTIFS('Booking Schedule'!$B$6:$B$505,$A68,'Booking Schedule'!$K$6:$K$505,"Reserved",'Booking Schedule'!$D$6:$D$505,"&gt;="&amp;'Settings'!$B$4,'Booking Schedule'!$D$6:$D$505,"&lt;="&amp;'Settings'!$B$4+'Settings'!$B$5)&gt;0,"Reserved Soon","Available")))))),"Check Status")</f>
        <v/>
      </c>
      <c r="N68" s="42">
        <f>IFERROR(IF($A68="","",IF($H68&lt;&gt;"Ready",$I68,IF(OR($M68="In Use",$M68="Overdue Return"),MAXIFS('Booking Schedule'!$E$6:$E$505,'Booking Schedule'!$B$6:$B$505,$A68,'Booking Schedule'!$K$6:$K$505,"Dispatched",'Booking Schedule'!$F$6:$F$505,""),IF($M68="Return Date Missing","",'Settings'!$B$4)))),"")</f>
        <v/>
      </c>
      <c r="O68" s="32">
        <f>IFERROR(IF($N68="","",MAX(0,$N68-'Settings'!$B$4)),"")</f>
        <v/>
      </c>
      <c r="P68" s="42">
        <f>IFERROR(IF($A68="","",IF(COUNTIFS('Booking Schedule'!$B$6:$B$505,$A68,'Booking Schedule'!$K$6:$K$505,"Reserved",'Booking Schedule'!$D$6:$D$505,"&gt;="&amp;'Settings'!$B$4)=0,"",MINIFS('Booking Schedule'!$D$6:$D$505,'Booking Schedule'!$B$6:$B$505,$A68,'Booking Schedule'!$K$6:$K$505,"Reserved",'Booking Schedule'!$D$6:$D$505,"&gt;="&amp;'Settings'!$B$4))),"")</f>
        <v/>
      </c>
      <c r="Q68" s="33">
        <f>IFERROR(IF($A68="","",IF($J68="","Missing PM Date",IF($J68&lt;'Settings'!$B$4,"Past Due",IF($J68&lt;='Settings'!$B$4+'Settings'!$B$7,"Due Soon","OK")))),"Check Date")</f>
        <v/>
      </c>
      <c r="R68" s="30">
        <f>IFERROR(IF($A68="","",IF(COUNTIF('Trailer Availability'!$A$6:$A$505,$A68)&gt;1,"Duplicate Trailer ID",IF($F68="","Missing Home Terminal",IF($G68="","Missing Location",IF($H68="","Missing Operational Status",IF(AND($H68&lt;&gt;"Ready",$I68=""),"Ready Date Missing",IF($K68="","Last Update Missing","OK"))))))),"Check Row")</f>
        <v/>
      </c>
    </row>
    <row r="69">
      <c r="A69" s="26" t="n"/>
      <c r="B69" s="26" t="n"/>
      <c r="C69" s="26" t="n"/>
      <c r="D69" s="26" t="n"/>
      <c r="E69" s="27" t="n"/>
      <c r="F69" s="26" t="n"/>
      <c r="G69" s="28" t="n"/>
      <c r="H69" s="26" t="n"/>
      <c r="I69" s="41" t="n"/>
      <c r="J69" s="41" t="n"/>
      <c r="K69" s="41" t="n"/>
      <c r="L69" s="28" t="n"/>
      <c r="M69" s="30">
        <f>IFERROR(IF($A69="","",IF($H69&lt;&gt;"Ready",$H69,IF(COUNTIFS('Booking Schedule'!$B$6:$B$505,$A69,'Booking Schedule'!$K$6:$K$505,"Dispatched",'Booking Schedule'!$F$6:$F$505,"",'Booking Schedule'!$E$6:$E$505,"")&gt;0,"Return Date Missing",IF(COUNTIFS('Booking Schedule'!$B$6:$B$505,$A69,'Booking Schedule'!$K$6:$K$505,"Dispatched",'Booking Schedule'!$F$6:$F$505,"",'Booking Schedule'!$E$6:$E$505,"&lt;"&amp;'Settings'!$B$4)&gt;0,"Overdue Return",IF(COUNTIFS('Booking Schedule'!$B$6:$B$505,$A69,'Booking Schedule'!$K$6:$K$505,"Dispatched",'Booking Schedule'!$F$6:$F$505,"",'Booking Schedule'!$D$6:$D$505,"&lt;="&amp;'Settings'!$B$4,'Booking Schedule'!$E$6:$E$505,"&gt;="&amp;'Settings'!$B$4)&gt;0,"In Use",IF(COUNTIFS('Booking Schedule'!$B$6:$B$505,$A69,'Booking Schedule'!$K$6:$K$505,"Reserved",'Booking Schedule'!$D$6:$D$505,"&gt;="&amp;'Settings'!$B$4,'Booking Schedule'!$D$6:$D$505,"&lt;="&amp;'Settings'!$B$4+'Settings'!$B$5)&gt;0,"Reserved Soon","Available")))))),"Check Status")</f>
        <v/>
      </c>
      <c r="N69" s="42">
        <f>IFERROR(IF($A69="","",IF($H69&lt;&gt;"Ready",$I69,IF(OR($M69="In Use",$M69="Overdue Return"),MAXIFS('Booking Schedule'!$E$6:$E$505,'Booking Schedule'!$B$6:$B$505,$A69,'Booking Schedule'!$K$6:$K$505,"Dispatched",'Booking Schedule'!$F$6:$F$505,""),IF($M69="Return Date Missing","",'Settings'!$B$4)))),"")</f>
        <v/>
      </c>
      <c r="O69" s="32">
        <f>IFERROR(IF($N69="","",MAX(0,$N69-'Settings'!$B$4)),"")</f>
        <v/>
      </c>
      <c r="P69" s="42">
        <f>IFERROR(IF($A69="","",IF(COUNTIFS('Booking Schedule'!$B$6:$B$505,$A69,'Booking Schedule'!$K$6:$K$505,"Reserved",'Booking Schedule'!$D$6:$D$505,"&gt;="&amp;'Settings'!$B$4)=0,"",MINIFS('Booking Schedule'!$D$6:$D$505,'Booking Schedule'!$B$6:$B$505,$A69,'Booking Schedule'!$K$6:$K$505,"Reserved",'Booking Schedule'!$D$6:$D$505,"&gt;="&amp;'Settings'!$B$4))),"")</f>
        <v/>
      </c>
      <c r="Q69" s="33">
        <f>IFERROR(IF($A69="","",IF($J69="","Missing PM Date",IF($J69&lt;'Settings'!$B$4,"Past Due",IF($J69&lt;='Settings'!$B$4+'Settings'!$B$7,"Due Soon","OK")))),"Check Date")</f>
        <v/>
      </c>
      <c r="R69" s="30">
        <f>IFERROR(IF($A69="","",IF(COUNTIF('Trailer Availability'!$A$6:$A$505,$A69)&gt;1,"Duplicate Trailer ID",IF($F69="","Missing Home Terminal",IF($G69="","Missing Location",IF($H69="","Missing Operational Status",IF(AND($H69&lt;&gt;"Ready",$I69=""),"Ready Date Missing",IF($K69="","Last Update Missing","OK"))))))),"Check Row")</f>
        <v/>
      </c>
    </row>
    <row r="70">
      <c r="A70" s="26" t="n"/>
      <c r="B70" s="26" t="n"/>
      <c r="C70" s="26" t="n"/>
      <c r="D70" s="26" t="n"/>
      <c r="E70" s="27" t="n"/>
      <c r="F70" s="26" t="n"/>
      <c r="G70" s="28" t="n"/>
      <c r="H70" s="26" t="n"/>
      <c r="I70" s="41" t="n"/>
      <c r="J70" s="41" t="n"/>
      <c r="K70" s="41" t="n"/>
      <c r="L70" s="28" t="n"/>
      <c r="M70" s="30">
        <f>IFERROR(IF($A70="","",IF($H70&lt;&gt;"Ready",$H70,IF(COUNTIFS('Booking Schedule'!$B$6:$B$505,$A70,'Booking Schedule'!$K$6:$K$505,"Dispatched",'Booking Schedule'!$F$6:$F$505,"",'Booking Schedule'!$E$6:$E$505,"")&gt;0,"Return Date Missing",IF(COUNTIFS('Booking Schedule'!$B$6:$B$505,$A70,'Booking Schedule'!$K$6:$K$505,"Dispatched",'Booking Schedule'!$F$6:$F$505,"",'Booking Schedule'!$E$6:$E$505,"&lt;"&amp;'Settings'!$B$4)&gt;0,"Overdue Return",IF(COUNTIFS('Booking Schedule'!$B$6:$B$505,$A70,'Booking Schedule'!$K$6:$K$505,"Dispatched",'Booking Schedule'!$F$6:$F$505,"",'Booking Schedule'!$D$6:$D$505,"&lt;="&amp;'Settings'!$B$4,'Booking Schedule'!$E$6:$E$505,"&gt;="&amp;'Settings'!$B$4)&gt;0,"In Use",IF(COUNTIFS('Booking Schedule'!$B$6:$B$505,$A70,'Booking Schedule'!$K$6:$K$505,"Reserved",'Booking Schedule'!$D$6:$D$505,"&gt;="&amp;'Settings'!$B$4,'Booking Schedule'!$D$6:$D$505,"&lt;="&amp;'Settings'!$B$4+'Settings'!$B$5)&gt;0,"Reserved Soon","Available")))))),"Check Status")</f>
        <v/>
      </c>
      <c r="N70" s="42">
        <f>IFERROR(IF($A70="","",IF($H70&lt;&gt;"Ready",$I70,IF(OR($M70="In Use",$M70="Overdue Return"),MAXIFS('Booking Schedule'!$E$6:$E$505,'Booking Schedule'!$B$6:$B$505,$A70,'Booking Schedule'!$K$6:$K$505,"Dispatched",'Booking Schedule'!$F$6:$F$505,""),IF($M70="Return Date Missing","",'Settings'!$B$4)))),"")</f>
        <v/>
      </c>
      <c r="O70" s="32">
        <f>IFERROR(IF($N70="","",MAX(0,$N70-'Settings'!$B$4)),"")</f>
        <v/>
      </c>
      <c r="P70" s="42">
        <f>IFERROR(IF($A70="","",IF(COUNTIFS('Booking Schedule'!$B$6:$B$505,$A70,'Booking Schedule'!$K$6:$K$505,"Reserved",'Booking Schedule'!$D$6:$D$505,"&gt;="&amp;'Settings'!$B$4)=0,"",MINIFS('Booking Schedule'!$D$6:$D$505,'Booking Schedule'!$B$6:$B$505,$A70,'Booking Schedule'!$K$6:$K$505,"Reserved",'Booking Schedule'!$D$6:$D$505,"&gt;="&amp;'Settings'!$B$4))),"")</f>
        <v/>
      </c>
      <c r="Q70" s="33">
        <f>IFERROR(IF($A70="","",IF($J70="","Missing PM Date",IF($J70&lt;'Settings'!$B$4,"Past Due",IF($J70&lt;='Settings'!$B$4+'Settings'!$B$7,"Due Soon","OK")))),"Check Date")</f>
        <v/>
      </c>
      <c r="R70" s="30">
        <f>IFERROR(IF($A70="","",IF(COUNTIF('Trailer Availability'!$A$6:$A$505,$A70)&gt;1,"Duplicate Trailer ID",IF($F70="","Missing Home Terminal",IF($G70="","Missing Location",IF($H70="","Missing Operational Status",IF(AND($H70&lt;&gt;"Ready",$I70=""),"Ready Date Missing",IF($K70="","Last Update Missing","OK"))))))),"Check Row")</f>
        <v/>
      </c>
    </row>
    <row r="71">
      <c r="A71" s="26" t="n"/>
      <c r="B71" s="26" t="n"/>
      <c r="C71" s="26" t="n"/>
      <c r="D71" s="26" t="n"/>
      <c r="E71" s="27" t="n"/>
      <c r="F71" s="26" t="n"/>
      <c r="G71" s="28" t="n"/>
      <c r="H71" s="26" t="n"/>
      <c r="I71" s="41" t="n"/>
      <c r="J71" s="41" t="n"/>
      <c r="K71" s="41" t="n"/>
      <c r="L71" s="28" t="n"/>
      <c r="M71" s="30">
        <f>IFERROR(IF($A71="","",IF($H71&lt;&gt;"Ready",$H71,IF(COUNTIFS('Booking Schedule'!$B$6:$B$505,$A71,'Booking Schedule'!$K$6:$K$505,"Dispatched",'Booking Schedule'!$F$6:$F$505,"",'Booking Schedule'!$E$6:$E$505,"")&gt;0,"Return Date Missing",IF(COUNTIFS('Booking Schedule'!$B$6:$B$505,$A71,'Booking Schedule'!$K$6:$K$505,"Dispatched",'Booking Schedule'!$F$6:$F$505,"",'Booking Schedule'!$E$6:$E$505,"&lt;"&amp;'Settings'!$B$4)&gt;0,"Overdue Return",IF(COUNTIFS('Booking Schedule'!$B$6:$B$505,$A71,'Booking Schedule'!$K$6:$K$505,"Dispatched",'Booking Schedule'!$F$6:$F$505,"",'Booking Schedule'!$D$6:$D$505,"&lt;="&amp;'Settings'!$B$4,'Booking Schedule'!$E$6:$E$505,"&gt;="&amp;'Settings'!$B$4)&gt;0,"In Use",IF(COUNTIFS('Booking Schedule'!$B$6:$B$505,$A71,'Booking Schedule'!$K$6:$K$505,"Reserved",'Booking Schedule'!$D$6:$D$505,"&gt;="&amp;'Settings'!$B$4,'Booking Schedule'!$D$6:$D$505,"&lt;="&amp;'Settings'!$B$4+'Settings'!$B$5)&gt;0,"Reserved Soon","Available")))))),"Check Status")</f>
        <v/>
      </c>
      <c r="N71" s="42">
        <f>IFERROR(IF($A71="","",IF($H71&lt;&gt;"Ready",$I71,IF(OR($M71="In Use",$M71="Overdue Return"),MAXIFS('Booking Schedule'!$E$6:$E$505,'Booking Schedule'!$B$6:$B$505,$A71,'Booking Schedule'!$K$6:$K$505,"Dispatched",'Booking Schedule'!$F$6:$F$505,""),IF($M71="Return Date Missing","",'Settings'!$B$4)))),"")</f>
        <v/>
      </c>
      <c r="O71" s="32">
        <f>IFERROR(IF($N71="","",MAX(0,$N71-'Settings'!$B$4)),"")</f>
        <v/>
      </c>
      <c r="P71" s="42">
        <f>IFERROR(IF($A71="","",IF(COUNTIFS('Booking Schedule'!$B$6:$B$505,$A71,'Booking Schedule'!$K$6:$K$505,"Reserved",'Booking Schedule'!$D$6:$D$505,"&gt;="&amp;'Settings'!$B$4)=0,"",MINIFS('Booking Schedule'!$D$6:$D$505,'Booking Schedule'!$B$6:$B$505,$A71,'Booking Schedule'!$K$6:$K$505,"Reserved",'Booking Schedule'!$D$6:$D$505,"&gt;="&amp;'Settings'!$B$4))),"")</f>
        <v/>
      </c>
      <c r="Q71" s="33">
        <f>IFERROR(IF($A71="","",IF($J71="","Missing PM Date",IF($J71&lt;'Settings'!$B$4,"Past Due",IF($J71&lt;='Settings'!$B$4+'Settings'!$B$7,"Due Soon","OK")))),"Check Date")</f>
        <v/>
      </c>
      <c r="R71" s="30">
        <f>IFERROR(IF($A71="","",IF(COUNTIF('Trailer Availability'!$A$6:$A$505,$A71)&gt;1,"Duplicate Trailer ID",IF($F71="","Missing Home Terminal",IF($G71="","Missing Location",IF($H71="","Missing Operational Status",IF(AND($H71&lt;&gt;"Ready",$I71=""),"Ready Date Missing",IF($K71="","Last Update Missing","OK"))))))),"Check Row")</f>
        <v/>
      </c>
    </row>
    <row r="72">
      <c r="A72" s="26" t="n"/>
      <c r="B72" s="26" t="n"/>
      <c r="C72" s="26" t="n"/>
      <c r="D72" s="26" t="n"/>
      <c r="E72" s="27" t="n"/>
      <c r="F72" s="26" t="n"/>
      <c r="G72" s="28" t="n"/>
      <c r="H72" s="26" t="n"/>
      <c r="I72" s="41" t="n"/>
      <c r="J72" s="41" t="n"/>
      <c r="K72" s="41" t="n"/>
      <c r="L72" s="28" t="n"/>
      <c r="M72" s="30">
        <f>IFERROR(IF($A72="","",IF($H72&lt;&gt;"Ready",$H72,IF(COUNTIFS('Booking Schedule'!$B$6:$B$505,$A72,'Booking Schedule'!$K$6:$K$505,"Dispatched",'Booking Schedule'!$F$6:$F$505,"",'Booking Schedule'!$E$6:$E$505,"")&gt;0,"Return Date Missing",IF(COUNTIFS('Booking Schedule'!$B$6:$B$505,$A72,'Booking Schedule'!$K$6:$K$505,"Dispatched",'Booking Schedule'!$F$6:$F$505,"",'Booking Schedule'!$E$6:$E$505,"&lt;"&amp;'Settings'!$B$4)&gt;0,"Overdue Return",IF(COUNTIFS('Booking Schedule'!$B$6:$B$505,$A72,'Booking Schedule'!$K$6:$K$505,"Dispatched",'Booking Schedule'!$F$6:$F$505,"",'Booking Schedule'!$D$6:$D$505,"&lt;="&amp;'Settings'!$B$4,'Booking Schedule'!$E$6:$E$505,"&gt;="&amp;'Settings'!$B$4)&gt;0,"In Use",IF(COUNTIFS('Booking Schedule'!$B$6:$B$505,$A72,'Booking Schedule'!$K$6:$K$505,"Reserved",'Booking Schedule'!$D$6:$D$505,"&gt;="&amp;'Settings'!$B$4,'Booking Schedule'!$D$6:$D$505,"&lt;="&amp;'Settings'!$B$4+'Settings'!$B$5)&gt;0,"Reserved Soon","Available")))))),"Check Status")</f>
        <v/>
      </c>
      <c r="N72" s="42">
        <f>IFERROR(IF($A72="","",IF($H72&lt;&gt;"Ready",$I72,IF(OR($M72="In Use",$M72="Overdue Return"),MAXIFS('Booking Schedule'!$E$6:$E$505,'Booking Schedule'!$B$6:$B$505,$A72,'Booking Schedule'!$K$6:$K$505,"Dispatched",'Booking Schedule'!$F$6:$F$505,""),IF($M72="Return Date Missing","",'Settings'!$B$4)))),"")</f>
        <v/>
      </c>
      <c r="O72" s="32">
        <f>IFERROR(IF($N72="","",MAX(0,$N72-'Settings'!$B$4)),"")</f>
        <v/>
      </c>
      <c r="P72" s="42">
        <f>IFERROR(IF($A72="","",IF(COUNTIFS('Booking Schedule'!$B$6:$B$505,$A72,'Booking Schedule'!$K$6:$K$505,"Reserved",'Booking Schedule'!$D$6:$D$505,"&gt;="&amp;'Settings'!$B$4)=0,"",MINIFS('Booking Schedule'!$D$6:$D$505,'Booking Schedule'!$B$6:$B$505,$A72,'Booking Schedule'!$K$6:$K$505,"Reserved",'Booking Schedule'!$D$6:$D$505,"&gt;="&amp;'Settings'!$B$4))),"")</f>
        <v/>
      </c>
      <c r="Q72" s="33">
        <f>IFERROR(IF($A72="","",IF($J72="","Missing PM Date",IF($J72&lt;'Settings'!$B$4,"Past Due",IF($J72&lt;='Settings'!$B$4+'Settings'!$B$7,"Due Soon","OK")))),"Check Date")</f>
        <v/>
      </c>
      <c r="R72" s="30">
        <f>IFERROR(IF($A72="","",IF(COUNTIF('Trailer Availability'!$A$6:$A$505,$A72)&gt;1,"Duplicate Trailer ID",IF($F72="","Missing Home Terminal",IF($G72="","Missing Location",IF($H72="","Missing Operational Status",IF(AND($H72&lt;&gt;"Ready",$I72=""),"Ready Date Missing",IF($K72="","Last Update Missing","OK"))))))),"Check Row")</f>
        <v/>
      </c>
    </row>
    <row r="73">
      <c r="A73" s="26" t="n"/>
      <c r="B73" s="26" t="n"/>
      <c r="C73" s="26" t="n"/>
      <c r="D73" s="26" t="n"/>
      <c r="E73" s="27" t="n"/>
      <c r="F73" s="26" t="n"/>
      <c r="G73" s="28" t="n"/>
      <c r="H73" s="26" t="n"/>
      <c r="I73" s="41" t="n"/>
      <c r="J73" s="41" t="n"/>
      <c r="K73" s="41" t="n"/>
      <c r="L73" s="28" t="n"/>
      <c r="M73" s="30">
        <f>IFERROR(IF($A73="","",IF($H73&lt;&gt;"Ready",$H73,IF(COUNTIFS('Booking Schedule'!$B$6:$B$505,$A73,'Booking Schedule'!$K$6:$K$505,"Dispatched",'Booking Schedule'!$F$6:$F$505,"",'Booking Schedule'!$E$6:$E$505,"")&gt;0,"Return Date Missing",IF(COUNTIFS('Booking Schedule'!$B$6:$B$505,$A73,'Booking Schedule'!$K$6:$K$505,"Dispatched",'Booking Schedule'!$F$6:$F$505,"",'Booking Schedule'!$E$6:$E$505,"&lt;"&amp;'Settings'!$B$4)&gt;0,"Overdue Return",IF(COUNTIFS('Booking Schedule'!$B$6:$B$505,$A73,'Booking Schedule'!$K$6:$K$505,"Dispatched",'Booking Schedule'!$F$6:$F$505,"",'Booking Schedule'!$D$6:$D$505,"&lt;="&amp;'Settings'!$B$4,'Booking Schedule'!$E$6:$E$505,"&gt;="&amp;'Settings'!$B$4)&gt;0,"In Use",IF(COUNTIFS('Booking Schedule'!$B$6:$B$505,$A73,'Booking Schedule'!$K$6:$K$505,"Reserved",'Booking Schedule'!$D$6:$D$505,"&gt;="&amp;'Settings'!$B$4,'Booking Schedule'!$D$6:$D$505,"&lt;="&amp;'Settings'!$B$4+'Settings'!$B$5)&gt;0,"Reserved Soon","Available")))))),"Check Status")</f>
        <v/>
      </c>
      <c r="N73" s="42">
        <f>IFERROR(IF($A73="","",IF($H73&lt;&gt;"Ready",$I73,IF(OR($M73="In Use",$M73="Overdue Return"),MAXIFS('Booking Schedule'!$E$6:$E$505,'Booking Schedule'!$B$6:$B$505,$A73,'Booking Schedule'!$K$6:$K$505,"Dispatched",'Booking Schedule'!$F$6:$F$505,""),IF($M73="Return Date Missing","",'Settings'!$B$4)))),"")</f>
        <v/>
      </c>
      <c r="O73" s="32">
        <f>IFERROR(IF($N73="","",MAX(0,$N73-'Settings'!$B$4)),"")</f>
        <v/>
      </c>
      <c r="P73" s="42">
        <f>IFERROR(IF($A73="","",IF(COUNTIFS('Booking Schedule'!$B$6:$B$505,$A73,'Booking Schedule'!$K$6:$K$505,"Reserved",'Booking Schedule'!$D$6:$D$505,"&gt;="&amp;'Settings'!$B$4)=0,"",MINIFS('Booking Schedule'!$D$6:$D$505,'Booking Schedule'!$B$6:$B$505,$A73,'Booking Schedule'!$K$6:$K$505,"Reserved",'Booking Schedule'!$D$6:$D$505,"&gt;="&amp;'Settings'!$B$4))),"")</f>
        <v/>
      </c>
      <c r="Q73" s="33">
        <f>IFERROR(IF($A73="","",IF($J73="","Missing PM Date",IF($J73&lt;'Settings'!$B$4,"Past Due",IF($J73&lt;='Settings'!$B$4+'Settings'!$B$7,"Due Soon","OK")))),"Check Date")</f>
        <v/>
      </c>
      <c r="R73" s="30">
        <f>IFERROR(IF($A73="","",IF(COUNTIF('Trailer Availability'!$A$6:$A$505,$A73)&gt;1,"Duplicate Trailer ID",IF($F73="","Missing Home Terminal",IF($G73="","Missing Location",IF($H73="","Missing Operational Status",IF(AND($H73&lt;&gt;"Ready",$I73=""),"Ready Date Missing",IF($K73="","Last Update Missing","OK"))))))),"Check Row")</f>
        <v/>
      </c>
    </row>
    <row r="74">
      <c r="A74" s="26" t="n"/>
      <c r="B74" s="26" t="n"/>
      <c r="C74" s="26" t="n"/>
      <c r="D74" s="26" t="n"/>
      <c r="E74" s="27" t="n"/>
      <c r="F74" s="26" t="n"/>
      <c r="G74" s="28" t="n"/>
      <c r="H74" s="26" t="n"/>
      <c r="I74" s="41" t="n"/>
      <c r="J74" s="41" t="n"/>
      <c r="K74" s="41" t="n"/>
      <c r="L74" s="28" t="n"/>
      <c r="M74" s="30">
        <f>IFERROR(IF($A74="","",IF($H74&lt;&gt;"Ready",$H74,IF(COUNTIFS('Booking Schedule'!$B$6:$B$505,$A74,'Booking Schedule'!$K$6:$K$505,"Dispatched",'Booking Schedule'!$F$6:$F$505,"",'Booking Schedule'!$E$6:$E$505,"")&gt;0,"Return Date Missing",IF(COUNTIFS('Booking Schedule'!$B$6:$B$505,$A74,'Booking Schedule'!$K$6:$K$505,"Dispatched",'Booking Schedule'!$F$6:$F$505,"",'Booking Schedule'!$E$6:$E$505,"&lt;"&amp;'Settings'!$B$4)&gt;0,"Overdue Return",IF(COUNTIFS('Booking Schedule'!$B$6:$B$505,$A74,'Booking Schedule'!$K$6:$K$505,"Dispatched",'Booking Schedule'!$F$6:$F$505,"",'Booking Schedule'!$D$6:$D$505,"&lt;="&amp;'Settings'!$B$4,'Booking Schedule'!$E$6:$E$505,"&gt;="&amp;'Settings'!$B$4)&gt;0,"In Use",IF(COUNTIFS('Booking Schedule'!$B$6:$B$505,$A74,'Booking Schedule'!$K$6:$K$505,"Reserved",'Booking Schedule'!$D$6:$D$505,"&gt;="&amp;'Settings'!$B$4,'Booking Schedule'!$D$6:$D$505,"&lt;="&amp;'Settings'!$B$4+'Settings'!$B$5)&gt;0,"Reserved Soon","Available")))))),"Check Status")</f>
        <v/>
      </c>
      <c r="N74" s="42">
        <f>IFERROR(IF($A74="","",IF($H74&lt;&gt;"Ready",$I74,IF(OR($M74="In Use",$M74="Overdue Return"),MAXIFS('Booking Schedule'!$E$6:$E$505,'Booking Schedule'!$B$6:$B$505,$A74,'Booking Schedule'!$K$6:$K$505,"Dispatched",'Booking Schedule'!$F$6:$F$505,""),IF($M74="Return Date Missing","",'Settings'!$B$4)))),"")</f>
        <v/>
      </c>
      <c r="O74" s="32">
        <f>IFERROR(IF($N74="","",MAX(0,$N74-'Settings'!$B$4)),"")</f>
        <v/>
      </c>
      <c r="P74" s="42">
        <f>IFERROR(IF($A74="","",IF(COUNTIFS('Booking Schedule'!$B$6:$B$505,$A74,'Booking Schedule'!$K$6:$K$505,"Reserved",'Booking Schedule'!$D$6:$D$505,"&gt;="&amp;'Settings'!$B$4)=0,"",MINIFS('Booking Schedule'!$D$6:$D$505,'Booking Schedule'!$B$6:$B$505,$A74,'Booking Schedule'!$K$6:$K$505,"Reserved",'Booking Schedule'!$D$6:$D$505,"&gt;="&amp;'Settings'!$B$4))),"")</f>
        <v/>
      </c>
      <c r="Q74" s="33">
        <f>IFERROR(IF($A74="","",IF($J74="","Missing PM Date",IF($J74&lt;'Settings'!$B$4,"Past Due",IF($J74&lt;='Settings'!$B$4+'Settings'!$B$7,"Due Soon","OK")))),"Check Date")</f>
        <v/>
      </c>
      <c r="R74" s="30">
        <f>IFERROR(IF($A74="","",IF(COUNTIF('Trailer Availability'!$A$6:$A$505,$A74)&gt;1,"Duplicate Trailer ID",IF($F74="","Missing Home Terminal",IF($G74="","Missing Location",IF($H74="","Missing Operational Status",IF(AND($H74&lt;&gt;"Ready",$I74=""),"Ready Date Missing",IF($K74="","Last Update Missing","OK"))))))),"Check Row")</f>
        <v/>
      </c>
    </row>
    <row r="75">
      <c r="A75" s="26" t="n"/>
      <c r="B75" s="26" t="n"/>
      <c r="C75" s="26" t="n"/>
      <c r="D75" s="26" t="n"/>
      <c r="E75" s="27" t="n"/>
      <c r="F75" s="26" t="n"/>
      <c r="G75" s="28" t="n"/>
      <c r="H75" s="26" t="n"/>
      <c r="I75" s="41" t="n"/>
      <c r="J75" s="41" t="n"/>
      <c r="K75" s="41" t="n"/>
      <c r="L75" s="28" t="n"/>
      <c r="M75" s="30">
        <f>IFERROR(IF($A75="","",IF($H75&lt;&gt;"Ready",$H75,IF(COUNTIFS('Booking Schedule'!$B$6:$B$505,$A75,'Booking Schedule'!$K$6:$K$505,"Dispatched",'Booking Schedule'!$F$6:$F$505,"",'Booking Schedule'!$E$6:$E$505,"")&gt;0,"Return Date Missing",IF(COUNTIFS('Booking Schedule'!$B$6:$B$505,$A75,'Booking Schedule'!$K$6:$K$505,"Dispatched",'Booking Schedule'!$F$6:$F$505,"",'Booking Schedule'!$E$6:$E$505,"&lt;"&amp;'Settings'!$B$4)&gt;0,"Overdue Return",IF(COUNTIFS('Booking Schedule'!$B$6:$B$505,$A75,'Booking Schedule'!$K$6:$K$505,"Dispatched",'Booking Schedule'!$F$6:$F$505,"",'Booking Schedule'!$D$6:$D$505,"&lt;="&amp;'Settings'!$B$4,'Booking Schedule'!$E$6:$E$505,"&gt;="&amp;'Settings'!$B$4)&gt;0,"In Use",IF(COUNTIFS('Booking Schedule'!$B$6:$B$505,$A75,'Booking Schedule'!$K$6:$K$505,"Reserved",'Booking Schedule'!$D$6:$D$505,"&gt;="&amp;'Settings'!$B$4,'Booking Schedule'!$D$6:$D$505,"&lt;="&amp;'Settings'!$B$4+'Settings'!$B$5)&gt;0,"Reserved Soon","Available")))))),"Check Status")</f>
        <v/>
      </c>
      <c r="N75" s="42">
        <f>IFERROR(IF($A75="","",IF($H75&lt;&gt;"Ready",$I75,IF(OR($M75="In Use",$M75="Overdue Return"),MAXIFS('Booking Schedule'!$E$6:$E$505,'Booking Schedule'!$B$6:$B$505,$A75,'Booking Schedule'!$K$6:$K$505,"Dispatched",'Booking Schedule'!$F$6:$F$505,""),IF($M75="Return Date Missing","",'Settings'!$B$4)))),"")</f>
        <v/>
      </c>
      <c r="O75" s="32">
        <f>IFERROR(IF($N75="","",MAX(0,$N75-'Settings'!$B$4)),"")</f>
        <v/>
      </c>
      <c r="P75" s="42">
        <f>IFERROR(IF($A75="","",IF(COUNTIFS('Booking Schedule'!$B$6:$B$505,$A75,'Booking Schedule'!$K$6:$K$505,"Reserved",'Booking Schedule'!$D$6:$D$505,"&gt;="&amp;'Settings'!$B$4)=0,"",MINIFS('Booking Schedule'!$D$6:$D$505,'Booking Schedule'!$B$6:$B$505,$A75,'Booking Schedule'!$K$6:$K$505,"Reserved",'Booking Schedule'!$D$6:$D$505,"&gt;="&amp;'Settings'!$B$4))),"")</f>
        <v/>
      </c>
      <c r="Q75" s="33">
        <f>IFERROR(IF($A75="","",IF($J75="","Missing PM Date",IF($J75&lt;'Settings'!$B$4,"Past Due",IF($J75&lt;='Settings'!$B$4+'Settings'!$B$7,"Due Soon","OK")))),"Check Date")</f>
        <v/>
      </c>
      <c r="R75" s="30">
        <f>IFERROR(IF($A75="","",IF(COUNTIF('Trailer Availability'!$A$6:$A$505,$A75)&gt;1,"Duplicate Trailer ID",IF($F75="","Missing Home Terminal",IF($G75="","Missing Location",IF($H75="","Missing Operational Status",IF(AND($H75&lt;&gt;"Ready",$I75=""),"Ready Date Missing",IF($K75="","Last Update Missing","OK"))))))),"Check Row")</f>
        <v/>
      </c>
    </row>
    <row r="76">
      <c r="A76" s="26" t="n"/>
      <c r="B76" s="26" t="n"/>
      <c r="C76" s="26" t="n"/>
      <c r="D76" s="26" t="n"/>
      <c r="E76" s="27" t="n"/>
      <c r="F76" s="26" t="n"/>
      <c r="G76" s="28" t="n"/>
      <c r="H76" s="26" t="n"/>
      <c r="I76" s="41" t="n"/>
      <c r="J76" s="41" t="n"/>
      <c r="K76" s="41" t="n"/>
      <c r="L76" s="28" t="n"/>
      <c r="M76" s="30">
        <f>IFERROR(IF($A76="","",IF($H76&lt;&gt;"Ready",$H76,IF(COUNTIFS('Booking Schedule'!$B$6:$B$505,$A76,'Booking Schedule'!$K$6:$K$505,"Dispatched",'Booking Schedule'!$F$6:$F$505,"",'Booking Schedule'!$E$6:$E$505,"")&gt;0,"Return Date Missing",IF(COUNTIFS('Booking Schedule'!$B$6:$B$505,$A76,'Booking Schedule'!$K$6:$K$505,"Dispatched",'Booking Schedule'!$F$6:$F$505,"",'Booking Schedule'!$E$6:$E$505,"&lt;"&amp;'Settings'!$B$4)&gt;0,"Overdue Return",IF(COUNTIFS('Booking Schedule'!$B$6:$B$505,$A76,'Booking Schedule'!$K$6:$K$505,"Dispatched",'Booking Schedule'!$F$6:$F$505,"",'Booking Schedule'!$D$6:$D$505,"&lt;="&amp;'Settings'!$B$4,'Booking Schedule'!$E$6:$E$505,"&gt;="&amp;'Settings'!$B$4)&gt;0,"In Use",IF(COUNTIFS('Booking Schedule'!$B$6:$B$505,$A76,'Booking Schedule'!$K$6:$K$505,"Reserved",'Booking Schedule'!$D$6:$D$505,"&gt;="&amp;'Settings'!$B$4,'Booking Schedule'!$D$6:$D$505,"&lt;="&amp;'Settings'!$B$4+'Settings'!$B$5)&gt;0,"Reserved Soon","Available")))))),"Check Status")</f>
        <v/>
      </c>
      <c r="N76" s="42">
        <f>IFERROR(IF($A76="","",IF($H76&lt;&gt;"Ready",$I76,IF(OR($M76="In Use",$M76="Overdue Return"),MAXIFS('Booking Schedule'!$E$6:$E$505,'Booking Schedule'!$B$6:$B$505,$A76,'Booking Schedule'!$K$6:$K$505,"Dispatched",'Booking Schedule'!$F$6:$F$505,""),IF($M76="Return Date Missing","",'Settings'!$B$4)))),"")</f>
        <v/>
      </c>
      <c r="O76" s="32">
        <f>IFERROR(IF($N76="","",MAX(0,$N76-'Settings'!$B$4)),"")</f>
        <v/>
      </c>
      <c r="P76" s="42">
        <f>IFERROR(IF($A76="","",IF(COUNTIFS('Booking Schedule'!$B$6:$B$505,$A76,'Booking Schedule'!$K$6:$K$505,"Reserved",'Booking Schedule'!$D$6:$D$505,"&gt;="&amp;'Settings'!$B$4)=0,"",MINIFS('Booking Schedule'!$D$6:$D$505,'Booking Schedule'!$B$6:$B$505,$A76,'Booking Schedule'!$K$6:$K$505,"Reserved",'Booking Schedule'!$D$6:$D$505,"&gt;="&amp;'Settings'!$B$4))),"")</f>
        <v/>
      </c>
      <c r="Q76" s="33">
        <f>IFERROR(IF($A76="","",IF($J76="","Missing PM Date",IF($J76&lt;'Settings'!$B$4,"Past Due",IF($J76&lt;='Settings'!$B$4+'Settings'!$B$7,"Due Soon","OK")))),"Check Date")</f>
        <v/>
      </c>
      <c r="R76" s="30">
        <f>IFERROR(IF($A76="","",IF(COUNTIF('Trailer Availability'!$A$6:$A$505,$A76)&gt;1,"Duplicate Trailer ID",IF($F76="","Missing Home Terminal",IF($G76="","Missing Location",IF($H76="","Missing Operational Status",IF(AND($H76&lt;&gt;"Ready",$I76=""),"Ready Date Missing",IF($K76="","Last Update Missing","OK"))))))),"Check Row")</f>
        <v/>
      </c>
    </row>
    <row r="77">
      <c r="A77" s="26" t="n"/>
      <c r="B77" s="26" t="n"/>
      <c r="C77" s="26" t="n"/>
      <c r="D77" s="26" t="n"/>
      <c r="E77" s="27" t="n"/>
      <c r="F77" s="26" t="n"/>
      <c r="G77" s="28" t="n"/>
      <c r="H77" s="26" t="n"/>
      <c r="I77" s="41" t="n"/>
      <c r="J77" s="41" t="n"/>
      <c r="K77" s="41" t="n"/>
      <c r="L77" s="28" t="n"/>
      <c r="M77" s="30">
        <f>IFERROR(IF($A77="","",IF($H77&lt;&gt;"Ready",$H77,IF(COUNTIFS('Booking Schedule'!$B$6:$B$505,$A77,'Booking Schedule'!$K$6:$K$505,"Dispatched",'Booking Schedule'!$F$6:$F$505,"",'Booking Schedule'!$E$6:$E$505,"")&gt;0,"Return Date Missing",IF(COUNTIFS('Booking Schedule'!$B$6:$B$505,$A77,'Booking Schedule'!$K$6:$K$505,"Dispatched",'Booking Schedule'!$F$6:$F$505,"",'Booking Schedule'!$E$6:$E$505,"&lt;"&amp;'Settings'!$B$4)&gt;0,"Overdue Return",IF(COUNTIFS('Booking Schedule'!$B$6:$B$505,$A77,'Booking Schedule'!$K$6:$K$505,"Dispatched",'Booking Schedule'!$F$6:$F$505,"",'Booking Schedule'!$D$6:$D$505,"&lt;="&amp;'Settings'!$B$4,'Booking Schedule'!$E$6:$E$505,"&gt;="&amp;'Settings'!$B$4)&gt;0,"In Use",IF(COUNTIFS('Booking Schedule'!$B$6:$B$505,$A77,'Booking Schedule'!$K$6:$K$505,"Reserved",'Booking Schedule'!$D$6:$D$505,"&gt;="&amp;'Settings'!$B$4,'Booking Schedule'!$D$6:$D$505,"&lt;="&amp;'Settings'!$B$4+'Settings'!$B$5)&gt;0,"Reserved Soon","Available")))))),"Check Status")</f>
        <v/>
      </c>
      <c r="N77" s="42">
        <f>IFERROR(IF($A77="","",IF($H77&lt;&gt;"Ready",$I77,IF(OR($M77="In Use",$M77="Overdue Return"),MAXIFS('Booking Schedule'!$E$6:$E$505,'Booking Schedule'!$B$6:$B$505,$A77,'Booking Schedule'!$K$6:$K$505,"Dispatched",'Booking Schedule'!$F$6:$F$505,""),IF($M77="Return Date Missing","",'Settings'!$B$4)))),"")</f>
        <v/>
      </c>
      <c r="O77" s="32">
        <f>IFERROR(IF($N77="","",MAX(0,$N77-'Settings'!$B$4)),"")</f>
        <v/>
      </c>
      <c r="P77" s="42">
        <f>IFERROR(IF($A77="","",IF(COUNTIFS('Booking Schedule'!$B$6:$B$505,$A77,'Booking Schedule'!$K$6:$K$505,"Reserved",'Booking Schedule'!$D$6:$D$505,"&gt;="&amp;'Settings'!$B$4)=0,"",MINIFS('Booking Schedule'!$D$6:$D$505,'Booking Schedule'!$B$6:$B$505,$A77,'Booking Schedule'!$K$6:$K$505,"Reserved",'Booking Schedule'!$D$6:$D$505,"&gt;="&amp;'Settings'!$B$4))),"")</f>
        <v/>
      </c>
      <c r="Q77" s="33">
        <f>IFERROR(IF($A77="","",IF($J77="","Missing PM Date",IF($J77&lt;'Settings'!$B$4,"Past Due",IF($J77&lt;='Settings'!$B$4+'Settings'!$B$7,"Due Soon","OK")))),"Check Date")</f>
        <v/>
      </c>
      <c r="R77" s="30">
        <f>IFERROR(IF($A77="","",IF(COUNTIF('Trailer Availability'!$A$6:$A$505,$A77)&gt;1,"Duplicate Trailer ID",IF($F77="","Missing Home Terminal",IF($G77="","Missing Location",IF($H77="","Missing Operational Status",IF(AND($H77&lt;&gt;"Ready",$I77=""),"Ready Date Missing",IF($K77="","Last Update Missing","OK"))))))),"Check Row")</f>
        <v/>
      </c>
    </row>
    <row r="78">
      <c r="A78" s="26" t="n"/>
      <c r="B78" s="26" t="n"/>
      <c r="C78" s="26" t="n"/>
      <c r="D78" s="26" t="n"/>
      <c r="E78" s="27" t="n"/>
      <c r="F78" s="26" t="n"/>
      <c r="G78" s="28" t="n"/>
      <c r="H78" s="26" t="n"/>
      <c r="I78" s="41" t="n"/>
      <c r="J78" s="41" t="n"/>
      <c r="K78" s="41" t="n"/>
      <c r="L78" s="28" t="n"/>
      <c r="M78" s="30">
        <f>IFERROR(IF($A78="","",IF($H78&lt;&gt;"Ready",$H78,IF(COUNTIFS('Booking Schedule'!$B$6:$B$505,$A78,'Booking Schedule'!$K$6:$K$505,"Dispatched",'Booking Schedule'!$F$6:$F$505,"",'Booking Schedule'!$E$6:$E$505,"")&gt;0,"Return Date Missing",IF(COUNTIFS('Booking Schedule'!$B$6:$B$505,$A78,'Booking Schedule'!$K$6:$K$505,"Dispatched",'Booking Schedule'!$F$6:$F$505,"",'Booking Schedule'!$E$6:$E$505,"&lt;"&amp;'Settings'!$B$4)&gt;0,"Overdue Return",IF(COUNTIFS('Booking Schedule'!$B$6:$B$505,$A78,'Booking Schedule'!$K$6:$K$505,"Dispatched",'Booking Schedule'!$F$6:$F$505,"",'Booking Schedule'!$D$6:$D$505,"&lt;="&amp;'Settings'!$B$4,'Booking Schedule'!$E$6:$E$505,"&gt;="&amp;'Settings'!$B$4)&gt;0,"In Use",IF(COUNTIFS('Booking Schedule'!$B$6:$B$505,$A78,'Booking Schedule'!$K$6:$K$505,"Reserved",'Booking Schedule'!$D$6:$D$505,"&gt;="&amp;'Settings'!$B$4,'Booking Schedule'!$D$6:$D$505,"&lt;="&amp;'Settings'!$B$4+'Settings'!$B$5)&gt;0,"Reserved Soon","Available")))))),"Check Status")</f>
        <v/>
      </c>
      <c r="N78" s="42">
        <f>IFERROR(IF($A78="","",IF($H78&lt;&gt;"Ready",$I78,IF(OR($M78="In Use",$M78="Overdue Return"),MAXIFS('Booking Schedule'!$E$6:$E$505,'Booking Schedule'!$B$6:$B$505,$A78,'Booking Schedule'!$K$6:$K$505,"Dispatched",'Booking Schedule'!$F$6:$F$505,""),IF($M78="Return Date Missing","",'Settings'!$B$4)))),"")</f>
        <v/>
      </c>
      <c r="O78" s="32">
        <f>IFERROR(IF($N78="","",MAX(0,$N78-'Settings'!$B$4)),"")</f>
        <v/>
      </c>
      <c r="P78" s="42">
        <f>IFERROR(IF($A78="","",IF(COUNTIFS('Booking Schedule'!$B$6:$B$505,$A78,'Booking Schedule'!$K$6:$K$505,"Reserved",'Booking Schedule'!$D$6:$D$505,"&gt;="&amp;'Settings'!$B$4)=0,"",MINIFS('Booking Schedule'!$D$6:$D$505,'Booking Schedule'!$B$6:$B$505,$A78,'Booking Schedule'!$K$6:$K$505,"Reserved",'Booking Schedule'!$D$6:$D$505,"&gt;="&amp;'Settings'!$B$4))),"")</f>
        <v/>
      </c>
      <c r="Q78" s="33">
        <f>IFERROR(IF($A78="","",IF($J78="","Missing PM Date",IF($J78&lt;'Settings'!$B$4,"Past Due",IF($J78&lt;='Settings'!$B$4+'Settings'!$B$7,"Due Soon","OK")))),"Check Date")</f>
        <v/>
      </c>
      <c r="R78" s="30">
        <f>IFERROR(IF($A78="","",IF(COUNTIF('Trailer Availability'!$A$6:$A$505,$A78)&gt;1,"Duplicate Trailer ID",IF($F78="","Missing Home Terminal",IF($G78="","Missing Location",IF($H78="","Missing Operational Status",IF(AND($H78&lt;&gt;"Ready",$I78=""),"Ready Date Missing",IF($K78="","Last Update Missing","OK"))))))),"Check Row")</f>
        <v/>
      </c>
    </row>
    <row r="79">
      <c r="A79" s="26" t="n"/>
      <c r="B79" s="26" t="n"/>
      <c r="C79" s="26" t="n"/>
      <c r="D79" s="26" t="n"/>
      <c r="E79" s="27" t="n"/>
      <c r="F79" s="26" t="n"/>
      <c r="G79" s="28" t="n"/>
      <c r="H79" s="26" t="n"/>
      <c r="I79" s="41" t="n"/>
      <c r="J79" s="41" t="n"/>
      <c r="K79" s="41" t="n"/>
      <c r="L79" s="28" t="n"/>
      <c r="M79" s="30">
        <f>IFERROR(IF($A79="","",IF($H79&lt;&gt;"Ready",$H79,IF(COUNTIFS('Booking Schedule'!$B$6:$B$505,$A79,'Booking Schedule'!$K$6:$K$505,"Dispatched",'Booking Schedule'!$F$6:$F$505,"",'Booking Schedule'!$E$6:$E$505,"")&gt;0,"Return Date Missing",IF(COUNTIFS('Booking Schedule'!$B$6:$B$505,$A79,'Booking Schedule'!$K$6:$K$505,"Dispatched",'Booking Schedule'!$F$6:$F$505,"",'Booking Schedule'!$E$6:$E$505,"&lt;"&amp;'Settings'!$B$4)&gt;0,"Overdue Return",IF(COUNTIFS('Booking Schedule'!$B$6:$B$505,$A79,'Booking Schedule'!$K$6:$K$505,"Dispatched",'Booking Schedule'!$F$6:$F$505,"",'Booking Schedule'!$D$6:$D$505,"&lt;="&amp;'Settings'!$B$4,'Booking Schedule'!$E$6:$E$505,"&gt;="&amp;'Settings'!$B$4)&gt;0,"In Use",IF(COUNTIFS('Booking Schedule'!$B$6:$B$505,$A79,'Booking Schedule'!$K$6:$K$505,"Reserved",'Booking Schedule'!$D$6:$D$505,"&gt;="&amp;'Settings'!$B$4,'Booking Schedule'!$D$6:$D$505,"&lt;="&amp;'Settings'!$B$4+'Settings'!$B$5)&gt;0,"Reserved Soon","Available")))))),"Check Status")</f>
        <v/>
      </c>
      <c r="N79" s="42">
        <f>IFERROR(IF($A79="","",IF($H79&lt;&gt;"Ready",$I79,IF(OR($M79="In Use",$M79="Overdue Return"),MAXIFS('Booking Schedule'!$E$6:$E$505,'Booking Schedule'!$B$6:$B$505,$A79,'Booking Schedule'!$K$6:$K$505,"Dispatched",'Booking Schedule'!$F$6:$F$505,""),IF($M79="Return Date Missing","",'Settings'!$B$4)))),"")</f>
        <v/>
      </c>
      <c r="O79" s="32">
        <f>IFERROR(IF($N79="","",MAX(0,$N79-'Settings'!$B$4)),"")</f>
        <v/>
      </c>
      <c r="P79" s="42">
        <f>IFERROR(IF($A79="","",IF(COUNTIFS('Booking Schedule'!$B$6:$B$505,$A79,'Booking Schedule'!$K$6:$K$505,"Reserved",'Booking Schedule'!$D$6:$D$505,"&gt;="&amp;'Settings'!$B$4)=0,"",MINIFS('Booking Schedule'!$D$6:$D$505,'Booking Schedule'!$B$6:$B$505,$A79,'Booking Schedule'!$K$6:$K$505,"Reserved",'Booking Schedule'!$D$6:$D$505,"&gt;="&amp;'Settings'!$B$4))),"")</f>
        <v/>
      </c>
      <c r="Q79" s="33">
        <f>IFERROR(IF($A79="","",IF($J79="","Missing PM Date",IF($J79&lt;'Settings'!$B$4,"Past Due",IF($J79&lt;='Settings'!$B$4+'Settings'!$B$7,"Due Soon","OK")))),"Check Date")</f>
        <v/>
      </c>
      <c r="R79" s="30">
        <f>IFERROR(IF($A79="","",IF(COUNTIF('Trailer Availability'!$A$6:$A$505,$A79)&gt;1,"Duplicate Trailer ID",IF($F79="","Missing Home Terminal",IF($G79="","Missing Location",IF($H79="","Missing Operational Status",IF(AND($H79&lt;&gt;"Ready",$I79=""),"Ready Date Missing",IF($K79="","Last Update Missing","OK"))))))),"Check Row")</f>
        <v/>
      </c>
    </row>
    <row r="80">
      <c r="A80" s="26" t="n"/>
      <c r="B80" s="26" t="n"/>
      <c r="C80" s="26" t="n"/>
      <c r="D80" s="26" t="n"/>
      <c r="E80" s="27" t="n"/>
      <c r="F80" s="26" t="n"/>
      <c r="G80" s="28" t="n"/>
      <c r="H80" s="26" t="n"/>
      <c r="I80" s="41" t="n"/>
      <c r="J80" s="41" t="n"/>
      <c r="K80" s="41" t="n"/>
      <c r="L80" s="28" t="n"/>
      <c r="M80" s="30">
        <f>IFERROR(IF($A80="","",IF($H80&lt;&gt;"Ready",$H80,IF(COUNTIFS('Booking Schedule'!$B$6:$B$505,$A80,'Booking Schedule'!$K$6:$K$505,"Dispatched",'Booking Schedule'!$F$6:$F$505,"",'Booking Schedule'!$E$6:$E$505,"")&gt;0,"Return Date Missing",IF(COUNTIFS('Booking Schedule'!$B$6:$B$505,$A80,'Booking Schedule'!$K$6:$K$505,"Dispatched",'Booking Schedule'!$F$6:$F$505,"",'Booking Schedule'!$E$6:$E$505,"&lt;"&amp;'Settings'!$B$4)&gt;0,"Overdue Return",IF(COUNTIFS('Booking Schedule'!$B$6:$B$505,$A80,'Booking Schedule'!$K$6:$K$505,"Dispatched",'Booking Schedule'!$F$6:$F$505,"",'Booking Schedule'!$D$6:$D$505,"&lt;="&amp;'Settings'!$B$4,'Booking Schedule'!$E$6:$E$505,"&gt;="&amp;'Settings'!$B$4)&gt;0,"In Use",IF(COUNTIFS('Booking Schedule'!$B$6:$B$505,$A80,'Booking Schedule'!$K$6:$K$505,"Reserved",'Booking Schedule'!$D$6:$D$505,"&gt;="&amp;'Settings'!$B$4,'Booking Schedule'!$D$6:$D$505,"&lt;="&amp;'Settings'!$B$4+'Settings'!$B$5)&gt;0,"Reserved Soon","Available")))))),"Check Status")</f>
        <v/>
      </c>
      <c r="N80" s="42">
        <f>IFERROR(IF($A80="","",IF($H80&lt;&gt;"Ready",$I80,IF(OR($M80="In Use",$M80="Overdue Return"),MAXIFS('Booking Schedule'!$E$6:$E$505,'Booking Schedule'!$B$6:$B$505,$A80,'Booking Schedule'!$K$6:$K$505,"Dispatched",'Booking Schedule'!$F$6:$F$505,""),IF($M80="Return Date Missing","",'Settings'!$B$4)))),"")</f>
        <v/>
      </c>
      <c r="O80" s="32">
        <f>IFERROR(IF($N80="","",MAX(0,$N80-'Settings'!$B$4)),"")</f>
        <v/>
      </c>
      <c r="P80" s="42">
        <f>IFERROR(IF($A80="","",IF(COUNTIFS('Booking Schedule'!$B$6:$B$505,$A80,'Booking Schedule'!$K$6:$K$505,"Reserved",'Booking Schedule'!$D$6:$D$505,"&gt;="&amp;'Settings'!$B$4)=0,"",MINIFS('Booking Schedule'!$D$6:$D$505,'Booking Schedule'!$B$6:$B$505,$A80,'Booking Schedule'!$K$6:$K$505,"Reserved",'Booking Schedule'!$D$6:$D$505,"&gt;="&amp;'Settings'!$B$4))),"")</f>
        <v/>
      </c>
      <c r="Q80" s="33">
        <f>IFERROR(IF($A80="","",IF($J80="","Missing PM Date",IF($J80&lt;'Settings'!$B$4,"Past Due",IF($J80&lt;='Settings'!$B$4+'Settings'!$B$7,"Due Soon","OK")))),"Check Date")</f>
        <v/>
      </c>
      <c r="R80" s="30">
        <f>IFERROR(IF($A80="","",IF(COUNTIF('Trailer Availability'!$A$6:$A$505,$A80)&gt;1,"Duplicate Trailer ID",IF($F80="","Missing Home Terminal",IF($G80="","Missing Location",IF($H80="","Missing Operational Status",IF(AND($H80&lt;&gt;"Ready",$I80=""),"Ready Date Missing",IF($K80="","Last Update Missing","OK"))))))),"Check Row")</f>
        <v/>
      </c>
    </row>
    <row r="81">
      <c r="A81" s="26" t="n"/>
      <c r="B81" s="26" t="n"/>
      <c r="C81" s="26" t="n"/>
      <c r="D81" s="26" t="n"/>
      <c r="E81" s="27" t="n"/>
      <c r="F81" s="26" t="n"/>
      <c r="G81" s="28" t="n"/>
      <c r="H81" s="26" t="n"/>
      <c r="I81" s="41" t="n"/>
      <c r="J81" s="41" t="n"/>
      <c r="K81" s="41" t="n"/>
      <c r="L81" s="28" t="n"/>
      <c r="M81" s="30">
        <f>IFERROR(IF($A81="","",IF($H81&lt;&gt;"Ready",$H81,IF(COUNTIFS('Booking Schedule'!$B$6:$B$505,$A81,'Booking Schedule'!$K$6:$K$505,"Dispatched",'Booking Schedule'!$F$6:$F$505,"",'Booking Schedule'!$E$6:$E$505,"")&gt;0,"Return Date Missing",IF(COUNTIFS('Booking Schedule'!$B$6:$B$505,$A81,'Booking Schedule'!$K$6:$K$505,"Dispatched",'Booking Schedule'!$F$6:$F$505,"",'Booking Schedule'!$E$6:$E$505,"&lt;"&amp;'Settings'!$B$4)&gt;0,"Overdue Return",IF(COUNTIFS('Booking Schedule'!$B$6:$B$505,$A81,'Booking Schedule'!$K$6:$K$505,"Dispatched",'Booking Schedule'!$F$6:$F$505,"",'Booking Schedule'!$D$6:$D$505,"&lt;="&amp;'Settings'!$B$4,'Booking Schedule'!$E$6:$E$505,"&gt;="&amp;'Settings'!$B$4)&gt;0,"In Use",IF(COUNTIFS('Booking Schedule'!$B$6:$B$505,$A81,'Booking Schedule'!$K$6:$K$505,"Reserved",'Booking Schedule'!$D$6:$D$505,"&gt;="&amp;'Settings'!$B$4,'Booking Schedule'!$D$6:$D$505,"&lt;="&amp;'Settings'!$B$4+'Settings'!$B$5)&gt;0,"Reserved Soon","Available")))))),"Check Status")</f>
        <v/>
      </c>
      <c r="N81" s="42">
        <f>IFERROR(IF($A81="","",IF($H81&lt;&gt;"Ready",$I81,IF(OR($M81="In Use",$M81="Overdue Return"),MAXIFS('Booking Schedule'!$E$6:$E$505,'Booking Schedule'!$B$6:$B$505,$A81,'Booking Schedule'!$K$6:$K$505,"Dispatched",'Booking Schedule'!$F$6:$F$505,""),IF($M81="Return Date Missing","",'Settings'!$B$4)))),"")</f>
        <v/>
      </c>
      <c r="O81" s="32">
        <f>IFERROR(IF($N81="","",MAX(0,$N81-'Settings'!$B$4)),"")</f>
        <v/>
      </c>
      <c r="P81" s="42">
        <f>IFERROR(IF($A81="","",IF(COUNTIFS('Booking Schedule'!$B$6:$B$505,$A81,'Booking Schedule'!$K$6:$K$505,"Reserved",'Booking Schedule'!$D$6:$D$505,"&gt;="&amp;'Settings'!$B$4)=0,"",MINIFS('Booking Schedule'!$D$6:$D$505,'Booking Schedule'!$B$6:$B$505,$A81,'Booking Schedule'!$K$6:$K$505,"Reserved",'Booking Schedule'!$D$6:$D$505,"&gt;="&amp;'Settings'!$B$4))),"")</f>
        <v/>
      </c>
      <c r="Q81" s="33">
        <f>IFERROR(IF($A81="","",IF($J81="","Missing PM Date",IF($J81&lt;'Settings'!$B$4,"Past Due",IF($J81&lt;='Settings'!$B$4+'Settings'!$B$7,"Due Soon","OK")))),"Check Date")</f>
        <v/>
      </c>
      <c r="R81" s="30">
        <f>IFERROR(IF($A81="","",IF(COUNTIF('Trailer Availability'!$A$6:$A$505,$A81)&gt;1,"Duplicate Trailer ID",IF($F81="","Missing Home Terminal",IF($G81="","Missing Location",IF($H81="","Missing Operational Status",IF(AND($H81&lt;&gt;"Ready",$I81=""),"Ready Date Missing",IF($K81="","Last Update Missing","OK"))))))),"Check Row")</f>
        <v/>
      </c>
    </row>
    <row r="82">
      <c r="A82" s="26" t="n"/>
      <c r="B82" s="26" t="n"/>
      <c r="C82" s="26" t="n"/>
      <c r="D82" s="26" t="n"/>
      <c r="E82" s="27" t="n"/>
      <c r="F82" s="26" t="n"/>
      <c r="G82" s="28" t="n"/>
      <c r="H82" s="26" t="n"/>
      <c r="I82" s="41" t="n"/>
      <c r="J82" s="41" t="n"/>
      <c r="K82" s="41" t="n"/>
      <c r="L82" s="28" t="n"/>
      <c r="M82" s="30">
        <f>IFERROR(IF($A82="","",IF($H82&lt;&gt;"Ready",$H82,IF(COUNTIFS('Booking Schedule'!$B$6:$B$505,$A82,'Booking Schedule'!$K$6:$K$505,"Dispatched",'Booking Schedule'!$F$6:$F$505,"",'Booking Schedule'!$E$6:$E$505,"")&gt;0,"Return Date Missing",IF(COUNTIFS('Booking Schedule'!$B$6:$B$505,$A82,'Booking Schedule'!$K$6:$K$505,"Dispatched",'Booking Schedule'!$F$6:$F$505,"",'Booking Schedule'!$E$6:$E$505,"&lt;"&amp;'Settings'!$B$4)&gt;0,"Overdue Return",IF(COUNTIFS('Booking Schedule'!$B$6:$B$505,$A82,'Booking Schedule'!$K$6:$K$505,"Dispatched",'Booking Schedule'!$F$6:$F$505,"",'Booking Schedule'!$D$6:$D$505,"&lt;="&amp;'Settings'!$B$4,'Booking Schedule'!$E$6:$E$505,"&gt;="&amp;'Settings'!$B$4)&gt;0,"In Use",IF(COUNTIFS('Booking Schedule'!$B$6:$B$505,$A82,'Booking Schedule'!$K$6:$K$505,"Reserved",'Booking Schedule'!$D$6:$D$505,"&gt;="&amp;'Settings'!$B$4,'Booking Schedule'!$D$6:$D$505,"&lt;="&amp;'Settings'!$B$4+'Settings'!$B$5)&gt;0,"Reserved Soon","Available")))))),"Check Status")</f>
        <v/>
      </c>
      <c r="N82" s="42">
        <f>IFERROR(IF($A82="","",IF($H82&lt;&gt;"Ready",$I82,IF(OR($M82="In Use",$M82="Overdue Return"),MAXIFS('Booking Schedule'!$E$6:$E$505,'Booking Schedule'!$B$6:$B$505,$A82,'Booking Schedule'!$K$6:$K$505,"Dispatched",'Booking Schedule'!$F$6:$F$505,""),IF($M82="Return Date Missing","",'Settings'!$B$4)))),"")</f>
        <v/>
      </c>
      <c r="O82" s="32">
        <f>IFERROR(IF($N82="","",MAX(0,$N82-'Settings'!$B$4)),"")</f>
        <v/>
      </c>
      <c r="P82" s="42">
        <f>IFERROR(IF($A82="","",IF(COUNTIFS('Booking Schedule'!$B$6:$B$505,$A82,'Booking Schedule'!$K$6:$K$505,"Reserved",'Booking Schedule'!$D$6:$D$505,"&gt;="&amp;'Settings'!$B$4)=0,"",MINIFS('Booking Schedule'!$D$6:$D$505,'Booking Schedule'!$B$6:$B$505,$A82,'Booking Schedule'!$K$6:$K$505,"Reserved",'Booking Schedule'!$D$6:$D$505,"&gt;="&amp;'Settings'!$B$4))),"")</f>
        <v/>
      </c>
      <c r="Q82" s="33">
        <f>IFERROR(IF($A82="","",IF($J82="","Missing PM Date",IF($J82&lt;'Settings'!$B$4,"Past Due",IF($J82&lt;='Settings'!$B$4+'Settings'!$B$7,"Due Soon","OK")))),"Check Date")</f>
        <v/>
      </c>
      <c r="R82" s="30">
        <f>IFERROR(IF($A82="","",IF(COUNTIF('Trailer Availability'!$A$6:$A$505,$A82)&gt;1,"Duplicate Trailer ID",IF($F82="","Missing Home Terminal",IF($G82="","Missing Location",IF($H82="","Missing Operational Status",IF(AND($H82&lt;&gt;"Ready",$I82=""),"Ready Date Missing",IF($K82="","Last Update Missing","OK"))))))),"Check Row")</f>
        <v/>
      </c>
    </row>
    <row r="83">
      <c r="A83" s="26" t="n"/>
      <c r="B83" s="26" t="n"/>
      <c r="C83" s="26" t="n"/>
      <c r="D83" s="26" t="n"/>
      <c r="E83" s="27" t="n"/>
      <c r="F83" s="26" t="n"/>
      <c r="G83" s="28" t="n"/>
      <c r="H83" s="26" t="n"/>
      <c r="I83" s="41" t="n"/>
      <c r="J83" s="41" t="n"/>
      <c r="K83" s="41" t="n"/>
      <c r="L83" s="28" t="n"/>
      <c r="M83" s="30">
        <f>IFERROR(IF($A83="","",IF($H83&lt;&gt;"Ready",$H83,IF(COUNTIFS('Booking Schedule'!$B$6:$B$505,$A83,'Booking Schedule'!$K$6:$K$505,"Dispatched",'Booking Schedule'!$F$6:$F$505,"",'Booking Schedule'!$E$6:$E$505,"")&gt;0,"Return Date Missing",IF(COUNTIFS('Booking Schedule'!$B$6:$B$505,$A83,'Booking Schedule'!$K$6:$K$505,"Dispatched",'Booking Schedule'!$F$6:$F$505,"",'Booking Schedule'!$E$6:$E$505,"&lt;"&amp;'Settings'!$B$4)&gt;0,"Overdue Return",IF(COUNTIFS('Booking Schedule'!$B$6:$B$505,$A83,'Booking Schedule'!$K$6:$K$505,"Dispatched",'Booking Schedule'!$F$6:$F$505,"",'Booking Schedule'!$D$6:$D$505,"&lt;="&amp;'Settings'!$B$4,'Booking Schedule'!$E$6:$E$505,"&gt;="&amp;'Settings'!$B$4)&gt;0,"In Use",IF(COUNTIFS('Booking Schedule'!$B$6:$B$505,$A83,'Booking Schedule'!$K$6:$K$505,"Reserved",'Booking Schedule'!$D$6:$D$505,"&gt;="&amp;'Settings'!$B$4,'Booking Schedule'!$D$6:$D$505,"&lt;="&amp;'Settings'!$B$4+'Settings'!$B$5)&gt;0,"Reserved Soon","Available")))))),"Check Status")</f>
        <v/>
      </c>
      <c r="N83" s="42">
        <f>IFERROR(IF($A83="","",IF($H83&lt;&gt;"Ready",$I83,IF(OR($M83="In Use",$M83="Overdue Return"),MAXIFS('Booking Schedule'!$E$6:$E$505,'Booking Schedule'!$B$6:$B$505,$A83,'Booking Schedule'!$K$6:$K$505,"Dispatched",'Booking Schedule'!$F$6:$F$505,""),IF($M83="Return Date Missing","",'Settings'!$B$4)))),"")</f>
        <v/>
      </c>
      <c r="O83" s="32">
        <f>IFERROR(IF($N83="","",MAX(0,$N83-'Settings'!$B$4)),"")</f>
        <v/>
      </c>
      <c r="P83" s="42">
        <f>IFERROR(IF($A83="","",IF(COUNTIFS('Booking Schedule'!$B$6:$B$505,$A83,'Booking Schedule'!$K$6:$K$505,"Reserved",'Booking Schedule'!$D$6:$D$505,"&gt;="&amp;'Settings'!$B$4)=0,"",MINIFS('Booking Schedule'!$D$6:$D$505,'Booking Schedule'!$B$6:$B$505,$A83,'Booking Schedule'!$K$6:$K$505,"Reserved",'Booking Schedule'!$D$6:$D$505,"&gt;="&amp;'Settings'!$B$4))),"")</f>
        <v/>
      </c>
      <c r="Q83" s="33">
        <f>IFERROR(IF($A83="","",IF($J83="","Missing PM Date",IF($J83&lt;'Settings'!$B$4,"Past Due",IF($J83&lt;='Settings'!$B$4+'Settings'!$B$7,"Due Soon","OK")))),"Check Date")</f>
        <v/>
      </c>
      <c r="R83" s="30">
        <f>IFERROR(IF($A83="","",IF(COUNTIF('Trailer Availability'!$A$6:$A$505,$A83)&gt;1,"Duplicate Trailer ID",IF($F83="","Missing Home Terminal",IF($G83="","Missing Location",IF($H83="","Missing Operational Status",IF(AND($H83&lt;&gt;"Ready",$I83=""),"Ready Date Missing",IF($K83="","Last Update Missing","OK"))))))),"Check Row")</f>
        <v/>
      </c>
    </row>
    <row r="84">
      <c r="A84" s="26" t="n"/>
      <c r="B84" s="26" t="n"/>
      <c r="C84" s="26" t="n"/>
      <c r="D84" s="26" t="n"/>
      <c r="E84" s="27" t="n"/>
      <c r="F84" s="26" t="n"/>
      <c r="G84" s="28" t="n"/>
      <c r="H84" s="26" t="n"/>
      <c r="I84" s="41" t="n"/>
      <c r="J84" s="41" t="n"/>
      <c r="K84" s="41" t="n"/>
      <c r="L84" s="28" t="n"/>
      <c r="M84" s="30">
        <f>IFERROR(IF($A84="","",IF($H84&lt;&gt;"Ready",$H84,IF(COUNTIFS('Booking Schedule'!$B$6:$B$505,$A84,'Booking Schedule'!$K$6:$K$505,"Dispatched",'Booking Schedule'!$F$6:$F$505,"",'Booking Schedule'!$E$6:$E$505,"")&gt;0,"Return Date Missing",IF(COUNTIFS('Booking Schedule'!$B$6:$B$505,$A84,'Booking Schedule'!$K$6:$K$505,"Dispatched",'Booking Schedule'!$F$6:$F$505,"",'Booking Schedule'!$E$6:$E$505,"&lt;"&amp;'Settings'!$B$4)&gt;0,"Overdue Return",IF(COUNTIFS('Booking Schedule'!$B$6:$B$505,$A84,'Booking Schedule'!$K$6:$K$505,"Dispatched",'Booking Schedule'!$F$6:$F$505,"",'Booking Schedule'!$D$6:$D$505,"&lt;="&amp;'Settings'!$B$4,'Booking Schedule'!$E$6:$E$505,"&gt;="&amp;'Settings'!$B$4)&gt;0,"In Use",IF(COUNTIFS('Booking Schedule'!$B$6:$B$505,$A84,'Booking Schedule'!$K$6:$K$505,"Reserved",'Booking Schedule'!$D$6:$D$505,"&gt;="&amp;'Settings'!$B$4,'Booking Schedule'!$D$6:$D$505,"&lt;="&amp;'Settings'!$B$4+'Settings'!$B$5)&gt;0,"Reserved Soon","Available")))))),"Check Status")</f>
        <v/>
      </c>
      <c r="N84" s="42">
        <f>IFERROR(IF($A84="","",IF($H84&lt;&gt;"Ready",$I84,IF(OR($M84="In Use",$M84="Overdue Return"),MAXIFS('Booking Schedule'!$E$6:$E$505,'Booking Schedule'!$B$6:$B$505,$A84,'Booking Schedule'!$K$6:$K$505,"Dispatched",'Booking Schedule'!$F$6:$F$505,""),IF($M84="Return Date Missing","",'Settings'!$B$4)))),"")</f>
        <v/>
      </c>
      <c r="O84" s="32">
        <f>IFERROR(IF($N84="","",MAX(0,$N84-'Settings'!$B$4)),"")</f>
        <v/>
      </c>
      <c r="P84" s="42">
        <f>IFERROR(IF($A84="","",IF(COUNTIFS('Booking Schedule'!$B$6:$B$505,$A84,'Booking Schedule'!$K$6:$K$505,"Reserved",'Booking Schedule'!$D$6:$D$505,"&gt;="&amp;'Settings'!$B$4)=0,"",MINIFS('Booking Schedule'!$D$6:$D$505,'Booking Schedule'!$B$6:$B$505,$A84,'Booking Schedule'!$K$6:$K$505,"Reserved",'Booking Schedule'!$D$6:$D$505,"&gt;="&amp;'Settings'!$B$4))),"")</f>
        <v/>
      </c>
      <c r="Q84" s="33">
        <f>IFERROR(IF($A84="","",IF($J84="","Missing PM Date",IF($J84&lt;'Settings'!$B$4,"Past Due",IF($J84&lt;='Settings'!$B$4+'Settings'!$B$7,"Due Soon","OK")))),"Check Date")</f>
        <v/>
      </c>
      <c r="R84" s="30">
        <f>IFERROR(IF($A84="","",IF(COUNTIF('Trailer Availability'!$A$6:$A$505,$A84)&gt;1,"Duplicate Trailer ID",IF($F84="","Missing Home Terminal",IF($G84="","Missing Location",IF($H84="","Missing Operational Status",IF(AND($H84&lt;&gt;"Ready",$I84=""),"Ready Date Missing",IF($K84="","Last Update Missing","OK"))))))),"Check Row")</f>
        <v/>
      </c>
    </row>
    <row r="85">
      <c r="A85" s="26" t="n"/>
      <c r="B85" s="26" t="n"/>
      <c r="C85" s="26" t="n"/>
      <c r="D85" s="26" t="n"/>
      <c r="E85" s="27" t="n"/>
      <c r="F85" s="26" t="n"/>
      <c r="G85" s="28" t="n"/>
      <c r="H85" s="26" t="n"/>
      <c r="I85" s="41" t="n"/>
      <c r="J85" s="41" t="n"/>
      <c r="K85" s="41" t="n"/>
      <c r="L85" s="28" t="n"/>
      <c r="M85" s="30">
        <f>IFERROR(IF($A85="","",IF($H85&lt;&gt;"Ready",$H85,IF(COUNTIFS('Booking Schedule'!$B$6:$B$505,$A85,'Booking Schedule'!$K$6:$K$505,"Dispatched",'Booking Schedule'!$F$6:$F$505,"",'Booking Schedule'!$E$6:$E$505,"")&gt;0,"Return Date Missing",IF(COUNTIFS('Booking Schedule'!$B$6:$B$505,$A85,'Booking Schedule'!$K$6:$K$505,"Dispatched",'Booking Schedule'!$F$6:$F$505,"",'Booking Schedule'!$E$6:$E$505,"&lt;"&amp;'Settings'!$B$4)&gt;0,"Overdue Return",IF(COUNTIFS('Booking Schedule'!$B$6:$B$505,$A85,'Booking Schedule'!$K$6:$K$505,"Dispatched",'Booking Schedule'!$F$6:$F$505,"",'Booking Schedule'!$D$6:$D$505,"&lt;="&amp;'Settings'!$B$4,'Booking Schedule'!$E$6:$E$505,"&gt;="&amp;'Settings'!$B$4)&gt;0,"In Use",IF(COUNTIFS('Booking Schedule'!$B$6:$B$505,$A85,'Booking Schedule'!$K$6:$K$505,"Reserved",'Booking Schedule'!$D$6:$D$505,"&gt;="&amp;'Settings'!$B$4,'Booking Schedule'!$D$6:$D$505,"&lt;="&amp;'Settings'!$B$4+'Settings'!$B$5)&gt;0,"Reserved Soon","Available")))))),"Check Status")</f>
        <v/>
      </c>
      <c r="N85" s="42">
        <f>IFERROR(IF($A85="","",IF($H85&lt;&gt;"Ready",$I85,IF(OR($M85="In Use",$M85="Overdue Return"),MAXIFS('Booking Schedule'!$E$6:$E$505,'Booking Schedule'!$B$6:$B$505,$A85,'Booking Schedule'!$K$6:$K$505,"Dispatched",'Booking Schedule'!$F$6:$F$505,""),IF($M85="Return Date Missing","",'Settings'!$B$4)))),"")</f>
        <v/>
      </c>
      <c r="O85" s="32">
        <f>IFERROR(IF($N85="","",MAX(0,$N85-'Settings'!$B$4)),"")</f>
        <v/>
      </c>
      <c r="P85" s="42">
        <f>IFERROR(IF($A85="","",IF(COUNTIFS('Booking Schedule'!$B$6:$B$505,$A85,'Booking Schedule'!$K$6:$K$505,"Reserved",'Booking Schedule'!$D$6:$D$505,"&gt;="&amp;'Settings'!$B$4)=0,"",MINIFS('Booking Schedule'!$D$6:$D$505,'Booking Schedule'!$B$6:$B$505,$A85,'Booking Schedule'!$K$6:$K$505,"Reserved",'Booking Schedule'!$D$6:$D$505,"&gt;="&amp;'Settings'!$B$4))),"")</f>
        <v/>
      </c>
      <c r="Q85" s="33">
        <f>IFERROR(IF($A85="","",IF($J85="","Missing PM Date",IF($J85&lt;'Settings'!$B$4,"Past Due",IF($J85&lt;='Settings'!$B$4+'Settings'!$B$7,"Due Soon","OK")))),"Check Date")</f>
        <v/>
      </c>
      <c r="R85" s="30">
        <f>IFERROR(IF($A85="","",IF(COUNTIF('Trailer Availability'!$A$6:$A$505,$A85)&gt;1,"Duplicate Trailer ID",IF($F85="","Missing Home Terminal",IF($G85="","Missing Location",IF($H85="","Missing Operational Status",IF(AND($H85&lt;&gt;"Ready",$I85=""),"Ready Date Missing",IF($K85="","Last Update Missing","OK"))))))),"Check Row")</f>
        <v/>
      </c>
    </row>
    <row r="86">
      <c r="A86" s="26" t="n"/>
      <c r="B86" s="26" t="n"/>
      <c r="C86" s="26" t="n"/>
      <c r="D86" s="26" t="n"/>
      <c r="E86" s="27" t="n"/>
      <c r="F86" s="26" t="n"/>
      <c r="G86" s="28" t="n"/>
      <c r="H86" s="26" t="n"/>
      <c r="I86" s="41" t="n"/>
      <c r="J86" s="41" t="n"/>
      <c r="K86" s="41" t="n"/>
      <c r="L86" s="28" t="n"/>
      <c r="M86" s="30">
        <f>IFERROR(IF($A86="","",IF($H86&lt;&gt;"Ready",$H86,IF(COUNTIFS('Booking Schedule'!$B$6:$B$505,$A86,'Booking Schedule'!$K$6:$K$505,"Dispatched",'Booking Schedule'!$F$6:$F$505,"",'Booking Schedule'!$E$6:$E$505,"")&gt;0,"Return Date Missing",IF(COUNTIFS('Booking Schedule'!$B$6:$B$505,$A86,'Booking Schedule'!$K$6:$K$505,"Dispatched",'Booking Schedule'!$F$6:$F$505,"",'Booking Schedule'!$E$6:$E$505,"&lt;"&amp;'Settings'!$B$4)&gt;0,"Overdue Return",IF(COUNTIFS('Booking Schedule'!$B$6:$B$505,$A86,'Booking Schedule'!$K$6:$K$505,"Dispatched",'Booking Schedule'!$F$6:$F$505,"",'Booking Schedule'!$D$6:$D$505,"&lt;="&amp;'Settings'!$B$4,'Booking Schedule'!$E$6:$E$505,"&gt;="&amp;'Settings'!$B$4)&gt;0,"In Use",IF(COUNTIFS('Booking Schedule'!$B$6:$B$505,$A86,'Booking Schedule'!$K$6:$K$505,"Reserved",'Booking Schedule'!$D$6:$D$505,"&gt;="&amp;'Settings'!$B$4,'Booking Schedule'!$D$6:$D$505,"&lt;="&amp;'Settings'!$B$4+'Settings'!$B$5)&gt;0,"Reserved Soon","Available")))))),"Check Status")</f>
        <v/>
      </c>
      <c r="N86" s="42">
        <f>IFERROR(IF($A86="","",IF($H86&lt;&gt;"Ready",$I86,IF(OR($M86="In Use",$M86="Overdue Return"),MAXIFS('Booking Schedule'!$E$6:$E$505,'Booking Schedule'!$B$6:$B$505,$A86,'Booking Schedule'!$K$6:$K$505,"Dispatched",'Booking Schedule'!$F$6:$F$505,""),IF($M86="Return Date Missing","",'Settings'!$B$4)))),"")</f>
        <v/>
      </c>
      <c r="O86" s="32">
        <f>IFERROR(IF($N86="","",MAX(0,$N86-'Settings'!$B$4)),"")</f>
        <v/>
      </c>
      <c r="P86" s="42">
        <f>IFERROR(IF($A86="","",IF(COUNTIFS('Booking Schedule'!$B$6:$B$505,$A86,'Booking Schedule'!$K$6:$K$505,"Reserved",'Booking Schedule'!$D$6:$D$505,"&gt;="&amp;'Settings'!$B$4)=0,"",MINIFS('Booking Schedule'!$D$6:$D$505,'Booking Schedule'!$B$6:$B$505,$A86,'Booking Schedule'!$K$6:$K$505,"Reserved",'Booking Schedule'!$D$6:$D$505,"&gt;="&amp;'Settings'!$B$4))),"")</f>
        <v/>
      </c>
      <c r="Q86" s="33">
        <f>IFERROR(IF($A86="","",IF($J86="","Missing PM Date",IF($J86&lt;'Settings'!$B$4,"Past Due",IF($J86&lt;='Settings'!$B$4+'Settings'!$B$7,"Due Soon","OK")))),"Check Date")</f>
        <v/>
      </c>
      <c r="R86" s="30">
        <f>IFERROR(IF($A86="","",IF(COUNTIF('Trailer Availability'!$A$6:$A$505,$A86)&gt;1,"Duplicate Trailer ID",IF($F86="","Missing Home Terminal",IF($G86="","Missing Location",IF($H86="","Missing Operational Status",IF(AND($H86&lt;&gt;"Ready",$I86=""),"Ready Date Missing",IF($K86="","Last Update Missing","OK"))))))),"Check Row")</f>
        <v/>
      </c>
    </row>
    <row r="87">
      <c r="A87" s="26" t="n"/>
      <c r="B87" s="26" t="n"/>
      <c r="C87" s="26" t="n"/>
      <c r="D87" s="26" t="n"/>
      <c r="E87" s="27" t="n"/>
      <c r="F87" s="26" t="n"/>
      <c r="G87" s="28" t="n"/>
      <c r="H87" s="26" t="n"/>
      <c r="I87" s="41" t="n"/>
      <c r="J87" s="41" t="n"/>
      <c r="K87" s="41" t="n"/>
      <c r="L87" s="28" t="n"/>
      <c r="M87" s="30">
        <f>IFERROR(IF($A87="","",IF($H87&lt;&gt;"Ready",$H87,IF(COUNTIFS('Booking Schedule'!$B$6:$B$505,$A87,'Booking Schedule'!$K$6:$K$505,"Dispatched",'Booking Schedule'!$F$6:$F$505,"",'Booking Schedule'!$E$6:$E$505,"")&gt;0,"Return Date Missing",IF(COUNTIFS('Booking Schedule'!$B$6:$B$505,$A87,'Booking Schedule'!$K$6:$K$505,"Dispatched",'Booking Schedule'!$F$6:$F$505,"",'Booking Schedule'!$E$6:$E$505,"&lt;"&amp;'Settings'!$B$4)&gt;0,"Overdue Return",IF(COUNTIFS('Booking Schedule'!$B$6:$B$505,$A87,'Booking Schedule'!$K$6:$K$505,"Dispatched",'Booking Schedule'!$F$6:$F$505,"",'Booking Schedule'!$D$6:$D$505,"&lt;="&amp;'Settings'!$B$4,'Booking Schedule'!$E$6:$E$505,"&gt;="&amp;'Settings'!$B$4)&gt;0,"In Use",IF(COUNTIFS('Booking Schedule'!$B$6:$B$505,$A87,'Booking Schedule'!$K$6:$K$505,"Reserved",'Booking Schedule'!$D$6:$D$505,"&gt;="&amp;'Settings'!$B$4,'Booking Schedule'!$D$6:$D$505,"&lt;="&amp;'Settings'!$B$4+'Settings'!$B$5)&gt;0,"Reserved Soon","Available")))))),"Check Status")</f>
        <v/>
      </c>
      <c r="N87" s="42">
        <f>IFERROR(IF($A87="","",IF($H87&lt;&gt;"Ready",$I87,IF(OR($M87="In Use",$M87="Overdue Return"),MAXIFS('Booking Schedule'!$E$6:$E$505,'Booking Schedule'!$B$6:$B$505,$A87,'Booking Schedule'!$K$6:$K$505,"Dispatched",'Booking Schedule'!$F$6:$F$505,""),IF($M87="Return Date Missing","",'Settings'!$B$4)))),"")</f>
        <v/>
      </c>
      <c r="O87" s="32">
        <f>IFERROR(IF($N87="","",MAX(0,$N87-'Settings'!$B$4)),"")</f>
        <v/>
      </c>
      <c r="P87" s="42">
        <f>IFERROR(IF($A87="","",IF(COUNTIFS('Booking Schedule'!$B$6:$B$505,$A87,'Booking Schedule'!$K$6:$K$505,"Reserved",'Booking Schedule'!$D$6:$D$505,"&gt;="&amp;'Settings'!$B$4)=0,"",MINIFS('Booking Schedule'!$D$6:$D$505,'Booking Schedule'!$B$6:$B$505,$A87,'Booking Schedule'!$K$6:$K$505,"Reserved",'Booking Schedule'!$D$6:$D$505,"&gt;="&amp;'Settings'!$B$4))),"")</f>
        <v/>
      </c>
      <c r="Q87" s="33">
        <f>IFERROR(IF($A87="","",IF($J87="","Missing PM Date",IF($J87&lt;'Settings'!$B$4,"Past Due",IF($J87&lt;='Settings'!$B$4+'Settings'!$B$7,"Due Soon","OK")))),"Check Date")</f>
        <v/>
      </c>
      <c r="R87" s="30">
        <f>IFERROR(IF($A87="","",IF(COUNTIF('Trailer Availability'!$A$6:$A$505,$A87)&gt;1,"Duplicate Trailer ID",IF($F87="","Missing Home Terminal",IF($G87="","Missing Location",IF($H87="","Missing Operational Status",IF(AND($H87&lt;&gt;"Ready",$I87=""),"Ready Date Missing",IF($K87="","Last Update Missing","OK"))))))),"Check Row")</f>
        <v/>
      </c>
    </row>
    <row r="88">
      <c r="A88" s="26" t="n"/>
      <c r="B88" s="26" t="n"/>
      <c r="C88" s="26" t="n"/>
      <c r="D88" s="26" t="n"/>
      <c r="E88" s="27" t="n"/>
      <c r="F88" s="26" t="n"/>
      <c r="G88" s="28" t="n"/>
      <c r="H88" s="26" t="n"/>
      <c r="I88" s="41" t="n"/>
      <c r="J88" s="41" t="n"/>
      <c r="K88" s="41" t="n"/>
      <c r="L88" s="28" t="n"/>
      <c r="M88" s="30">
        <f>IFERROR(IF($A88="","",IF($H88&lt;&gt;"Ready",$H88,IF(COUNTIFS('Booking Schedule'!$B$6:$B$505,$A88,'Booking Schedule'!$K$6:$K$505,"Dispatched",'Booking Schedule'!$F$6:$F$505,"",'Booking Schedule'!$E$6:$E$505,"")&gt;0,"Return Date Missing",IF(COUNTIFS('Booking Schedule'!$B$6:$B$505,$A88,'Booking Schedule'!$K$6:$K$505,"Dispatched",'Booking Schedule'!$F$6:$F$505,"",'Booking Schedule'!$E$6:$E$505,"&lt;"&amp;'Settings'!$B$4)&gt;0,"Overdue Return",IF(COUNTIFS('Booking Schedule'!$B$6:$B$505,$A88,'Booking Schedule'!$K$6:$K$505,"Dispatched",'Booking Schedule'!$F$6:$F$505,"",'Booking Schedule'!$D$6:$D$505,"&lt;="&amp;'Settings'!$B$4,'Booking Schedule'!$E$6:$E$505,"&gt;="&amp;'Settings'!$B$4)&gt;0,"In Use",IF(COUNTIFS('Booking Schedule'!$B$6:$B$505,$A88,'Booking Schedule'!$K$6:$K$505,"Reserved",'Booking Schedule'!$D$6:$D$505,"&gt;="&amp;'Settings'!$B$4,'Booking Schedule'!$D$6:$D$505,"&lt;="&amp;'Settings'!$B$4+'Settings'!$B$5)&gt;0,"Reserved Soon","Available")))))),"Check Status")</f>
        <v/>
      </c>
      <c r="N88" s="42">
        <f>IFERROR(IF($A88="","",IF($H88&lt;&gt;"Ready",$I88,IF(OR($M88="In Use",$M88="Overdue Return"),MAXIFS('Booking Schedule'!$E$6:$E$505,'Booking Schedule'!$B$6:$B$505,$A88,'Booking Schedule'!$K$6:$K$505,"Dispatched",'Booking Schedule'!$F$6:$F$505,""),IF($M88="Return Date Missing","",'Settings'!$B$4)))),"")</f>
        <v/>
      </c>
      <c r="O88" s="32">
        <f>IFERROR(IF($N88="","",MAX(0,$N88-'Settings'!$B$4)),"")</f>
        <v/>
      </c>
      <c r="P88" s="42">
        <f>IFERROR(IF($A88="","",IF(COUNTIFS('Booking Schedule'!$B$6:$B$505,$A88,'Booking Schedule'!$K$6:$K$505,"Reserved",'Booking Schedule'!$D$6:$D$505,"&gt;="&amp;'Settings'!$B$4)=0,"",MINIFS('Booking Schedule'!$D$6:$D$505,'Booking Schedule'!$B$6:$B$505,$A88,'Booking Schedule'!$K$6:$K$505,"Reserved",'Booking Schedule'!$D$6:$D$505,"&gt;="&amp;'Settings'!$B$4))),"")</f>
        <v/>
      </c>
      <c r="Q88" s="33">
        <f>IFERROR(IF($A88="","",IF($J88="","Missing PM Date",IF($J88&lt;'Settings'!$B$4,"Past Due",IF($J88&lt;='Settings'!$B$4+'Settings'!$B$7,"Due Soon","OK")))),"Check Date")</f>
        <v/>
      </c>
      <c r="R88" s="30">
        <f>IFERROR(IF($A88="","",IF(COUNTIF('Trailer Availability'!$A$6:$A$505,$A88)&gt;1,"Duplicate Trailer ID",IF($F88="","Missing Home Terminal",IF($G88="","Missing Location",IF($H88="","Missing Operational Status",IF(AND($H88&lt;&gt;"Ready",$I88=""),"Ready Date Missing",IF($K88="","Last Update Missing","OK"))))))),"Check Row")</f>
        <v/>
      </c>
    </row>
    <row r="89">
      <c r="A89" s="26" t="n"/>
      <c r="B89" s="26" t="n"/>
      <c r="C89" s="26" t="n"/>
      <c r="D89" s="26" t="n"/>
      <c r="E89" s="27" t="n"/>
      <c r="F89" s="26" t="n"/>
      <c r="G89" s="28" t="n"/>
      <c r="H89" s="26" t="n"/>
      <c r="I89" s="41" t="n"/>
      <c r="J89" s="41" t="n"/>
      <c r="K89" s="41" t="n"/>
      <c r="L89" s="28" t="n"/>
      <c r="M89" s="30">
        <f>IFERROR(IF($A89="","",IF($H89&lt;&gt;"Ready",$H89,IF(COUNTIFS('Booking Schedule'!$B$6:$B$505,$A89,'Booking Schedule'!$K$6:$K$505,"Dispatched",'Booking Schedule'!$F$6:$F$505,"",'Booking Schedule'!$E$6:$E$505,"")&gt;0,"Return Date Missing",IF(COUNTIFS('Booking Schedule'!$B$6:$B$505,$A89,'Booking Schedule'!$K$6:$K$505,"Dispatched",'Booking Schedule'!$F$6:$F$505,"",'Booking Schedule'!$E$6:$E$505,"&lt;"&amp;'Settings'!$B$4)&gt;0,"Overdue Return",IF(COUNTIFS('Booking Schedule'!$B$6:$B$505,$A89,'Booking Schedule'!$K$6:$K$505,"Dispatched",'Booking Schedule'!$F$6:$F$505,"",'Booking Schedule'!$D$6:$D$505,"&lt;="&amp;'Settings'!$B$4,'Booking Schedule'!$E$6:$E$505,"&gt;="&amp;'Settings'!$B$4)&gt;0,"In Use",IF(COUNTIFS('Booking Schedule'!$B$6:$B$505,$A89,'Booking Schedule'!$K$6:$K$505,"Reserved",'Booking Schedule'!$D$6:$D$505,"&gt;="&amp;'Settings'!$B$4,'Booking Schedule'!$D$6:$D$505,"&lt;="&amp;'Settings'!$B$4+'Settings'!$B$5)&gt;0,"Reserved Soon","Available")))))),"Check Status")</f>
        <v/>
      </c>
      <c r="N89" s="42">
        <f>IFERROR(IF($A89="","",IF($H89&lt;&gt;"Ready",$I89,IF(OR($M89="In Use",$M89="Overdue Return"),MAXIFS('Booking Schedule'!$E$6:$E$505,'Booking Schedule'!$B$6:$B$505,$A89,'Booking Schedule'!$K$6:$K$505,"Dispatched",'Booking Schedule'!$F$6:$F$505,""),IF($M89="Return Date Missing","",'Settings'!$B$4)))),"")</f>
        <v/>
      </c>
      <c r="O89" s="32">
        <f>IFERROR(IF($N89="","",MAX(0,$N89-'Settings'!$B$4)),"")</f>
        <v/>
      </c>
      <c r="P89" s="42">
        <f>IFERROR(IF($A89="","",IF(COUNTIFS('Booking Schedule'!$B$6:$B$505,$A89,'Booking Schedule'!$K$6:$K$505,"Reserved",'Booking Schedule'!$D$6:$D$505,"&gt;="&amp;'Settings'!$B$4)=0,"",MINIFS('Booking Schedule'!$D$6:$D$505,'Booking Schedule'!$B$6:$B$505,$A89,'Booking Schedule'!$K$6:$K$505,"Reserved",'Booking Schedule'!$D$6:$D$505,"&gt;="&amp;'Settings'!$B$4))),"")</f>
        <v/>
      </c>
      <c r="Q89" s="33">
        <f>IFERROR(IF($A89="","",IF($J89="","Missing PM Date",IF($J89&lt;'Settings'!$B$4,"Past Due",IF($J89&lt;='Settings'!$B$4+'Settings'!$B$7,"Due Soon","OK")))),"Check Date")</f>
        <v/>
      </c>
      <c r="R89" s="30">
        <f>IFERROR(IF($A89="","",IF(COUNTIF('Trailer Availability'!$A$6:$A$505,$A89)&gt;1,"Duplicate Trailer ID",IF($F89="","Missing Home Terminal",IF($G89="","Missing Location",IF($H89="","Missing Operational Status",IF(AND($H89&lt;&gt;"Ready",$I89=""),"Ready Date Missing",IF($K89="","Last Update Missing","OK"))))))),"Check Row")</f>
        <v/>
      </c>
    </row>
    <row r="90">
      <c r="A90" s="26" t="n"/>
      <c r="B90" s="26" t="n"/>
      <c r="C90" s="26" t="n"/>
      <c r="D90" s="26" t="n"/>
      <c r="E90" s="27" t="n"/>
      <c r="F90" s="26" t="n"/>
      <c r="G90" s="28" t="n"/>
      <c r="H90" s="26" t="n"/>
      <c r="I90" s="41" t="n"/>
      <c r="J90" s="41" t="n"/>
      <c r="K90" s="41" t="n"/>
      <c r="L90" s="28" t="n"/>
      <c r="M90" s="30">
        <f>IFERROR(IF($A90="","",IF($H90&lt;&gt;"Ready",$H90,IF(COUNTIFS('Booking Schedule'!$B$6:$B$505,$A90,'Booking Schedule'!$K$6:$K$505,"Dispatched",'Booking Schedule'!$F$6:$F$505,"",'Booking Schedule'!$E$6:$E$505,"")&gt;0,"Return Date Missing",IF(COUNTIFS('Booking Schedule'!$B$6:$B$505,$A90,'Booking Schedule'!$K$6:$K$505,"Dispatched",'Booking Schedule'!$F$6:$F$505,"",'Booking Schedule'!$E$6:$E$505,"&lt;"&amp;'Settings'!$B$4)&gt;0,"Overdue Return",IF(COUNTIFS('Booking Schedule'!$B$6:$B$505,$A90,'Booking Schedule'!$K$6:$K$505,"Dispatched",'Booking Schedule'!$F$6:$F$505,"",'Booking Schedule'!$D$6:$D$505,"&lt;="&amp;'Settings'!$B$4,'Booking Schedule'!$E$6:$E$505,"&gt;="&amp;'Settings'!$B$4)&gt;0,"In Use",IF(COUNTIFS('Booking Schedule'!$B$6:$B$505,$A90,'Booking Schedule'!$K$6:$K$505,"Reserved",'Booking Schedule'!$D$6:$D$505,"&gt;="&amp;'Settings'!$B$4,'Booking Schedule'!$D$6:$D$505,"&lt;="&amp;'Settings'!$B$4+'Settings'!$B$5)&gt;0,"Reserved Soon","Available")))))),"Check Status")</f>
        <v/>
      </c>
      <c r="N90" s="42">
        <f>IFERROR(IF($A90="","",IF($H90&lt;&gt;"Ready",$I90,IF(OR($M90="In Use",$M90="Overdue Return"),MAXIFS('Booking Schedule'!$E$6:$E$505,'Booking Schedule'!$B$6:$B$505,$A90,'Booking Schedule'!$K$6:$K$505,"Dispatched",'Booking Schedule'!$F$6:$F$505,""),IF($M90="Return Date Missing","",'Settings'!$B$4)))),"")</f>
        <v/>
      </c>
      <c r="O90" s="32">
        <f>IFERROR(IF($N90="","",MAX(0,$N90-'Settings'!$B$4)),"")</f>
        <v/>
      </c>
      <c r="P90" s="42">
        <f>IFERROR(IF($A90="","",IF(COUNTIFS('Booking Schedule'!$B$6:$B$505,$A90,'Booking Schedule'!$K$6:$K$505,"Reserved",'Booking Schedule'!$D$6:$D$505,"&gt;="&amp;'Settings'!$B$4)=0,"",MINIFS('Booking Schedule'!$D$6:$D$505,'Booking Schedule'!$B$6:$B$505,$A90,'Booking Schedule'!$K$6:$K$505,"Reserved",'Booking Schedule'!$D$6:$D$505,"&gt;="&amp;'Settings'!$B$4))),"")</f>
        <v/>
      </c>
      <c r="Q90" s="33">
        <f>IFERROR(IF($A90="","",IF($J90="","Missing PM Date",IF($J90&lt;'Settings'!$B$4,"Past Due",IF($J90&lt;='Settings'!$B$4+'Settings'!$B$7,"Due Soon","OK")))),"Check Date")</f>
        <v/>
      </c>
      <c r="R90" s="30">
        <f>IFERROR(IF($A90="","",IF(COUNTIF('Trailer Availability'!$A$6:$A$505,$A90)&gt;1,"Duplicate Trailer ID",IF($F90="","Missing Home Terminal",IF($G90="","Missing Location",IF($H90="","Missing Operational Status",IF(AND($H90&lt;&gt;"Ready",$I90=""),"Ready Date Missing",IF($K90="","Last Update Missing","OK"))))))),"Check Row")</f>
        <v/>
      </c>
    </row>
    <row r="91">
      <c r="A91" s="26" t="n"/>
      <c r="B91" s="26" t="n"/>
      <c r="C91" s="26" t="n"/>
      <c r="D91" s="26" t="n"/>
      <c r="E91" s="27" t="n"/>
      <c r="F91" s="26" t="n"/>
      <c r="G91" s="28" t="n"/>
      <c r="H91" s="26" t="n"/>
      <c r="I91" s="41" t="n"/>
      <c r="J91" s="41" t="n"/>
      <c r="K91" s="41" t="n"/>
      <c r="L91" s="28" t="n"/>
      <c r="M91" s="30">
        <f>IFERROR(IF($A91="","",IF($H91&lt;&gt;"Ready",$H91,IF(COUNTIFS('Booking Schedule'!$B$6:$B$505,$A91,'Booking Schedule'!$K$6:$K$505,"Dispatched",'Booking Schedule'!$F$6:$F$505,"",'Booking Schedule'!$E$6:$E$505,"")&gt;0,"Return Date Missing",IF(COUNTIFS('Booking Schedule'!$B$6:$B$505,$A91,'Booking Schedule'!$K$6:$K$505,"Dispatched",'Booking Schedule'!$F$6:$F$505,"",'Booking Schedule'!$E$6:$E$505,"&lt;"&amp;'Settings'!$B$4)&gt;0,"Overdue Return",IF(COUNTIFS('Booking Schedule'!$B$6:$B$505,$A91,'Booking Schedule'!$K$6:$K$505,"Dispatched",'Booking Schedule'!$F$6:$F$505,"",'Booking Schedule'!$D$6:$D$505,"&lt;="&amp;'Settings'!$B$4,'Booking Schedule'!$E$6:$E$505,"&gt;="&amp;'Settings'!$B$4)&gt;0,"In Use",IF(COUNTIFS('Booking Schedule'!$B$6:$B$505,$A91,'Booking Schedule'!$K$6:$K$505,"Reserved",'Booking Schedule'!$D$6:$D$505,"&gt;="&amp;'Settings'!$B$4,'Booking Schedule'!$D$6:$D$505,"&lt;="&amp;'Settings'!$B$4+'Settings'!$B$5)&gt;0,"Reserved Soon","Available")))))),"Check Status")</f>
        <v/>
      </c>
      <c r="N91" s="42">
        <f>IFERROR(IF($A91="","",IF($H91&lt;&gt;"Ready",$I91,IF(OR($M91="In Use",$M91="Overdue Return"),MAXIFS('Booking Schedule'!$E$6:$E$505,'Booking Schedule'!$B$6:$B$505,$A91,'Booking Schedule'!$K$6:$K$505,"Dispatched",'Booking Schedule'!$F$6:$F$505,""),IF($M91="Return Date Missing","",'Settings'!$B$4)))),"")</f>
        <v/>
      </c>
      <c r="O91" s="32">
        <f>IFERROR(IF($N91="","",MAX(0,$N91-'Settings'!$B$4)),"")</f>
        <v/>
      </c>
      <c r="P91" s="42">
        <f>IFERROR(IF($A91="","",IF(COUNTIFS('Booking Schedule'!$B$6:$B$505,$A91,'Booking Schedule'!$K$6:$K$505,"Reserved",'Booking Schedule'!$D$6:$D$505,"&gt;="&amp;'Settings'!$B$4)=0,"",MINIFS('Booking Schedule'!$D$6:$D$505,'Booking Schedule'!$B$6:$B$505,$A91,'Booking Schedule'!$K$6:$K$505,"Reserved",'Booking Schedule'!$D$6:$D$505,"&gt;="&amp;'Settings'!$B$4))),"")</f>
        <v/>
      </c>
      <c r="Q91" s="33">
        <f>IFERROR(IF($A91="","",IF($J91="","Missing PM Date",IF($J91&lt;'Settings'!$B$4,"Past Due",IF($J91&lt;='Settings'!$B$4+'Settings'!$B$7,"Due Soon","OK")))),"Check Date")</f>
        <v/>
      </c>
      <c r="R91" s="30">
        <f>IFERROR(IF($A91="","",IF(COUNTIF('Trailer Availability'!$A$6:$A$505,$A91)&gt;1,"Duplicate Trailer ID",IF($F91="","Missing Home Terminal",IF($G91="","Missing Location",IF($H91="","Missing Operational Status",IF(AND($H91&lt;&gt;"Ready",$I91=""),"Ready Date Missing",IF($K91="","Last Update Missing","OK"))))))),"Check Row")</f>
        <v/>
      </c>
    </row>
    <row r="92">
      <c r="A92" s="26" t="n"/>
      <c r="B92" s="26" t="n"/>
      <c r="C92" s="26" t="n"/>
      <c r="D92" s="26" t="n"/>
      <c r="E92" s="27" t="n"/>
      <c r="F92" s="26" t="n"/>
      <c r="G92" s="28" t="n"/>
      <c r="H92" s="26" t="n"/>
      <c r="I92" s="41" t="n"/>
      <c r="J92" s="41" t="n"/>
      <c r="K92" s="41" t="n"/>
      <c r="L92" s="28" t="n"/>
      <c r="M92" s="30">
        <f>IFERROR(IF($A92="","",IF($H92&lt;&gt;"Ready",$H92,IF(COUNTIFS('Booking Schedule'!$B$6:$B$505,$A92,'Booking Schedule'!$K$6:$K$505,"Dispatched",'Booking Schedule'!$F$6:$F$505,"",'Booking Schedule'!$E$6:$E$505,"")&gt;0,"Return Date Missing",IF(COUNTIFS('Booking Schedule'!$B$6:$B$505,$A92,'Booking Schedule'!$K$6:$K$505,"Dispatched",'Booking Schedule'!$F$6:$F$505,"",'Booking Schedule'!$E$6:$E$505,"&lt;"&amp;'Settings'!$B$4)&gt;0,"Overdue Return",IF(COUNTIFS('Booking Schedule'!$B$6:$B$505,$A92,'Booking Schedule'!$K$6:$K$505,"Dispatched",'Booking Schedule'!$F$6:$F$505,"",'Booking Schedule'!$D$6:$D$505,"&lt;="&amp;'Settings'!$B$4,'Booking Schedule'!$E$6:$E$505,"&gt;="&amp;'Settings'!$B$4)&gt;0,"In Use",IF(COUNTIFS('Booking Schedule'!$B$6:$B$505,$A92,'Booking Schedule'!$K$6:$K$505,"Reserved",'Booking Schedule'!$D$6:$D$505,"&gt;="&amp;'Settings'!$B$4,'Booking Schedule'!$D$6:$D$505,"&lt;="&amp;'Settings'!$B$4+'Settings'!$B$5)&gt;0,"Reserved Soon","Available")))))),"Check Status")</f>
        <v/>
      </c>
      <c r="N92" s="42">
        <f>IFERROR(IF($A92="","",IF($H92&lt;&gt;"Ready",$I92,IF(OR($M92="In Use",$M92="Overdue Return"),MAXIFS('Booking Schedule'!$E$6:$E$505,'Booking Schedule'!$B$6:$B$505,$A92,'Booking Schedule'!$K$6:$K$505,"Dispatched",'Booking Schedule'!$F$6:$F$505,""),IF($M92="Return Date Missing","",'Settings'!$B$4)))),"")</f>
        <v/>
      </c>
      <c r="O92" s="32">
        <f>IFERROR(IF($N92="","",MAX(0,$N92-'Settings'!$B$4)),"")</f>
        <v/>
      </c>
      <c r="P92" s="42">
        <f>IFERROR(IF($A92="","",IF(COUNTIFS('Booking Schedule'!$B$6:$B$505,$A92,'Booking Schedule'!$K$6:$K$505,"Reserved",'Booking Schedule'!$D$6:$D$505,"&gt;="&amp;'Settings'!$B$4)=0,"",MINIFS('Booking Schedule'!$D$6:$D$505,'Booking Schedule'!$B$6:$B$505,$A92,'Booking Schedule'!$K$6:$K$505,"Reserved",'Booking Schedule'!$D$6:$D$505,"&gt;="&amp;'Settings'!$B$4))),"")</f>
        <v/>
      </c>
      <c r="Q92" s="33">
        <f>IFERROR(IF($A92="","",IF($J92="","Missing PM Date",IF($J92&lt;'Settings'!$B$4,"Past Due",IF($J92&lt;='Settings'!$B$4+'Settings'!$B$7,"Due Soon","OK")))),"Check Date")</f>
        <v/>
      </c>
      <c r="R92" s="30">
        <f>IFERROR(IF($A92="","",IF(COUNTIF('Trailer Availability'!$A$6:$A$505,$A92)&gt;1,"Duplicate Trailer ID",IF($F92="","Missing Home Terminal",IF($G92="","Missing Location",IF($H92="","Missing Operational Status",IF(AND($H92&lt;&gt;"Ready",$I92=""),"Ready Date Missing",IF($K92="","Last Update Missing","OK"))))))),"Check Row")</f>
        <v/>
      </c>
    </row>
    <row r="93">
      <c r="A93" s="26" t="n"/>
      <c r="B93" s="26" t="n"/>
      <c r="C93" s="26" t="n"/>
      <c r="D93" s="26" t="n"/>
      <c r="E93" s="27" t="n"/>
      <c r="F93" s="26" t="n"/>
      <c r="G93" s="28" t="n"/>
      <c r="H93" s="26" t="n"/>
      <c r="I93" s="41" t="n"/>
      <c r="J93" s="41" t="n"/>
      <c r="K93" s="41" t="n"/>
      <c r="L93" s="28" t="n"/>
      <c r="M93" s="30">
        <f>IFERROR(IF($A93="","",IF($H93&lt;&gt;"Ready",$H93,IF(COUNTIFS('Booking Schedule'!$B$6:$B$505,$A93,'Booking Schedule'!$K$6:$K$505,"Dispatched",'Booking Schedule'!$F$6:$F$505,"",'Booking Schedule'!$E$6:$E$505,"")&gt;0,"Return Date Missing",IF(COUNTIFS('Booking Schedule'!$B$6:$B$505,$A93,'Booking Schedule'!$K$6:$K$505,"Dispatched",'Booking Schedule'!$F$6:$F$505,"",'Booking Schedule'!$E$6:$E$505,"&lt;"&amp;'Settings'!$B$4)&gt;0,"Overdue Return",IF(COUNTIFS('Booking Schedule'!$B$6:$B$505,$A93,'Booking Schedule'!$K$6:$K$505,"Dispatched",'Booking Schedule'!$F$6:$F$505,"",'Booking Schedule'!$D$6:$D$505,"&lt;="&amp;'Settings'!$B$4,'Booking Schedule'!$E$6:$E$505,"&gt;="&amp;'Settings'!$B$4)&gt;0,"In Use",IF(COUNTIFS('Booking Schedule'!$B$6:$B$505,$A93,'Booking Schedule'!$K$6:$K$505,"Reserved",'Booking Schedule'!$D$6:$D$505,"&gt;="&amp;'Settings'!$B$4,'Booking Schedule'!$D$6:$D$505,"&lt;="&amp;'Settings'!$B$4+'Settings'!$B$5)&gt;0,"Reserved Soon","Available")))))),"Check Status")</f>
        <v/>
      </c>
      <c r="N93" s="42">
        <f>IFERROR(IF($A93="","",IF($H93&lt;&gt;"Ready",$I93,IF(OR($M93="In Use",$M93="Overdue Return"),MAXIFS('Booking Schedule'!$E$6:$E$505,'Booking Schedule'!$B$6:$B$505,$A93,'Booking Schedule'!$K$6:$K$505,"Dispatched",'Booking Schedule'!$F$6:$F$505,""),IF($M93="Return Date Missing","",'Settings'!$B$4)))),"")</f>
        <v/>
      </c>
      <c r="O93" s="32">
        <f>IFERROR(IF($N93="","",MAX(0,$N93-'Settings'!$B$4)),"")</f>
        <v/>
      </c>
      <c r="P93" s="42">
        <f>IFERROR(IF($A93="","",IF(COUNTIFS('Booking Schedule'!$B$6:$B$505,$A93,'Booking Schedule'!$K$6:$K$505,"Reserved",'Booking Schedule'!$D$6:$D$505,"&gt;="&amp;'Settings'!$B$4)=0,"",MINIFS('Booking Schedule'!$D$6:$D$505,'Booking Schedule'!$B$6:$B$505,$A93,'Booking Schedule'!$K$6:$K$505,"Reserved",'Booking Schedule'!$D$6:$D$505,"&gt;="&amp;'Settings'!$B$4))),"")</f>
        <v/>
      </c>
      <c r="Q93" s="33">
        <f>IFERROR(IF($A93="","",IF($J93="","Missing PM Date",IF($J93&lt;'Settings'!$B$4,"Past Due",IF($J93&lt;='Settings'!$B$4+'Settings'!$B$7,"Due Soon","OK")))),"Check Date")</f>
        <v/>
      </c>
      <c r="R93" s="30">
        <f>IFERROR(IF($A93="","",IF(COUNTIF('Trailer Availability'!$A$6:$A$505,$A93)&gt;1,"Duplicate Trailer ID",IF($F93="","Missing Home Terminal",IF($G93="","Missing Location",IF($H93="","Missing Operational Status",IF(AND($H93&lt;&gt;"Ready",$I93=""),"Ready Date Missing",IF($K93="","Last Update Missing","OK"))))))),"Check Row")</f>
        <v/>
      </c>
    </row>
    <row r="94">
      <c r="A94" s="26" t="n"/>
      <c r="B94" s="26" t="n"/>
      <c r="C94" s="26" t="n"/>
      <c r="D94" s="26" t="n"/>
      <c r="E94" s="27" t="n"/>
      <c r="F94" s="26" t="n"/>
      <c r="G94" s="28" t="n"/>
      <c r="H94" s="26" t="n"/>
      <c r="I94" s="41" t="n"/>
      <c r="J94" s="41" t="n"/>
      <c r="K94" s="41" t="n"/>
      <c r="L94" s="28" t="n"/>
      <c r="M94" s="30">
        <f>IFERROR(IF($A94="","",IF($H94&lt;&gt;"Ready",$H94,IF(COUNTIFS('Booking Schedule'!$B$6:$B$505,$A94,'Booking Schedule'!$K$6:$K$505,"Dispatched",'Booking Schedule'!$F$6:$F$505,"",'Booking Schedule'!$E$6:$E$505,"")&gt;0,"Return Date Missing",IF(COUNTIFS('Booking Schedule'!$B$6:$B$505,$A94,'Booking Schedule'!$K$6:$K$505,"Dispatched",'Booking Schedule'!$F$6:$F$505,"",'Booking Schedule'!$E$6:$E$505,"&lt;"&amp;'Settings'!$B$4)&gt;0,"Overdue Return",IF(COUNTIFS('Booking Schedule'!$B$6:$B$505,$A94,'Booking Schedule'!$K$6:$K$505,"Dispatched",'Booking Schedule'!$F$6:$F$505,"",'Booking Schedule'!$D$6:$D$505,"&lt;="&amp;'Settings'!$B$4,'Booking Schedule'!$E$6:$E$505,"&gt;="&amp;'Settings'!$B$4)&gt;0,"In Use",IF(COUNTIFS('Booking Schedule'!$B$6:$B$505,$A94,'Booking Schedule'!$K$6:$K$505,"Reserved",'Booking Schedule'!$D$6:$D$505,"&gt;="&amp;'Settings'!$B$4,'Booking Schedule'!$D$6:$D$505,"&lt;="&amp;'Settings'!$B$4+'Settings'!$B$5)&gt;0,"Reserved Soon","Available")))))),"Check Status")</f>
        <v/>
      </c>
      <c r="N94" s="42">
        <f>IFERROR(IF($A94="","",IF($H94&lt;&gt;"Ready",$I94,IF(OR($M94="In Use",$M94="Overdue Return"),MAXIFS('Booking Schedule'!$E$6:$E$505,'Booking Schedule'!$B$6:$B$505,$A94,'Booking Schedule'!$K$6:$K$505,"Dispatched",'Booking Schedule'!$F$6:$F$505,""),IF($M94="Return Date Missing","",'Settings'!$B$4)))),"")</f>
        <v/>
      </c>
      <c r="O94" s="32">
        <f>IFERROR(IF($N94="","",MAX(0,$N94-'Settings'!$B$4)),"")</f>
        <v/>
      </c>
      <c r="P94" s="42">
        <f>IFERROR(IF($A94="","",IF(COUNTIFS('Booking Schedule'!$B$6:$B$505,$A94,'Booking Schedule'!$K$6:$K$505,"Reserved",'Booking Schedule'!$D$6:$D$505,"&gt;="&amp;'Settings'!$B$4)=0,"",MINIFS('Booking Schedule'!$D$6:$D$505,'Booking Schedule'!$B$6:$B$505,$A94,'Booking Schedule'!$K$6:$K$505,"Reserved",'Booking Schedule'!$D$6:$D$505,"&gt;="&amp;'Settings'!$B$4))),"")</f>
        <v/>
      </c>
      <c r="Q94" s="33">
        <f>IFERROR(IF($A94="","",IF($J94="","Missing PM Date",IF($J94&lt;'Settings'!$B$4,"Past Due",IF($J94&lt;='Settings'!$B$4+'Settings'!$B$7,"Due Soon","OK")))),"Check Date")</f>
        <v/>
      </c>
      <c r="R94" s="30">
        <f>IFERROR(IF($A94="","",IF(COUNTIF('Trailer Availability'!$A$6:$A$505,$A94)&gt;1,"Duplicate Trailer ID",IF($F94="","Missing Home Terminal",IF($G94="","Missing Location",IF($H94="","Missing Operational Status",IF(AND($H94&lt;&gt;"Ready",$I94=""),"Ready Date Missing",IF($K94="","Last Update Missing","OK"))))))),"Check Row")</f>
        <v/>
      </c>
    </row>
    <row r="95">
      <c r="A95" s="26" t="n"/>
      <c r="B95" s="26" t="n"/>
      <c r="C95" s="26" t="n"/>
      <c r="D95" s="26" t="n"/>
      <c r="E95" s="27" t="n"/>
      <c r="F95" s="26" t="n"/>
      <c r="G95" s="28" t="n"/>
      <c r="H95" s="26" t="n"/>
      <c r="I95" s="41" t="n"/>
      <c r="J95" s="41" t="n"/>
      <c r="K95" s="41" t="n"/>
      <c r="L95" s="28" t="n"/>
      <c r="M95" s="30">
        <f>IFERROR(IF($A95="","",IF($H95&lt;&gt;"Ready",$H95,IF(COUNTIFS('Booking Schedule'!$B$6:$B$505,$A95,'Booking Schedule'!$K$6:$K$505,"Dispatched",'Booking Schedule'!$F$6:$F$505,"",'Booking Schedule'!$E$6:$E$505,"")&gt;0,"Return Date Missing",IF(COUNTIFS('Booking Schedule'!$B$6:$B$505,$A95,'Booking Schedule'!$K$6:$K$505,"Dispatched",'Booking Schedule'!$F$6:$F$505,"",'Booking Schedule'!$E$6:$E$505,"&lt;"&amp;'Settings'!$B$4)&gt;0,"Overdue Return",IF(COUNTIFS('Booking Schedule'!$B$6:$B$505,$A95,'Booking Schedule'!$K$6:$K$505,"Dispatched",'Booking Schedule'!$F$6:$F$505,"",'Booking Schedule'!$D$6:$D$505,"&lt;="&amp;'Settings'!$B$4,'Booking Schedule'!$E$6:$E$505,"&gt;="&amp;'Settings'!$B$4)&gt;0,"In Use",IF(COUNTIFS('Booking Schedule'!$B$6:$B$505,$A95,'Booking Schedule'!$K$6:$K$505,"Reserved",'Booking Schedule'!$D$6:$D$505,"&gt;="&amp;'Settings'!$B$4,'Booking Schedule'!$D$6:$D$505,"&lt;="&amp;'Settings'!$B$4+'Settings'!$B$5)&gt;0,"Reserved Soon","Available")))))),"Check Status")</f>
        <v/>
      </c>
      <c r="N95" s="42">
        <f>IFERROR(IF($A95="","",IF($H95&lt;&gt;"Ready",$I95,IF(OR($M95="In Use",$M95="Overdue Return"),MAXIFS('Booking Schedule'!$E$6:$E$505,'Booking Schedule'!$B$6:$B$505,$A95,'Booking Schedule'!$K$6:$K$505,"Dispatched",'Booking Schedule'!$F$6:$F$505,""),IF($M95="Return Date Missing","",'Settings'!$B$4)))),"")</f>
        <v/>
      </c>
      <c r="O95" s="32">
        <f>IFERROR(IF($N95="","",MAX(0,$N95-'Settings'!$B$4)),"")</f>
        <v/>
      </c>
      <c r="P95" s="42">
        <f>IFERROR(IF($A95="","",IF(COUNTIFS('Booking Schedule'!$B$6:$B$505,$A95,'Booking Schedule'!$K$6:$K$505,"Reserved",'Booking Schedule'!$D$6:$D$505,"&gt;="&amp;'Settings'!$B$4)=0,"",MINIFS('Booking Schedule'!$D$6:$D$505,'Booking Schedule'!$B$6:$B$505,$A95,'Booking Schedule'!$K$6:$K$505,"Reserved",'Booking Schedule'!$D$6:$D$505,"&gt;="&amp;'Settings'!$B$4))),"")</f>
        <v/>
      </c>
      <c r="Q95" s="33">
        <f>IFERROR(IF($A95="","",IF($J95="","Missing PM Date",IF($J95&lt;'Settings'!$B$4,"Past Due",IF($J95&lt;='Settings'!$B$4+'Settings'!$B$7,"Due Soon","OK")))),"Check Date")</f>
        <v/>
      </c>
      <c r="R95" s="30">
        <f>IFERROR(IF($A95="","",IF(COUNTIF('Trailer Availability'!$A$6:$A$505,$A95)&gt;1,"Duplicate Trailer ID",IF($F95="","Missing Home Terminal",IF($G95="","Missing Location",IF($H95="","Missing Operational Status",IF(AND($H95&lt;&gt;"Ready",$I95=""),"Ready Date Missing",IF($K95="","Last Update Missing","OK"))))))),"Check Row")</f>
        <v/>
      </c>
    </row>
    <row r="96">
      <c r="A96" s="26" t="n"/>
      <c r="B96" s="26" t="n"/>
      <c r="C96" s="26" t="n"/>
      <c r="D96" s="26" t="n"/>
      <c r="E96" s="27" t="n"/>
      <c r="F96" s="26" t="n"/>
      <c r="G96" s="28" t="n"/>
      <c r="H96" s="26" t="n"/>
      <c r="I96" s="41" t="n"/>
      <c r="J96" s="41" t="n"/>
      <c r="K96" s="41" t="n"/>
      <c r="L96" s="28" t="n"/>
      <c r="M96" s="30">
        <f>IFERROR(IF($A96="","",IF($H96&lt;&gt;"Ready",$H96,IF(COUNTIFS('Booking Schedule'!$B$6:$B$505,$A96,'Booking Schedule'!$K$6:$K$505,"Dispatched",'Booking Schedule'!$F$6:$F$505,"",'Booking Schedule'!$E$6:$E$505,"")&gt;0,"Return Date Missing",IF(COUNTIFS('Booking Schedule'!$B$6:$B$505,$A96,'Booking Schedule'!$K$6:$K$505,"Dispatched",'Booking Schedule'!$F$6:$F$505,"",'Booking Schedule'!$E$6:$E$505,"&lt;"&amp;'Settings'!$B$4)&gt;0,"Overdue Return",IF(COUNTIFS('Booking Schedule'!$B$6:$B$505,$A96,'Booking Schedule'!$K$6:$K$505,"Dispatched",'Booking Schedule'!$F$6:$F$505,"",'Booking Schedule'!$D$6:$D$505,"&lt;="&amp;'Settings'!$B$4,'Booking Schedule'!$E$6:$E$505,"&gt;="&amp;'Settings'!$B$4)&gt;0,"In Use",IF(COUNTIFS('Booking Schedule'!$B$6:$B$505,$A96,'Booking Schedule'!$K$6:$K$505,"Reserved",'Booking Schedule'!$D$6:$D$505,"&gt;="&amp;'Settings'!$B$4,'Booking Schedule'!$D$6:$D$505,"&lt;="&amp;'Settings'!$B$4+'Settings'!$B$5)&gt;0,"Reserved Soon","Available")))))),"Check Status")</f>
        <v/>
      </c>
      <c r="N96" s="42">
        <f>IFERROR(IF($A96="","",IF($H96&lt;&gt;"Ready",$I96,IF(OR($M96="In Use",$M96="Overdue Return"),MAXIFS('Booking Schedule'!$E$6:$E$505,'Booking Schedule'!$B$6:$B$505,$A96,'Booking Schedule'!$K$6:$K$505,"Dispatched",'Booking Schedule'!$F$6:$F$505,""),IF($M96="Return Date Missing","",'Settings'!$B$4)))),"")</f>
        <v/>
      </c>
      <c r="O96" s="32">
        <f>IFERROR(IF($N96="","",MAX(0,$N96-'Settings'!$B$4)),"")</f>
        <v/>
      </c>
      <c r="P96" s="42">
        <f>IFERROR(IF($A96="","",IF(COUNTIFS('Booking Schedule'!$B$6:$B$505,$A96,'Booking Schedule'!$K$6:$K$505,"Reserved",'Booking Schedule'!$D$6:$D$505,"&gt;="&amp;'Settings'!$B$4)=0,"",MINIFS('Booking Schedule'!$D$6:$D$505,'Booking Schedule'!$B$6:$B$505,$A96,'Booking Schedule'!$K$6:$K$505,"Reserved",'Booking Schedule'!$D$6:$D$505,"&gt;="&amp;'Settings'!$B$4))),"")</f>
        <v/>
      </c>
      <c r="Q96" s="33">
        <f>IFERROR(IF($A96="","",IF($J96="","Missing PM Date",IF($J96&lt;'Settings'!$B$4,"Past Due",IF($J96&lt;='Settings'!$B$4+'Settings'!$B$7,"Due Soon","OK")))),"Check Date")</f>
        <v/>
      </c>
      <c r="R96" s="30">
        <f>IFERROR(IF($A96="","",IF(COUNTIF('Trailer Availability'!$A$6:$A$505,$A96)&gt;1,"Duplicate Trailer ID",IF($F96="","Missing Home Terminal",IF($G96="","Missing Location",IF($H96="","Missing Operational Status",IF(AND($H96&lt;&gt;"Ready",$I96=""),"Ready Date Missing",IF($K96="","Last Update Missing","OK"))))))),"Check Row")</f>
        <v/>
      </c>
    </row>
    <row r="97">
      <c r="A97" s="26" t="n"/>
      <c r="B97" s="26" t="n"/>
      <c r="C97" s="26" t="n"/>
      <c r="D97" s="26" t="n"/>
      <c r="E97" s="27" t="n"/>
      <c r="F97" s="26" t="n"/>
      <c r="G97" s="28" t="n"/>
      <c r="H97" s="26" t="n"/>
      <c r="I97" s="41" t="n"/>
      <c r="J97" s="41" t="n"/>
      <c r="K97" s="41" t="n"/>
      <c r="L97" s="28" t="n"/>
      <c r="M97" s="30">
        <f>IFERROR(IF($A97="","",IF($H97&lt;&gt;"Ready",$H97,IF(COUNTIFS('Booking Schedule'!$B$6:$B$505,$A97,'Booking Schedule'!$K$6:$K$505,"Dispatched",'Booking Schedule'!$F$6:$F$505,"",'Booking Schedule'!$E$6:$E$505,"")&gt;0,"Return Date Missing",IF(COUNTIFS('Booking Schedule'!$B$6:$B$505,$A97,'Booking Schedule'!$K$6:$K$505,"Dispatched",'Booking Schedule'!$F$6:$F$505,"",'Booking Schedule'!$E$6:$E$505,"&lt;"&amp;'Settings'!$B$4)&gt;0,"Overdue Return",IF(COUNTIFS('Booking Schedule'!$B$6:$B$505,$A97,'Booking Schedule'!$K$6:$K$505,"Dispatched",'Booking Schedule'!$F$6:$F$505,"",'Booking Schedule'!$D$6:$D$505,"&lt;="&amp;'Settings'!$B$4,'Booking Schedule'!$E$6:$E$505,"&gt;="&amp;'Settings'!$B$4)&gt;0,"In Use",IF(COUNTIFS('Booking Schedule'!$B$6:$B$505,$A97,'Booking Schedule'!$K$6:$K$505,"Reserved",'Booking Schedule'!$D$6:$D$505,"&gt;="&amp;'Settings'!$B$4,'Booking Schedule'!$D$6:$D$505,"&lt;="&amp;'Settings'!$B$4+'Settings'!$B$5)&gt;0,"Reserved Soon","Available")))))),"Check Status")</f>
        <v/>
      </c>
      <c r="N97" s="42">
        <f>IFERROR(IF($A97="","",IF($H97&lt;&gt;"Ready",$I97,IF(OR($M97="In Use",$M97="Overdue Return"),MAXIFS('Booking Schedule'!$E$6:$E$505,'Booking Schedule'!$B$6:$B$505,$A97,'Booking Schedule'!$K$6:$K$505,"Dispatched",'Booking Schedule'!$F$6:$F$505,""),IF($M97="Return Date Missing","",'Settings'!$B$4)))),"")</f>
        <v/>
      </c>
      <c r="O97" s="32">
        <f>IFERROR(IF($N97="","",MAX(0,$N97-'Settings'!$B$4)),"")</f>
        <v/>
      </c>
      <c r="P97" s="42">
        <f>IFERROR(IF($A97="","",IF(COUNTIFS('Booking Schedule'!$B$6:$B$505,$A97,'Booking Schedule'!$K$6:$K$505,"Reserved",'Booking Schedule'!$D$6:$D$505,"&gt;="&amp;'Settings'!$B$4)=0,"",MINIFS('Booking Schedule'!$D$6:$D$505,'Booking Schedule'!$B$6:$B$505,$A97,'Booking Schedule'!$K$6:$K$505,"Reserved",'Booking Schedule'!$D$6:$D$505,"&gt;="&amp;'Settings'!$B$4))),"")</f>
        <v/>
      </c>
      <c r="Q97" s="33">
        <f>IFERROR(IF($A97="","",IF($J97="","Missing PM Date",IF($J97&lt;'Settings'!$B$4,"Past Due",IF($J97&lt;='Settings'!$B$4+'Settings'!$B$7,"Due Soon","OK")))),"Check Date")</f>
        <v/>
      </c>
      <c r="R97" s="30">
        <f>IFERROR(IF($A97="","",IF(COUNTIF('Trailer Availability'!$A$6:$A$505,$A97)&gt;1,"Duplicate Trailer ID",IF($F97="","Missing Home Terminal",IF($G97="","Missing Location",IF($H97="","Missing Operational Status",IF(AND($H97&lt;&gt;"Ready",$I97=""),"Ready Date Missing",IF($K97="","Last Update Missing","OK"))))))),"Check Row")</f>
        <v/>
      </c>
    </row>
    <row r="98">
      <c r="A98" s="26" t="n"/>
      <c r="B98" s="26" t="n"/>
      <c r="C98" s="26" t="n"/>
      <c r="D98" s="26" t="n"/>
      <c r="E98" s="27" t="n"/>
      <c r="F98" s="26" t="n"/>
      <c r="G98" s="28" t="n"/>
      <c r="H98" s="26" t="n"/>
      <c r="I98" s="41" t="n"/>
      <c r="J98" s="41" t="n"/>
      <c r="K98" s="41" t="n"/>
      <c r="L98" s="28" t="n"/>
      <c r="M98" s="30">
        <f>IFERROR(IF($A98="","",IF($H98&lt;&gt;"Ready",$H98,IF(COUNTIFS('Booking Schedule'!$B$6:$B$505,$A98,'Booking Schedule'!$K$6:$K$505,"Dispatched",'Booking Schedule'!$F$6:$F$505,"",'Booking Schedule'!$E$6:$E$505,"")&gt;0,"Return Date Missing",IF(COUNTIFS('Booking Schedule'!$B$6:$B$505,$A98,'Booking Schedule'!$K$6:$K$505,"Dispatched",'Booking Schedule'!$F$6:$F$505,"",'Booking Schedule'!$E$6:$E$505,"&lt;"&amp;'Settings'!$B$4)&gt;0,"Overdue Return",IF(COUNTIFS('Booking Schedule'!$B$6:$B$505,$A98,'Booking Schedule'!$K$6:$K$505,"Dispatched",'Booking Schedule'!$F$6:$F$505,"",'Booking Schedule'!$D$6:$D$505,"&lt;="&amp;'Settings'!$B$4,'Booking Schedule'!$E$6:$E$505,"&gt;="&amp;'Settings'!$B$4)&gt;0,"In Use",IF(COUNTIFS('Booking Schedule'!$B$6:$B$505,$A98,'Booking Schedule'!$K$6:$K$505,"Reserved",'Booking Schedule'!$D$6:$D$505,"&gt;="&amp;'Settings'!$B$4,'Booking Schedule'!$D$6:$D$505,"&lt;="&amp;'Settings'!$B$4+'Settings'!$B$5)&gt;0,"Reserved Soon","Available")))))),"Check Status")</f>
        <v/>
      </c>
      <c r="N98" s="42">
        <f>IFERROR(IF($A98="","",IF($H98&lt;&gt;"Ready",$I98,IF(OR($M98="In Use",$M98="Overdue Return"),MAXIFS('Booking Schedule'!$E$6:$E$505,'Booking Schedule'!$B$6:$B$505,$A98,'Booking Schedule'!$K$6:$K$505,"Dispatched",'Booking Schedule'!$F$6:$F$505,""),IF($M98="Return Date Missing","",'Settings'!$B$4)))),"")</f>
        <v/>
      </c>
      <c r="O98" s="32">
        <f>IFERROR(IF($N98="","",MAX(0,$N98-'Settings'!$B$4)),"")</f>
        <v/>
      </c>
      <c r="P98" s="42">
        <f>IFERROR(IF($A98="","",IF(COUNTIFS('Booking Schedule'!$B$6:$B$505,$A98,'Booking Schedule'!$K$6:$K$505,"Reserved",'Booking Schedule'!$D$6:$D$505,"&gt;="&amp;'Settings'!$B$4)=0,"",MINIFS('Booking Schedule'!$D$6:$D$505,'Booking Schedule'!$B$6:$B$505,$A98,'Booking Schedule'!$K$6:$K$505,"Reserved",'Booking Schedule'!$D$6:$D$505,"&gt;="&amp;'Settings'!$B$4))),"")</f>
        <v/>
      </c>
      <c r="Q98" s="33">
        <f>IFERROR(IF($A98="","",IF($J98="","Missing PM Date",IF($J98&lt;'Settings'!$B$4,"Past Due",IF($J98&lt;='Settings'!$B$4+'Settings'!$B$7,"Due Soon","OK")))),"Check Date")</f>
        <v/>
      </c>
      <c r="R98" s="30">
        <f>IFERROR(IF($A98="","",IF(COUNTIF('Trailer Availability'!$A$6:$A$505,$A98)&gt;1,"Duplicate Trailer ID",IF($F98="","Missing Home Terminal",IF($G98="","Missing Location",IF($H98="","Missing Operational Status",IF(AND($H98&lt;&gt;"Ready",$I98=""),"Ready Date Missing",IF($K98="","Last Update Missing","OK"))))))),"Check Row")</f>
        <v/>
      </c>
    </row>
    <row r="99">
      <c r="A99" s="26" t="n"/>
      <c r="B99" s="26" t="n"/>
      <c r="C99" s="26" t="n"/>
      <c r="D99" s="26" t="n"/>
      <c r="E99" s="27" t="n"/>
      <c r="F99" s="26" t="n"/>
      <c r="G99" s="28" t="n"/>
      <c r="H99" s="26" t="n"/>
      <c r="I99" s="41" t="n"/>
      <c r="J99" s="41" t="n"/>
      <c r="K99" s="41" t="n"/>
      <c r="L99" s="28" t="n"/>
      <c r="M99" s="30">
        <f>IFERROR(IF($A99="","",IF($H99&lt;&gt;"Ready",$H99,IF(COUNTIFS('Booking Schedule'!$B$6:$B$505,$A99,'Booking Schedule'!$K$6:$K$505,"Dispatched",'Booking Schedule'!$F$6:$F$505,"",'Booking Schedule'!$E$6:$E$505,"")&gt;0,"Return Date Missing",IF(COUNTIFS('Booking Schedule'!$B$6:$B$505,$A99,'Booking Schedule'!$K$6:$K$505,"Dispatched",'Booking Schedule'!$F$6:$F$505,"",'Booking Schedule'!$E$6:$E$505,"&lt;"&amp;'Settings'!$B$4)&gt;0,"Overdue Return",IF(COUNTIFS('Booking Schedule'!$B$6:$B$505,$A99,'Booking Schedule'!$K$6:$K$505,"Dispatched",'Booking Schedule'!$F$6:$F$505,"",'Booking Schedule'!$D$6:$D$505,"&lt;="&amp;'Settings'!$B$4,'Booking Schedule'!$E$6:$E$505,"&gt;="&amp;'Settings'!$B$4)&gt;0,"In Use",IF(COUNTIFS('Booking Schedule'!$B$6:$B$505,$A99,'Booking Schedule'!$K$6:$K$505,"Reserved",'Booking Schedule'!$D$6:$D$505,"&gt;="&amp;'Settings'!$B$4,'Booking Schedule'!$D$6:$D$505,"&lt;="&amp;'Settings'!$B$4+'Settings'!$B$5)&gt;0,"Reserved Soon","Available")))))),"Check Status")</f>
        <v/>
      </c>
      <c r="N99" s="42">
        <f>IFERROR(IF($A99="","",IF($H99&lt;&gt;"Ready",$I99,IF(OR($M99="In Use",$M99="Overdue Return"),MAXIFS('Booking Schedule'!$E$6:$E$505,'Booking Schedule'!$B$6:$B$505,$A99,'Booking Schedule'!$K$6:$K$505,"Dispatched",'Booking Schedule'!$F$6:$F$505,""),IF($M99="Return Date Missing","",'Settings'!$B$4)))),"")</f>
        <v/>
      </c>
      <c r="O99" s="32">
        <f>IFERROR(IF($N99="","",MAX(0,$N99-'Settings'!$B$4)),"")</f>
        <v/>
      </c>
      <c r="P99" s="42">
        <f>IFERROR(IF($A99="","",IF(COUNTIFS('Booking Schedule'!$B$6:$B$505,$A99,'Booking Schedule'!$K$6:$K$505,"Reserved",'Booking Schedule'!$D$6:$D$505,"&gt;="&amp;'Settings'!$B$4)=0,"",MINIFS('Booking Schedule'!$D$6:$D$505,'Booking Schedule'!$B$6:$B$505,$A99,'Booking Schedule'!$K$6:$K$505,"Reserved",'Booking Schedule'!$D$6:$D$505,"&gt;="&amp;'Settings'!$B$4))),"")</f>
        <v/>
      </c>
      <c r="Q99" s="33">
        <f>IFERROR(IF($A99="","",IF($J99="","Missing PM Date",IF($J99&lt;'Settings'!$B$4,"Past Due",IF($J99&lt;='Settings'!$B$4+'Settings'!$B$7,"Due Soon","OK")))),"Check Date")</f>
        <v/>
      </c>
      <c r="R99" s="30">
        <f>IFERROR(IF($A99="","",IF(COUNTIF('Trailer Availability'!$A$6:$A$505,$A99)&gt;1,"Duplicate Trailer ID",IF($F99="","Missing Home Terminal",IF($G99="","Missing Location",IF($H99="","Missing Operational Status",IF(AND($H99&lt;&gt;"Ready",$I99=""),"Ready Date Missing",IF($K99="","Last Update Missing","OK"))))))),"Check Row")</f>
        <v/>
      </c>
    </row>
    <row r="100">
      <c r="A100" s="26" t="n"/>
      <c r="B100" s="26" t="n"/>
      <c r="C100" s="26" t="n"/>
      <c r="D100" s="26" t="n"/>
      <c r="E100" s="27" t="n"/>
      <c r="F100" s="26" t="n"/>
      <c r="G100" s="28" t="n"/>
      <c r="H100" s="26" t="n"/>
      <c r="I100" s="41" t="n"/>
      <c r="J100" s="41" t="n"/>
      <c r="K100" s="41" t="n"/>
      <c r="L100" s="28" t="n"/>
      <c r="M100" s="30">
        <f>IFERROR(IF($A100="","",IF($H100&lt;&gt;"Ready",$H100,IF(COUNTIFS('Booking Schedule'!$B$6:$B$505,$A100,'Booking Schedule'!$K$6:$K$505,"Dispatched",'Booking Schedule'!$F$6:$F$505,"",'Booking Schedule'!$E$6:$E$505,"")&gt;0,"Return Date Missing",IF(COUNTIFS('Booking Schedule'!$B$6:$B$505,$A100,'Booking Schedule'!$K$6:$K$505,"Dispatched",'Booking Schedule'!$F$6:$F$505,"",'Booking Schedule'!$E$6:$E$505,"&lt;"&amp;'Settings'!$B$4)&gt;0,"Overdue Return",IF(COUNTIFS('Booking Schedule'!$B$6:$B$505,$A100,'Booking Schedule'!$K$6:$K$505,"Dispatched",'Booking Schedule'!$F$6:$F$505,"",'Booking Schedule'!$D$6:$D$505,"&lt;="&amp;'Settings'!$B$4,'Booking Schedule'!$E$6:$E$505,"&gt;="&amp;'Settings'!$B$4)&gt;0,"In Use",IF(COUNTIFS('Booking Schedule'!$B$6:$B$505,$A100,'Booking Schedule'!$K$6:$K$505,"Reserved",'Booking Schedule'!$D$6:$D$505,"&gt;="&amp;'Settings'!$B$4,'Booking Schedule'!$D$6:$D$505,"&lt;="&amp;'Settings'!$B$4+'Settings'!$B$5)&gt;0,"Reserved Soon","Available")))))),"Check Status")</f>
        <v/>
      </c>
      <c r="N100" s="42">
        <f>IFERROR(IF($A100="","",IF($H100&lt;&gt;"Ready",$I100,IF(OR($M100="In Use",$M100="Overdue Return"),MAXIFS('Booking Schedule'!$E$6:$E$505,'Booking Schedule'!$B$6:$B$505,$A100,'Booking Schedule'!$K$6:$K$505,"Dispatched",'Booking Schedule'!$F$6:$F$505,""),IF($M100="Return Date Missing","",'Settings'!$B$4)))),"")</f>
        <v/>
      </c>
      <c r="O100" s="32">
        <f>IFERROR(IF($N100="","",MAX(0,$N100-'Settings'!$B$4)),"")</f>
        <v/>
      </c>
      <c r="P100" s="42">
        <f>IFERROR(IF($A100="","",IF(COUNTIFS('Booking Schedule'!$B$6:$B$505,$A100,'Booking Schedule'!$K$6:$K$505,"Reserved",'Booking Schedule'!$D$6:$D$505,"&gt;="&amp;'Settings'!$B$4)=0,"",MINIFS('Booking Schedule'!$D$6:$D$505,'Booking Schedule'!$B$6:$B$505,$A100,'Booking Schedule'!$K$6:$K$505,"Reserved",'Booking Schedule'!$D$6:$D$505,"&gt;="&amp;'Settings'!$B$4))),"")</f>
        <v/>
      </c>
      <c r="Q100" s="33">
        <f>IFERROR(IF($A100="","",IF($J100="","Missing PM Date",IF($J100&lt;'Settings'!$B$4,"Past Due",IF($J100&lt;='Settings'!$B$4+'Settings'!$B$7,"Due Soon","OK")))),"Check Date")</f>
        <v/>
      </c>
      <c r="R100" s="30">
        <f>IFERROR(IF($A100="","",IF(COUNTIF('Trailer Availability'!$A$6:$A$505,$A100)&gt;1,"Duplicate Trailer ID",IF($F100="","Missing Home Terminal",IF($G100="","Missing Location",IF($H100="","Missing Operational Status",IF(AND($H100&lt;&gt;"Ready",$I100=""),"Ready Date Missing",IF($K100="","Last Update Missing","OK"))))))),"Check Row")</f>
        <v/>
      </c>
    </row>
    <row r="101">
      <c r="A101" s="26" t="n"/>
      <c r="B101" s="26" t="n"/>
      <c r="C101" s="26" t="n"/>
      <c r="D101" s="26" t="n"/>
      <c r="E101" s="27" t="n"/>
      <c r="F101" s="26" t="n"/>
      <c r="G101" s="28" t="n"/>
      <c r="H101" s="26" t="n"/>
      <c r="I101" s="41" t="n"/>
      <c r="J101" s="41" t="n"/>
      <c r="K101" s="41" t="n"/>
      <c r="L101" s="28" t="n"/>
      <c r="M101" s="30">
        <f>IFERROR(IF($A101="","",IF($H101&lt;&gt;"Ready",$H101,IF(COUNTIFS('Booking Schedule'!$B$6:$B$505,$A101,'Booking Schedule'!$K$6:$K$505,"Dispatched",'Booking Schedule'!$F$6:$F$505,"",'Booking Schedule'!$E$6:$E$505,"")&gt;0,"Return Date Missing",IF(COUNTIFS('Booking Schedule'!$B$6:$B$505,$A101,'Booking Schedule'!$K$6:$K$505,"Dispatched",'Booking Schedule'!$F$6:$F$505,"",'Booking Schedule'!$E$6:$E$505,"&lt;"&amp;'Settings'!$B$4)&gt;0,"Overdue Return",IF(COUNTIFS('Booking Schedule'!$B$6:$B$505,$A101,'Booking Schedule'!$K$6:$K$505,"Dispatched",'Booking Schedule'!$F$6:$F$505,"",'Booking Schedule'!$D$6:$D$505,"&lt;="&amp;'Settings'!$B$4,'Booking Schedule'!$E$6:$E$505,"&gt;="&amp;'Settings'!$B$4)&gt;0,"In Use",IF(COUNTIFS('Booking Schedule'!$B$6:$B$505,$A101,'Booking Schedule'!$K$6:$K$505,"Reserved",'Booking Schedule'!$D$6:$D$505,"&gt;="&amp;'Settings'!$B$4,'Booking Schedule'!$D$6:$D$505,"&lt;="&amp;'Settings'!$B$4+'Settings'!$B$5)&gt;0,"Reserved Soon","Available")))))),"Check Status")</f>
        <v/>
      </c>
      <c r="N101" s="42">
        <f>IFERROR(IF($A101="","",IF($H101&lt;&gt;"Ready",$I101,IF(OR($M101="In Use",$M101="Overdue Return"),MAXIFS('Booking Schedule'!$E$6:$E$505,'Booking Schedule'!$B$6:$B$505,$A101,'Booking Schedule'!$K$6:$K$505,"Dispatched",'Booking Schedule'!$F$6:$F$505,""),IF($M101="Return Date Missing","",'Settings'!$B$4)))),"")</f>
        <v/>
      </c>
      <c r="O101" s="32">
        <f>IFERROR(IF($N101="","",MAX(0,$N101-'Settings'!$B$4)),"")</f>
        <v/>
      </c>
      <c r="P101" s="42">
        <f>IFERROR(IF($A101="","",IF(COUNTIFS('Booking Schedule'!$B$6:$B$505,$A101,'Booking Schedule'!$K$6:$K$505,"Reserved",'Booking Schedule'!$D$6:$D$505,"&gt;="&amp;'Settings'!$B$4)=0,"",MINIFS('Booking Schedule'!$D$6:$D$505,'Booking Schedule'!$B$6:$B$505,$A101,'Booking Schedule'!$K$6:$K$505,"Reserved",'Booking Schedule'!$D$6:$D$505,"&gt;="&amp;'Settings'!$B$4))),"")</f>
        <v/>
      </c>
      <c r="Q101" s="33">
        <f>IFERROR(IF($A101="","",IF($J101="","Missing PM Date",IF($J101&lt;'Settings'!$B$4,"Past Due",IF($J101&lt;='Settings'!$B$4+'Settings'!$B$7,"Due Soon","OK")))),"Check Date")</f>
        <v/>
      </c>
      <c r="R101" s="30">
        <f>IFERROR(IF($A101="","",IF(COUNTIF('Trailer Availability'!$A$6:$A$505,$A101)&gt;1,"Duplicate Trailer ID",IF($F101="","Missing Home Terminal",IF($G101="","Missing Location",IF($H101="","Missing Operational Status",IF(AND($H101&lt;&gt;"Ready",$I101=""),"Ready Date Missing",IF($K101="","Last Update Missing","OK"))))))),"Check Row")</f>
        <v/>
      </c>
    </row>
    <row r="102">
      <c r="A102" s="26" t="n"/>
      <c r="B102" s="26" t="n"/>
      <c r="C102" s="26" t="n"/>
      <c r="D102" s="26" t="n"/>
      <c r="E102" s="27" t="n"/>
      <c r="F102" s="26" t="n"/>
      <c r="G102" s="28" t="n"/>
      <c r="H102" s="26" t="n"/>
      <c r="I102" s="41" t="n"/>
      <c r="J102" s="41" t="n"/>
      <c r="K102" s="41" t="n"/>
      <c r="L102" s="28" t="n"/>
      <c r="M102" s="30">
        <f>IFERROR(IF($A102="","",IF($H102&lt;&gt;"Ready",$H102,IF(COUNTIFS('Booking Schedule'!$B$6:$B$505,$A102,'Booking Schedule'!$K$6:$K$505,"Dispatched",'Booking Schedule'!$F$6:$F$505,"",'Booking Schedule'!$E$6:$E$505,"")&gt;0,"Return Date Missing",IF(COUNTIFS('Booking Schedule'!$B$6:$B$505,$A102,'Booking Schedule'!$K$6:$K$505,"Dispatched",'Booking Schedule'!$F$6:$F$505,"",'Booking Schedule'!$E$6:$E$505,"&lt;"&amp;'Settings'!$B$4)&gt;0,"Overdue Return",IF(COUNTIFS('Booking Schedule'!$B$6:$B$505,$A102,'Booking Schedule'!$K$6:$K$505,"Dispatched",'Booking Schedule'!$F$6:$F$505,"",'Booking Schedule'!$D$6:$D$505,"&lt;="&amp;'Settings'!$B$4,'Booking Schedule'!$E$6:$E$505,"&gt;="&amp;'Settings'!$B$4)&gt;0,"In Use",IF(COUNTIFS('Booking Schedule'!$B$6:$B$505,$A102,'Booking Schedule'!$K$6:$K$505,"Reserved",'Booking Schedule'!$D$6:$D$505,"&gt;="&amp;'Settings'!$B$4,'Booking Schedule'!$D$6:$D$505,"&lt;="&amp;'Settings'!$B$4+'Settings'!$B$5)&gt;0,"Reserved Soon","Available")))))),"Check Status")</f>
        <v/>
      </c>
      <c r="N102" s="42">
        <f>IFERROR(IF($A102="","",IF($H102&lt;&gt;"Ready",$I102,IF(OR($M102="In Use",$M102="Overdue Return"),MAXIFS('Booking Schedule'!$E$6:$E$505,'Booking Schedule'!$B$6:$B$505,$A102,'Booking Schedule'!$K$6:$K$505,"Dispatched",'Booking Schedule'!$F$6:$F$505,""),IF($M102="Return Date Missing","",'Settings'!$B$4)))),"")</f>
        <v/>
      </c>
      <c r="O102" s="32">
        <f>IFERROR(IF($N102="","",MAX(0,$N102-'Settings'!$B$4)),"")</f>
        <v/>
      </c>
      <c r="P102" s="42">
        <f>IFERROR(IF($A102="","",IF(COUNTIFS('Booking Schedule'!$B$6:$B$505,$A102,'Booking Schedule'!$K$6:$K$505,"Reserved",'Booking Schedule'!$D$6:$D$505,"&gt;="&amp;'Settings'!$B$4)=0,"",MINIFS('Booking Schedule'!$D$6:$D$505,'Booking Schedule'!$B$6:$B$505,$A102,'Booking Schedule'!$K$6:$K$505,"Reserved",'Booking Schedule'!$D$6:$D$505,"&gt;="&amp;'Settings'!$B$4))),"")</f>
        <v/>
      </c>
      <c r="Q102" s="33">
        <f>IFERROR(IF($A102="","",IF($J102="","Missing PM Date",IF($J102&lt;'Settings'!$B$4,"Past Due",IF($J102&lt;='Settings'!$B$4+'Settings'!$B$7,"Due Soon","OK")))),"Check Date")</f>
        <v/>
      </c>
      <c r="R102" s="30">
        <f>IFERROR(IF($A102="","",IF(COUNTIF('Trailer Availability'!$A$6:$A$505,$A102)&gt;1,"Duplicate Trailer ID",IF($F102="","Missing Home Terminal",IF($G102="","Missing Location",IF($H102="","Missing Operational Status",IF(AND($H102&lt;&gt;"Ready",$I102=""),"Ready Date Missing",IF($K102="","Last Update Missing","OK"))))))),"Check Row")</f>
        <v/>
      </c>
    </row>
    <row r="103">
      <c r="A103" s="26" t="n"/>
      <c r="B103" s="26" t="n"/>
      <c r="C103" s="26" t="n"/>
      <c r="D103" s="26" t="n"/>
      <c r="E103" s="27" t="n"/>
      <c r="F103" s="26" t="n"/>
      <c r="G103" s="28" t="n"/>
      <c r="H103" s="26" t="n"/>
      <c r="I103" s="41" t="n"/>
      <c r="J103" s="41" t="n"/>
      <c r="K103" s="41" t="n"/>
      <c r="L103" s="28" t="n"/>
      <c r="M103" s="30">
        <f>IFERROR(IF($A103="","",IF($H103&lt;&gt;"Ready",$H103,IF(COUNTIFS('Booking Schedule'!$B$6:$B$505,$A103,'Booking Schedule'!$K$6:$K$505,"Dispatched",'Booking Schedule'!$F$6:$F$505,"",'Booking Schedule'!$E$6:$E$505,"")&gt;0,"Return Date Missing",IF(COUNTIFS('Booking Schedule'!$B$6:$B$505,$A103,'Booking Schedule'!$K$6:$K$505,"Dispatched",'Booking Schedule'!$F$6:$F$505,"",'Booking Schedule'!$E$6:$E$505,"&lt;"&amp;'Settings'!$B$4)&gt;0,"Overdue Return",IF(COUNTIFS('Booking Schedule'!$B$6:$B$505,$A103,'Booking Schedule'!$K$6:$K$505,"Dispatched",'Booking Schedule'!$F$6:$F$505,"",'Booking Schedule'!$D$6:$D$505,"&lt;="&amp;'Settings'!$B$4,'Booking Schedule'!$E$6:$E$505,"&gt;="&amp;'Settings'!$B$4)&gt;0,"In Use",IF(COUNTIFS('Booking Schedule'!$B$6:$B$505,$A103,'Booking Schedule'!$K$6:$K$505,"Reserved",'Booking Schedule'!$D$6:$D$505,"&gt;="&amp;'Settings'!$B$4,'Booking Schedule'!$D$6:$D$505,"&lt;="&amp;'Settings'!$B$4+'Settings'!$B$5)&gt;0,"Reserved Soon","Available")))))),"Check Status")</f>
        <v/>
      </c>
      <c r="N103" s="42">
        <f>IFERROR(IF($A103="","",IF($H103&lt;&gt;"Ready",$I103,IF(OR($M103="In Use",$M103="Overdue Return"),MAXIFS('Booking Schedule'!$E$6:$E$505,'Booking Schedule'!$B$6:$B$505,$A103,'Booking Schedule'!$K$6:$K$505,"Dispatched",'Booking Schedule'!$F$6:$F$505,""),IF($M103="Return Date Missing","",'Settings'!$B$4)))),"")</f>
        <v/>
      </c>
      <c r="O103" s="32">
        <f>IFERROR(IF($N103="","",MAX(0,$N103-'Settings'!$B$4)),"")</f>
        <v/>
      </c>
      <c r="P103" s="42">
        <f>IFERROR(IF($A103="","",IF(COUNTIFS('Booking Schedule'!$B$6:$B$505,$A103,'Booking Schedule'!$K$6:$K$505,"Reserved",'Booking Schedule'!$D$6:$D$505,"&gt;="&amp;'Settings'!$B$4)=0,"",MINIFS('Booking Schedule'!$D$6:$D$505,'Booking Schedule'!$B$6:$B$505,$A103,'Booking Schedule'!$K$6:$K$505,"Reserved",'Booking Schedule'!$D$6:$D$505,"&gt;="&amp;'Settings'!$B$4))),"")</f>
        <v/>
      </c>
      <c r="Q103" s="33">
        <f>IFERROR(IF($A103="","",IF($J103="","Missing PM Date",IF($J103&lt;'Settings'!$B$4,"Past Due",IF($J103&lt;='Settings'!$B$4+'Settings'!$B$7,"Due Soon","OK")))),"Check Date")</f>
        <v/>
      </c>
      <c r="R103" s="30">
        <f>IFERROR(IF($A103="","",IF(COUNTIF('Trailer Availability'!$A$6:$A$505,$A103)&gt;1,"Duplicate Trailer ID",IF($F103="","Missing Home Terminal",IF($G103="","Missing Location",IF($H103="","Missing Operational Status",IF(AND($H103&lt;&gt;"Ready",$I103=""),"Ready Date Missing",IF($K103="","Last Update Missing","OK"))))))),"Check Row")</f>
        <v/>
      </c>
    </row>
    <row r="104">
      <c r="A104" s="26" t="n"/>
      <c r="B104" s="26" t="n"/>
      <c r="C104" s="26" t="n"/>
      <c r="D104" s="26" t="n"/>
      <c r="E104" s="27" t="n"/>
      <c r="F104" s="26" t="n"/>
      <c r="G104" s="28" t="n"/>
      <c r="H104" s="26" t="n"/>
      <c r="I104" s="41" t="n"/>
      <c r="J104" s="41" t="n"/>
      <c r="K104" s="41" t="n"/>
      <c r="L104" s="28" t="n"/>
      <c r="M104" s="30">
        <f>IFERROR(IF($A104="","",IF($H104&lt;&gt;"Ready",$H104,IF(COUNTIFS('Booking Schedule'!$B$6:$B$505,$A104,'Booking Schedule'!$K$6:$K$505,"Dispatched",'Booking Schedule'!$F$6:$F$505,"",'Booking Schedule'!$E$6:$E$505,"")&gt;0,"Return Date Missing",IF(COUNTIFS('Booking Schedule'!$B$6:$B$505,$A104,'Booking Schedule'!$K$6:$K$505,"Dispatched",'Booking Schedule'!$F$6:$F$505,"",'Booking Schedule'!$E$6:$E$505,"&lt;"&amp;'Settings'!$B$4)&gt;0,"Overdue Return",IF(COUNTIFS('Booking Schedule'!$B$6:$B$505,$A104,'Booking Schedule'!$K$6:$K$505,"Dispatched",'Booking Schedule'!$F$6:$F$505,"",'Booking Schedule'!$D$6:$D$505,"&lt;="&amp;'Settings'!$B$4,'Booking Schedule'!$E$6:$E$505,"&gt;="&amp;'Settings'!$B$4)&gt;0,"In Use",IF(COUNTIFS('Booking Schedule'!$B$6:$B$505,$A104,'Booking Schedule'!$K$6:$K$505,"Reserved",'Booking Schedule'!$D$6:$D$505,"&gt;="&amp;'Settings'!$B$4,'Booking Schedule'!$D$6:$D$505,"&lt;="&amp;'Settings'!$B$4+'Settings'!$B$5)&gt;0,"Reserved Soon","Available")))))),"Check Status")</f>
        <v/>
      </c>
      <c r="N104" s="42">
        <f>IFERROR(IF($A104="","",IF($H104&lt;&gt;"Ready",$I104,IF(OR($M104="In Use",$M104="Overdue Return"),MAXIFS('Booking Schedule'!$E$6:$E$505,'Booking Schedule'!$B$6:$B$505,$A104,'Booking Schedule'!$K$6:$K$505,"Dispatched",'Booking Schedule'!$F$6:$F$505,""),IF($M104="Return Date Missing","",'Settings'!$B$4)))),"")</f>
        <v/>
      </c>
      <c r="O104" s="32">
        <f>IFERROR(IF($N104="","",MAX(0,$N104-'Settings'!$B$4)),"")</f>
        <v/>
      </c>
      <c r="P104" s="42">
        <f>IFERROR(IF($A104="","",IF(COUNTIFS('Booking Schedule'!$B$6:$B$505,$A104,'Booking Schedule'!$K$6:$K$505,"Reserved",'Booking Schedule'!$D$6:$D$505,"&gt;="&amp;'Settings'!$B$4)=0,"",MINIFS('Booking Schedule'!$D$6:$D$505,'Booking Schedule'!$B$6:$B$505,$A104,'Booking Schedule'!$K$6:$K$505,"Reserved",'Booking Schedule'!$D$6:$D$505,"&gt;="&amp;'Settings'!$B$4))),"")</f>
        <v/>
      </c>
      <c r="Q104" s="33">
        <f>IFERROR(IF($A104="","",IF($J104="","Missing PM Date",IF($J104&lt;'Settings'!$B$4,"Past Due",IF($J104&lt;='Settings'!$B$4+'Settings'!$B$7,"Due Soon","OK")))),"Check Date")</f>
        <v/>
      </c>
      <c r="R104" s="30">
        <f>IFERROR(IF($A104="","",IF(COUNTIF('Trailer Availability'!$A$6:$A$505,$A104)&gt;1,"Duplicate Trailer ID",IF($F104="","Missing Home Terminal",IF($G104="","Missing Location",IF($H104="","Missing Operational Status",IF(AND($H104&lt;&gt;"Ready",$I104=""),"Ready Date Missing",IF($K104="","Last Update Missing","OK"))))))),"Check Row")</f>
        <v/>
      </c>
    </row>
    <row r="105">
      <c r="A105" s="26" t="n"/>
      <c r="B105" s="26" t="n"/>
      <c r="C105" s="26" t="n"/>
      <c r="D105" s="26" t="n"/>
      <c r="E105" s="27" t="n"/>
      <c r="F105" s="26" t="n"/>
      <c r="G105" s="28" t="n"/>
      <c r="H105" s="26" t="n"/>
      <c r="I105" s="41" t="n"/>
      <c r="J105" s="41" t="n"/>
      <c r="K105" s="41" t="n"/>
      <c r="L105" s="28" t="n"/>
      <c r="M105" s="30">
        <f>IFERROR(IF($A105="","",IF($H105&lt;&gt;"Ready",$H105,IF(COUNTIFS('Booking Schedule'!$B$6:$B$505,$A105,'Booking Schedule'!$K$6:$K$505,"Dispatched",'Booking Schedule'!$F$6:$F$505,"",'Booking Schedule'!$E$6:$E$505,"")&gt;0,"Return Date Missing",IF(COUNTIFS('Booking Schedule'!$B$6:$B$505,$A105,'Booking Schedule'!$K$6:$K$505,"Dispatched",'Booking Schedule'!$F$6:$F$505,"",'Booking Schedule'!$E$6:$E$505,"&lt;"&amp;'Settings'!$B$4)&gt;0,"Overdue Return",IF(COUNTIFS('Booking Schedule'!$B$6:$B$505,$A105,'Booking Schedule'!$K$6:$K$505,"Dispatched",'Booking Schedule'!$F$6:$F$505,"",'Booking Schedule'!$D$6:$D$505,"&lt;="&amp;'Settings'!$B$4,'Booking Schedule'!$E$6:$E$505,"&gt;="&amp;'Settings'!$B$4)&gt;0,"In Use",IF(COUNTIFS('Booking Schedule'!$B$6:$B$505,$A105,'Booking Schedule'!$K$6:$K$505,"Reserved",'Booking Schedule'!$D$6:$D$505,"&gt;="&amp;'Settings'!$B$4,'Booking Schedule'!$D$6:$D$505,"&lt;="&amp;'Settings'!$B$4+'Settings'!$B$5)&gt;0,"Reserved Soon","Available")))))),"Check Status")</f>
        <v/>
      </c>
      <c r="N105" s="42">
        <f>IFERROR(IF($A105="","",IF($H105&lt;&gt;"Ready",$I105,IF(OR($M105="In Use",$M105="Overdue Return"),MAXIFS('Booking Schedule'!$E$6:$E$505,'Booking Schedule'!$B$6:$B$505,$A105,'Booking Schedule'!$K$6:$K$505,"Dispatched",'Booking Schedule'!$F$6:$F$505,""),IF($M105="Return Date Missing","",'Settings'!$B$4)))),"")</f>
        <v/>
      </c>
      <c r="O105" s="32">
        <f>IFERROR(IF($N105="","",MAX(0,$N105-'Settings'!$B$4)),"")</f>
        <v/>
      </c>
      <c r="P105" s="42">
        <f>IFERROR(IF($A105="","",IF(COUNTIFS('Booking Schedule'!$B$6:$B$505,$A105,'Booking Schedule'!$K$6:$K$505,"Reserved",'Booking Schedule'!$D$6:$D$505,"&gt;="&amp;'Settings'!$B$4)=0,"",MINIFS('Booking Schedule'!$D$6:$D$505,'Booking Schedule'!$B$6:$B$505,$A105,'Booking Schedule'!$K$6:$K$505,"Reserved",'Booking Schedule'!$D$6:$D$505,"&gt;="&amp;'Settings'!$B$4))),"")</f>
        <v/>
      </c>
      <c r="Q105" s="33">
        <f>IFERROR(IF($A105="","",IF($J105="","Missing PM Date",IF($J105&lt;'Settings'!$B$4,"Past Due",IF($J105&lt;='Settings'!$B$4+'Settings'!$B$7,"Due Soon","OK")))),"Check Date")</f>
        <v/>
      </c>
      <c r="R105" s="30">
        <f>IFERROR(IF($A105="","",IF(COUNTIF('Trailer Availability'!$A$6:$A$505,$A105)&gt;1,"Duplicate Trailer ID",IF($F105="","Missing Home Terminal",IF($G105="","Missing Location",IF($H105="","Missing Operational Status",IF(AND($H105&lt;&gt;"Ready",$I105=""),"Ready Date Missing",IF($K105="","Last Update Missing","OK"))))))),"Check Row")</f>
        <v/>
      </c>
    </row>
    <row r="106">
      <c r="A106" s="26" t="n"/>
      <c r="B106" s="26" t="n"/>
      <c r="C106" s="26" t="n"/>
      <c r="D106" s="26" t="n"/>
      <c r="E106" s="27" t="n"/>
      <c r="F106" s="26" t="n"/>
      <c r="G106" s="28" t="n"/>
      <c r="H106" s="26" t="n"/>
      <c r="I106" s="41" t="n"/>
      <c r="J106" s="41" t="n"/>
      <c r="K106" s="41" t="n"/>
      <c r="L106" s="28" t="n"/>
      <c r="M106" s="30">
        <f>IFERROR(IF($A106="","",IF($H106&lt;&gt;"Ready",$H106,IF(COUNTIFS('Booking Schedule'!$B$6:$B$505,$A106,'Booking Schedule'!$K$6:$K$505,"Dispatched",'Booking Schedule'!$F$6:$F$505,"",'Booking Schedule'!$E$6:$E$505,"")&gt;0,"Return Date Missing",IF(COUNTIFS('Booking Schedule'!$B$6:$B$505,$A106,'Booking Schedule'!$K$6:$K$505,"Dispatched",'Booking Schedule'!$F$6:$F$505,"",'Booking Schedule'!$E$6:$E$505,"&lt;"&amp;'Settings'!$B$4)&gt;0,"Overdue Return",IF(COUNTIFS('Booking Schedule'!$B$6:$B$505,$A106,'Booking Schedule'!$K$6:$K$505,"Dispatched",'Booking Schedule'!$F$6:$F$505,"",'Booking Schedule'!$D$6:$D$505,"&lt;="&amp;'Settings'!$B$4,'Booking Schedule'!$E$6:$E$505,"&gt;="&amp;'Settings'!$B$4)&gt;0,"In Use",IF(COUNTIFS('Booking Schedule'!$B$6:$B$505,$A106,'Booking Schedule'!$K$6:$K$505,"Reserved",'Booking Schedule'!$D$6:$D$505,"&gt;="&amp;'Settings'!$B$4,'Booking Schedule'!$D$6:$D$505,"&lt;="&amp;'Settings'!$B$4+'Settings'!$B$5)&gt;0,"Reserved Soon","Available")))))),"Check Status")</f>
        <v/>
      </c>
      <c r="N106" s="42">
        <f>IFERROR(IF($A106="","",IF($H106&lt;&gt;"Ready",$I106,IF(OR($M106="In Use",$M106="Overdue Return"),MAXIFS('Booking Schedule'!$E$6:$E$505,'Booking Schedule'!$B$6:$B$505,$A106,'Booking Schedule'!$K$6:$K$505,"Dispatched",'Booking Schedule'!$F$6:$F$505,""),IF($M106="Return Date Missing","",'Settings'!$B$4)))),"")</f>
        <v/>
      </c>
      <c r="O106" s="32">
        <f>IFERROR(IF($N106="","",MAX(0,$N106-'Settings'!$B$4)),"")</f>
        <v/>
      </c>
      <c r="P106" s="42">
        <f>IFERROR(IF($A106="","",IF(COUNTIFS('Booking Schedule'!$B$6:$B$505,$A106,'Booking Schedule'!$K$6:$K$505,"Reserved",'Booking Schedule'!$D$6:$D$505,"&gt;="&amp;'Settings'!$B$4)=0,"",MINIFS('Booking Schedule'!$D$6:$D$505,'Booking Schedule'!$B$6:$B$505,$A106,'Booking Schedule'!$K$6:$K$505,"Reserved",'Booking Schedule'!$D$6:$D$505,"&gt;="&amp;'Settings'!$B$4))),"")</f>
        <v/>
      </c>
      <c r="Q106" s="33">
        <f>IFERROR(IF($A106="","",IF($J106="","Missing PM Date",IF($J106&lt;'Settings'!$B$4,"Past Due",IF($J106&lt;='Settings'!$B$4+'Settings'!$B$7,"Due Soon","OK")))),"Check Date")</f>
        <v/>
      </c>
      <c r="R106" s="30">
        <f>IFERROR(IF($A106="","",IF(COUNTIF('Trailer Availability'!$A$6:$A$505,$A106)&gt;1,"Duplicate Trailer ID",IF($F106="","Missing Home Terminal",IF($G106="","Missing Location",IF($H106="","Missing Operational Status",IF(AND($H106&lt;&gt;"Ready",$I106=""),"Ready Date Missing",IF($K106="","Last Update Missing","OK"))))))),"Check Row")</f>
        <v/>
      </c>
    </row>
    <row r="107">
      <c r="A107" s="26" t="n"/>
      <c r="B107" s="26" t="n"/>
      <c r="C107" s="26" t="n"/>
      <c r="D107" s="26" t="n"/>
      <c r="E107" s="27" t="n"/>
      <c r="F107" s="26" t="n"/>
      <c r="G107" s="28" t="n"/>
      <c r="H107" s="26" t="n"/>
      <c r="I107" s="41" t="n"/>
      <c r="J107" s="41" t="n"/>
      <c r="K107" s="41" t="n"/>
      <c r="L107" s="28" t="n"/>
      <c r="M107" s="30">
        <f>IFERROR(IF($A107="","",IF($H107&lt;&gt;"Ready",$H107,IF(COUNTIFS('Booking Schedule'!$B$6:$B$505,$A107,'Booking Schedule'!$K$6:$K$505,"Dispatched",'Booking Schedule'!$F$6:$F$505,"",'Booking Schedule'!$E$6:$E$505,"")&gt;0,"Return Date Missing",IF(COUNTIFS('Booking Schedule'!$B$6:$B$505,$A107,'Booking Schedule'!$K$6:$K$505,"Dispatched",'Booking Schedule'!$F$6:$F$505,"",'Booking Schedule'!$E$6:$E$505,"&lt;"&amp;'Settings'!$B$4)&gt;0,"Overdue Return",IF(COUNTIFS('Booking Schedule'!$B$6:$B$505,$A107,'Booking Schedule'!$K$6:$K$505,"Dispatched",'Booking Schedule'!$F$6:$F$505,"",'Booking Schedule'!$D$6:$D$505,"&lt;="&amp;'Settings'!$B$4,'Booking Schedule'!$E$6:$E$505,"&gt;="&amp;'Settings'!$B$4)&gt;0,"In Use",IF(COUNTIFS('Booking Schedule'!$B$6:$B$505,$A107,'Booking Schedule'!$K$6:$K$505,"Reserved",'Booking Schedule'!$D$6:$D$505,"&gt;="&amp;'Settings'!$B$4,'Booking Schedule'!$D$6:$D$505,"&lt;="&amp;'Settings'!$B$4+'Settings'!$B$5)&gt;0,"Reserved Soon","Available")))))),"Check Status")</f>
        <v/>
      </c>
      <c r="N107" s="42">
        <f>IFERROR(IF($A107="","",IF($H107&lt;&gt;"Ready",$I107,IF(OR($M107="In Use",$M107="Overdue Return"),MAXIFS('Booking Schedule'!$E$6:$E$505,'Booking Schedule'!$B$6:$B$505,$A107,'Booking Schedule'!$K$6:$K$505,"Dispatched",'Booking Schedule'!$F$6:$F$505,""),IF($M107="Return Date Missing","",'Settings'!$B$4)))),"")</f>
        <v/>
      </c>
      <c r="O107" s="32">
        <f>IFERROR(IF($N107="","",MAX(0,$N107-'Settings'!$B$4)),"")</f>
        <v/>
      </c>
      <c r="P107" s="42">
        <f>IFERROR(IF($A107="","",IF(COUNTIFS('Booking Schedule'!$B$6:$B$505,$A107,'Booking Schedule'!$K$6:$K$505,"Reserved",'Booking Schedule'!$D$6:$D$505,"&gt;="&amp;'Settings'!$B$4)=0,"",MINIFS('Booking Schedule'!$D$6:$D$505,'Booking Schedule'!$B$6:$B$505,$A107,'Booking Schedule'!$K$6:$K$505,"Reserved",'Booking Schedule'!$D$6:$D$505,"&gt;="&amp;'Settings'!$B$4))),"")</f>
        <v/>
      </c>
      <c r="Q107" s="33">
        <f>IFERROR(IF($A107="","",IF($J107="","Missing PM Date",IF($J107&lt;'Settings'!$B$4,"Past Due",IF($J107&lt;='Settings'!$B$4+'Settings'!$B$7,"Due Soon","OK")))),"Check Date")</f>
        <v/>
      </c>
      <c r="R107" s="30">
        <f>IFERROR(IF($A107="","",IF(COUNTIF('Trailer Availability'!$A$6:$A$505,$A107)&gt;1,"Duplicate Trailer ID",IF($F107="","Missing Home Terminal",IF($G107="","Missing Location",IF($H107="","Missing Operational Status",IF(AND($H107&lt;&gt;"Ready",$I107=""),"Ready Date Missing",IF($K107="","Last Update Missing","OK"))))))),"Check Row")</f>
        <v/>
      </c>
    </row>
    <row r="108">
      <c r="A108" s="26" t="n"/>
      <c r="B108" s="26" t="n"/>
      <c r="C108" s="26" t="n"/>
      <c r="D108" s="26" t="n"/>
      <c r="E108" s="27" t="n"/>
      <c r="F108" s="26" t="n"/>
      <c r="G108" s="28" t="n"/>
      <c r="H108" s="26" t="n"/>
      <c r="I108" s="41" t="n"/>
      <c r="J108" s="41" t="n"/>
      <c r="K108" s="41" t="n"/>
      <c r="L108" s="28" t="n"/>
      <c r="M108" s="30">
        <f>IFERROR(IF($A108="","",IF($H108&lt;&gt;"Ready",$H108,IF(COUNTIFS('Booking Schedule'!$B$6:$B$505,$A108,'Booking Schedule'!$K$6:$K$505,"Dispatched",'Booking Schedule'!$F$6:$F$505,"",'Booking Schedule'!$E$6:$E$505,"")&gt;0,"Return Date Missing",IF(COUNTIFS('Booking Schedule'!$B$6:$B$505,$A108,'Booking Schedule'!$K$6:$K$505,"Dispatched",'Booking Schedule'!$F$6:$F$505,"",'Booking Schedule'!$E$6:$E$505,"&lt;"&amp;'Settings'!$B$4)&gt;0,"Overdue Return",IF(COUNTIFS('Booking Schedule'!$B$6:$B$505,$A108,'Booking Schedule'!$K$6:$K$505,"Dispatched",'Booking Schedule'!$F$6:$F$505,"",'Booking Schedule'!$D$6:$D$505,"&lt;="&amp;'Settings'!$B$4,'Booking Schedule'!$E$6:$E$505,"&gt;="&amp;'Settings'!$B$4)&gt;0,"In Use",IF(COUNTIFS('Booking Schedule'!$B$6:$B$505,$A108,'Booking Schedule'!$K$6:$K$505,"Reserved",'Booking Schedule'!$D$6:$D$505,"&gt;="&amp;'Settings'!$B$4,'Booking Schedule'!$D$6:$D$505,"&lt;="&amp;'Settings'!$B$4+'Settings'!$B$5)&gt;0,"Reserved Soon","Available")))))),"Check Status")</f>
        <v/>
      </c>
      <c r="N108" s="42">
        <f>IFERROR(IF($A108="","",IF($H108&lt;&gt;"Ready",$I108,IF(OR($M108="In Use",$M108="Overdue Return"),MAXIFS('Booking Schedule'!$E$6:$E$505,'Booking Schedule'!$B$6:$B$505,$A108,'Booking Schedule'!$K$6:$K$505,"Dispatched",'Booking Schedule'!$F$6:$F$505,""),IF($M108="Return Date Missing","",'Settings'!$B$4)))),"")</f>
        <v/>
      </c>
      <c r="O108" s="32">
        <f>IFERROR(IF($N108="","",MAX(0,$N108-'Settings'!$B$4)),"")</f>
        <v/>
      </c>
      <c r="P108" s="42">
        <f>IFERROR(IF($A108="","",IF(COUNTIFS('Booking Schedule'!$B$6:$B$505,$A108,'Booking Schedule'!$K$6:$K$505,"Reserved",'Booking Schedule'!$D$6:$D$505,"&gt;="&amp;'Settings'!$B$4)=0,"",MINIFS('Booking Schedule'!$D$6:$D$505,'Booking Schedule'!$B$6:$B$505,$A108,'Booking Schedule'!$K$6:$K$505,"Reserved",'Booking Schedule'!$D$6:$D$505,"&gt;="&amp;'Settings'!$B$4))),"")</f>
        <v/>
      </c>
      <c r="Q108" s="33">
        <f>IFERROR(IF($A108="","",IF($J108="","Missing PM Date",IF($J108&lt;'Settings'!$B$4,"Past Due",IF($J108&lt;='Settings'!$B$4+'Settings'!$B$7,"Due Soon","OK")))),"Check Date")</f>
        <v/>
      </c>
      <c r="R108" s="30">
        <f>IFERROR(IF($A108="","",IF(COUNTIF('Trailer Availability'!$A$6:$A$505,$A108)&gt;1,"Duplicate Trailer ID",IF($F108="","Missing Home Terminal",IF($G108="","Missing Location",IF($H108="","Missing Operational Status",IF(AND($H108&lt;&gt;"Ready",$I108=""),"Ready Date Missing",IF($K108="","Last Update Missing","OK"))))))),"Check Row")</f>
        <v/>
      </c>
    </row>
    <row r="109">
      <c r="A109" s="26" t="n"/>
      <c r="B109" s="26" t="n"/>
      <c r="C109" s="26" t="n"/>
      <c r="D109" s="26" t="n"/>
      <c r="E109" s="27" t="n"/>
      <c r="F109" s="26" t="n"/>
      <c r="G109" s="28" t="n"/>
      <c r="H109" s="26" t="n"/>
      <c r="I109" s="41" t="n"/>
      <c r="J109" s="41" t="n"/>
      <c r="K109" s="41" t="n"/>
      <c r="L109" s="28" t="n"/>
      <c r="M109" s="30">
        <f>IFERROR(IF($A109="","",IF($H109&lt;&gt;"Ready",$H109,IF(COUNTIFS('Booking Schedule'!$B$6:$B$505,$A109,'Booking Schedule'!$K$6:$K$505,"Dispatched",'Booking Schedule'!$F$6:$F$505,"",'Booking Schedule'!$E$6:$E$505,"")&gt;0,"Return Date Missing",IF(COUNTIFS('Booking Schedule'!$B$6:$B$505,$A109,'Booking Schedule'!$K$6:$K$505,"Dispatched",'Booking Schedule'!$F$6:$F$505,"",'Booking Schedule'!$E$6:$E$505,"&lt;"&amp;'Settings'!$B$4)&gt;0,"Overdue Return",IF(COUNTIFS('Booking Schedule'!$B$6:$B$505,$A109,'Booking Schedule'!$K$6:$K$505,"Dispatched",'Booking Schedule'!$F$6:$F$505,"",'Booking Schedule'!$D$6:$D$505,"&lt;="&amp;'Settings'!$B$4,'Booking Schedule'!$E$6:$E$505,"&gt;="&amp;'Settings'!$B$4)&gt;0,"In Use",IF(COUNTIFS('Booking Schedule'!$B$6:$B$505,$A109,'Booking Schedule'!$K$6:$K$505,"Reserved",'Booking Schedule'!$D$6:$D$505,"&gt;="&amp;'Settings'!$B$4,'Booking Schedule'!$D$6:$D$505,"&lt;="&amp;'Settings'!$B$4+'Settings'!$B$5)&gt;0,"Reserved Soon","Available")))))),"Check Status")</f>
        <v/>
      </c>
      <c r="N109" s="42">
        <f>IFERROR(IF($A109="","",IF($H109&lt;&gt;"Ready",$I109,IF(OR($M109="In Use",$M109="Overdue Return"),MAXIFS('Booking Schedule'!$E$6:$E$505,'Booking Schedule'!$B$6:$B$505,$A109,'Booking Schedule'!$K$6:$K$505,"Dispatched",'Booking Schedule'!$F$6:$F$505,""),IF($M109="Return Date Missing","",'Settings'!$B$4)))),"")</f>
        <v/>
      </c>
      <c r="O109" s="32">
        <f>IFERROR(IF($N109="","",MAX(0,$N109-'Settings'!$B$4)),"")</f>
        <v/>
      </c>
      <c r="P109" s="42">
        <f>IFERROR(IF($A109="","",IF(COUNTIFS('Booking Schedule'!$B$6:$B$505,$A109,'Booking Schedule'!$K$6:$K$505,"Reserved",'Booking Schedule'!$D$6:$D$505,"&gt;="&amp;'Settings'!$B$4)=0,"",MINIFS('Booking Schedule'!$D$6:$D$505,'Booking Schedule'!$B$6:$B$505,$A109,'Booking Schedule'!$K$6:$K$505,"Reserved",'Booking Schedule'!$D$6:$D$505,"&gt;="&amp;'Settings'!$B$4))),"")</f>
        <v/>
      </c>
      <c r="Q109" s="33">
        <f>IFERROR(IF($A109="","",IF($J109="","Missing PM Date",IF($J109&lt;'Settings'!$B$4,"Past Due",IF($J109&lt;='Settings'!$B$4+'Settings'!$B$7,"Due Soon","OK")))),"Check Date")</f>
        <v/>
      </c>
      <c r="R109" s="30">
        <f>IFERROR(IF($A109="","",IF(COUNTIF('Trailer Availability'!$A$6:$A$505,$A109)&gt;1,"Duplicate Trailer ID",IF($F109="","Missing Home Terminal",IF($G109="","Missing Location",IF($H109="","Missing Operational Status",IF(AND($H109&lt;&gt;"Ready",$I109=""),"Ready Date Missing",IF($K109="","Last Update Missing","OK"))))))),"Check Row")</f>
        <v/>
      </c>
    </row>
    <row r="110">
      <c r="A110" s="26" t="n"/>
      <c r="B110" s="26" t="n"/>
      <c r="C110" s="26" t="n"/>
      <c r="D110" s="26" t="n"/>
      <c r="E110" s="27" t="n"/>
      <c r="F110" s="26" t="n"/>
      <c r="G110" s="28" t="n"/>
      <c r="H110" s="26" t="n"/>
      <c r="I110" s="41" t="n"/>
      <c r="J110" s="41" t="n"/>
      <c r="K110" s="41" t="n"/>
      <c r="L110" s="28" t="n"/>
      <c r="M110" s="30">
        <f>IFERROR(IF($A110="","",IF($H110&lt;&gt;"Ready",$H110,IF(COUNTIFS('Booking Schedule'!$B$6:$B$505,$A110,'Booking Schedule'!$K$6:$K$505,"Dispatched",'Booking Schedule'!$F$6:$F$505,"",'Booking Schedule'!$E$6:$E$505,"")&gt;0,"Return Date Missing",IF(COUNTIFS('Booking Schedule'!$B$6:$B$505,$A110,'Booking Schedule'!$K$6:$K$505,"Dispatched",'Booking Schedule'!$F$6:$F$505,"",'Booking Schedule'!$E$6:$E$505,"&lt;"&amp;'Settings'!$B$4)&gt;0,"Overdue Return",IF(COUNTIFS('Booking Schedule'!$B$6:$B$505,$A110,'Booking Schedule'!$K$6:$K$505,"Dispatched",'Booking Schedule'!$F$6:$F$505,"",'Booking Schedule'!$D$6:$D$505,"&lt;="&amp;'Settings'!$B$4,'Booking Schedule'!$E$6:$E$505,"&gt;="&amp;'Settings'!$B$4)&gt;0,"In Use",IF(COUNTIFS('Booking Schedule'!$B$6:$B$505,$A110,'Booking Schedule'!$K$6:$K$505,"Reserved",'Booking Schedule'!$D$6:$D$505,"&gt;="&amp;'Settings'!$B$4,'Booking Schedule'!$D$6:$D$505,"&lt;="&amp;'Settings'!$B$4+'Settings'!$B$5)&gt;0,"Reserved Soon","Available")))))),"Check Status")</f>
        <v/>
      </c>
      <c r="N110" s="42">
        <f>IFERROR(IF($A110="","",IF($H110&lt;&gt;"Ready",$I110,IF(OR($M110="In Use",$M110="Overdue Return"),MAXIFS('Booking Schedule'!$E$6:$E$505,'Booking Schedule'!$B$6:$B$505,$A110,'Booking Schedule'!$K$6:$K$505,"Dispatched",'Booking Schedule'!$F$6:$F$505,""),IF($M110="Return Date Missing","",'Settings'!$B$4)))),"")</f>
        <v/>
      </c>
      <c r="O110" s="32">
        <f>IFERROR(IF($N110="","",MAX(0,$N110-'Settings'!$B$4)),"")</f>
        <v/>
      </c>
      <c r="P110" s="42">
        <f>IFERROR(IF($A110="","",IF(COUNTIFS('Booking Schedule'!$B$6:$B$505,$A110,'Booking Schedule'!$K$6:$K$505,"Reserved",'Booking Schedule'!$D$6:$D$505,"&gt;="&amp;'Settings'!$B$4)=0,"",MINIFS('Booking Schedule'!$D$6:$D$505,'Booking Schedule'!$B$6:$B$505,$A110,'Booking Schedule'!$K$6:$K$505,"Reserved",'Booking Schedule'!$D$6:$D$505,"&gt;="&amp;'Settings'!$B$4))),"")</f>
        <v/>
      </c>
      <c r="Q110" s="33">
        <f>IFERROR(IF($A110="","",IF($J110="","Missing PM Date",IF($J110&lt;'Settings'!$B$4,"Past Due",IF($J110&lt;='Settings'!$B$4+'Settings'!$B$7,"Due Soon","OK")))),"Check Date")</f>
        <v/>
      </c>
      <c r="R110" s="30">
        <f>IFERROR(IF($A110="","",IF(COUNTIF('Trailer Availability'!$A$6:$A$505,$A110)&gt;1,"Duplicate Trailer ID",IF($F110="","Missing Home Terminal",IF($G110="","Missing Location",IF($H110="","Missing Operational Status",IF(AND($H110&lt;&gt;"Ready",$I110=""),"Ready Date Missing",IF($K110="","Last Update Missing","OK"))))))),"Check Row")</f>
        <v/>
      </c>
    </row>
    <row r="111">
      <c r="A111" s="26" t="n"/>
      <c r="B111" s="26" t="n"/>
      <c r="C111" s="26" t="n"/>
      <c r="D111" s="26" t="n"/>
      <c r="E111" s="27" t="n"/>
      <c r="F111" s="26" t="n"/>
      <c r="G111" s="28" t="n"/>
      <c r="H111" s="26" t="n"/>
      <c r="I111" s="41" t="n"/>
      <c r="J111" s="41" t="n"/>
      <c r="K111" s="41" t="n"/>
      <c r="L111" s="28" t="n"/>
      <c r="M111" s="30">
        <f>IFERROR(IF($A111="","",IF($H111&lt;&gt;"Ready",$H111,IF(COUNTIFS('Booking Schedule'!$B$6:$B$505,$A111,'Booking Schedule'!$K$6:$K$505,"Dispatched",'Booking Schedule'!$F$6:$F$505,"",'Booking Schedule'!$E$6:$E$505,"")&gt;0,"Return Date Missing",IF(COUNTIFS('Booking Schedule'!$B$6:$B$505,$A111,'Booking Schedule'!$K$6:$K$505,"Dispatched",'Booking Schedule'!$F$6:$F$505,"",'Booking Schedule'!$E$6:$E$505,"&lt;"&amp;'Settings'!$B$4)&gt;0,"Overdue Return",IF(COUNTIFS('Booking Schedule'!$B$6:$B$505,$A111,'Booking Schedule'!$K$6:$K$505,"Dispatched",'Booking Schedule'!$F$6:$F$505,"",'Booking Schedule'!$D$6:$D$505,"&lt;="&amp;'Settings'!$B$4,'Booking Schedule'!$E$6:$E$505,"&gt;="&amp;'Settings'!$B$4)&gt;0,"In Use",IF(COUNTIFS('Booking Schedule'!$B$6:$B$505,$A111,'Booking Schedule'!$K$6:$K$505,"Reserved",'Booking Schedule'!$D$6:$D$505,"&gt;="&amp;'Settings'!$B$4,'Booking Schedule'!$D$6:$D$505,"&lt;="&amp;'Settings'!$B$4+'Settings'!$B$5)&gt;0,"Reserved Soon","Available")))))),"Check Status")</f>
        <v/>
      </c>
      <c r="N111" s="42">
        <f>IFERROR(IF($A111="","",IF($H111&lt;&gt;"Ready",$I111,IF(OR($M111="In Use",$M111="Overdue Return"),MAXIFS('Booking Schedule'!$E$6:$E$505,'Booking Schedule'!$B$6:$B$505,$A111,'Booking Schedule'!$K$6:$K$505,"Dispatched",'Booking Schedule'!$F$6:$F$505,""),IF($M111="Return Date Missing","",'Settings'!$B$4)))),"")</f>
        <v/>
      </c>
      <c r="O111" s="32">
        <f>IFERROR(IF($N111="","",MAX(0,$N111-'Settings'!$B$4)),"")</f>
        <v/>
      </c>
      <c r="P111" s="42">
        <f>IFERROR(IF($A111="","",IF(COUNTIFS('Booking Schedule'!$B$6:$B$505,$A111,'Booking Schedule'!$K$6:$K$505,"Reserved",'Booking Schedule'!$D$6:$D$505,"&gt;="&amp;'Settings'!$B$4)=0,"",MINIFS('Booking Schedule'!$D$6:$D$505,'Booking Schedule'!$B$6:$B$505,$A111,'Booking Schedule'!$K$6:$K$505,"Reserved",'Booking Schedule'!$D$6:$D$505,"&gt;="&amp;'Settings'!$B$4))),"")</f>
        <v/>
      </c>
      <c r="Q111" s="33">
        <f>IFERROR(IF($A111="","",IF($J111="","Missing PM Date",IF($J111&lt;'Settings'!$B$4,"Past Due",IF($J111&lt;='Settings'!$B$4+'Settings'!$B$7,"Due Soon","OK")))),"Check Date")</f>
        <v/>
      </c>
      <c r="R111" s="30">
        <f>IFERROR(IF($A111="","",IF(COUNTIF('Trailer Availability'!$A$6:$A$505,$A111)&gt;1,"Duplicate Trailer ID",IF($F111="","Missing Home Terminal",IF($G111="","Missing Location",IF($H111="","Missing Operational Status",IF(AND($H111&lt;&gt;"Ready",$I111=""),"Ready Date Missing",IF($K111="","Last Update Missing","OK"))))))),"Check Row")</f>
        <v/>
      </c>
    </row>
    <row r="112">
      <c r="A112" s="26" t="n"/>
      <c r="B112" s="26" t="n"/>
      <c r="C112" s="26" t="n"/>
      <c r="D112" s="26" t="n"/>
      <c r="E112" s="27" t="n"/>
      <c r="F112" s="26" t="n"/>
      <c r="G112" s="28" t="n"/>
      <c r="H112" s="26" t="n"/>
      <c r="I112" s="41" t="n"/>
      <c r="J112" s="41" t="n"/>
      <c r="K112" s="41" t="n"/>
      <c r="L112" s="28" t="n"/>
      <c r="M112" s="30">
        <f>IFERROR(IF($A112="","",IF($H112&lt;&gt;"Ready",$H112,IF(COUNTIFS('Booking Schedule'!$B$6:$B$505,$A112,'Booking Schedule'!$K$6:$K$505,"Dispatched",'Booking Schedule'!$F$6:$F$505,"",'Booking Schedule'!$E$6:$E$505,"")&gt;0,"Return Date Missing",IF(COUNTIFS('Booking Schedule'!$B$6:$B$505,$A112,'Booking Schedule'!$K$6:$K$505,"Dispatched",'Booking Schedule'!$F$6:$F$505,"",'Booking Schedule'!$E$6:$E$505,"&lt;"&amp;'Settings'!$B$4)&gt;0,"Overdue Return",IF(COUNTIFS('Booking Schedule'!$B$6:$B$505,$A112,'Booking Schedule'!$K$6:$K$505,"Dispatched",'Booking Schedule'!$F$6:$F$505,"",'Booking Schedule'!$D$6:$D$505,"&lt;="&amp;'Settings'!$B$4,'Booking Schedule'!$E$6:$E$505,"&gt;="&amp;'Settings'!$B$4)&gt;0,"In Use",IF(COUNTIFS('Booking Schedule'!$B$6:$B$505,$A112,'Booking Schedule'!$K$6:$K$505,"Reserved",'Booking Schedule'!$D$6:$D$505,"&gt;="&amp;'Settings'!$B$4,'Booking Schedule'!$D$6:$D$505,"&lt;="&amp;'Settings'!$B$4+'Settings'!$B$5)&gt;0,"Reserved Soon","Available")))))),"Check Status")</f>
        <v/>
      </c>
      <c r="N112" s="42">
        <f>IFERROR(IF($A112="","",IF($H112&lt;&gt;"Ready",$I112,IF(OR($M112="In Use",$M112="Overdue Return"),MAXIFS('Booking Schedule'!$E$6:$E$505,'Booking Schedule'!$B$6:$B$505,$A112,'Booking Schedule'!$K$6:$K$505,"Dispatched",'Booking Schedule'!$F$6:$F$505,""),IF($M112="Return Date Missing","",'Settings'!$B$4)))),"")</f>
        <v/>
      </c>
      <c r="O112" s="32">
        <f>IFERROR(IF($N112="","",MAX(0,$N112-'Settings'!$B$4)),"")</f>
        <v/>
      </c>
      <c r="P112" s="42">
        <f>IFERROR(IF($A112="","",IF(COUNTIFS('Booking Schedule'!$B$6:$B$505,$A112,'Booking Schedule'!$K$6:$K$505,"Reserved",'Booking Schedule'!$D$6:$D$505,"&gt;="&amp;'Settings'!$B$4)=0,"",MINIFS('Booking Schedule'!$D$6:$D$505,'Booking Schedule'!$B$6:$B$505,$A112,'Booking Schedule'!$K$6:$K$505,"Reserved",'Booking Schedule'!$D$6:$D$505,"&gt;="&amp;'Settings'!$B$4))),"")</f>
        <v/>
      </c>
      <c r="Q112" s="33">
        <f>IFERROR(IF($A112="","",IF($J112="","Missing PM Date",IF($J112&lt;'Settings'!$B$4,"Past Due",IF($J112&lt;='Settings'!$B$4+'Settings'!$B$7,"Due Soon","OK")))),"Check Date")</f>
        <v/>
      </c>
      <c r="R112" s="30">
        <f>IFERROR(IF($A112="","",IF(COUNTIF('Trailer Availability'!$A$6:$A$505,$A112)&gt;1,"Duplicate Trailer ID",IF($F112="","Missing Home Terminal",IF($G112="","Missing Location",IF($H112="","Missing Operational Status",IF(AND($H112&lt;&gt;"Ready",$I112=""),"Ready Date Missing",IF($K112="","Last Update Missing","OK"))))))),"Check Row")</f>
        <v/>
      </c>
    </row>
    <row r="113">
      <c r="A113" s="26" t="n"/>
      <c r="B113" s="26" t="n"/>
      <c r="C113" s="26" t="n"/>
      <c r="D113" s="26" t="n"/>
      <c r="E113" s="27" t="n"/>
      <c r="F113" s="26" t="n"/>
      <c r="G113" s="28" t="n"/>
      <c r="H113" s="26" t="n"/>
      <c r="I113" s="41" t="n"/>
      <c r="J113" s="41" t="n"/>
      <c r="K113" s="41" t="n"/>
      <c r="L113" s="28" t="n"/>
      <c r="M113" s="30">
        <f>IFERROR(IF($A113="","",IF($H113&lt;&gt;"Ready",$H113,IF(COUNTIFS('Booking Schedule'!$B$6:$B$505,$A113,'Booking Schedule'!$K$6:$K$505,"Dispatched",'Booking Schedule'!$F$6:$F$505,"",'Booking Schedule'!$E$6:$E$505,"")&gt;0,"Return Date Missing",IF(COUNTIFS('Booking Schedule'!$B$6:$B$505,$A113,'Booking Schedule'!$K$6:$K$505,"Dispatched",'Booking Schedule'!$F$6:$F$505,"",'Booking Schedule'!$E$6:$E$505,"&lt;"&amp;'Settings'!$B$4)&gt;0,"Overdue Return",IF(COUNTIFS('Booking Schedule'!$B$6:$B$505,$A113,'Booking Schedule'!$K$6:$K$505,"Dispatched",'Booking Schedule'!$F$6:$F$505,"",'Booking Schedule'!$D$6:$D$505,"&lt;="&amp;'Settings'!$B$4,'Booking Schedule'!$E$6:$E$505,"&gt;="&amp;'Settings'!$B$4)&gt;0,"In Use",IF(COUNTIFS('Booking Schedule'!$B$6:$B$505,$A113,'Booking Schedule'!$K$6:$K$505,"Reserved",'Booking Schedule'!$D$6:$D$505,"&gt;="&amp;'Settings'!$B$4,'Booking Schedule'!$D$6:$D$505,"&lt;="&amp;'Settings'!$B$4+'Settings'!$B$5)&gt;0,"Reserved Soon","Available")))))),"Check Status")</f>
        <v/>
      </c>
      <c r="N113" s="42">
        <f>IFERROR(IF($A113="","",IF($H113&lt;&gt;"Ready",$I113,IF(OR($M113="In Use",$M113="Overdue Return"),MAXIFS('Booking Schedule'!$E$6:$E$505,'Booking Schedule'!$B$6:$B$505,$A113,'Booking Schedule'!$K$6:$K$505,"Dispatched",'Booking Schedule'!$F$6:$F$505,""),IF($M113="Return Date Missing","",'Settings'!$B$4)))),"")</f>
        <v/>
      </c>
      <c r="O113" s="32">
        <f>IFERROR(IF($N113="","",MAX(0,$N113-'Settings'!$B$4)),"")</f>
        <v/>
      </c>
      <c r="P113" s="42">
        <f>IFERROR(IF($A113="","",IF(COUNTIFS('Booking Schedule'!$B$6:$B$505,$A113,'Booking Schedule'!$K$6:$K$505,"Reserved",'Booking Schedule'!$D$6:$D$505,"&gt;="&amp;'Settings'!$B$4)=0,"",MINIFS('Booking Schedule'!$D$6:$D$505,'Booking Schedule'!$B$6:$B$505,$A113,'Booking Schedule'!$K$6:$K$505,"Reserved",'Booking Schedule'!$D$6:$D$505,"&gt;="&amp;'Settings'!$B$4))),"")</f>
        <v/>
      </c>
      <c r="Q113" s="33">
        <f>IFERROR(IF($A113="","",IF($J113="","Missing PM Date",IF($J113&lt;'Settings'!$B$4,"Past Due",IF($J113&lt;='Settings'!$B$4+'Settings'!$B$7,"Due Soon","OK")))),"Check Date")</f>
        <v/>
      </c>
      <c r="R113" s="30">
        <f>IFERROR(IF($A113="","",IF(COUNTIF('Trailer Availability'!$A$6:$A$505,$A113)&gt;1,"Duplicate Trailer ID",IF($F113="","Missing Home Terminal",IF($G113="","Missing Location",IF($H113="","Missing Operational Status",IF(AND($H113&lt;&gt;"Ready",$I113=""),"Ready Date Missing",IF($K113="","Last Update Missing","OK"))))))),"Check Row")</f>
        <v/>
      </c>
    </row>
    <row r="114">
      <c r="A114" s="26" t="n"/>
      <c r="B114" s="26" t="n"/>
      <c r="C114" s="26" t="n"/>
      <c r="D114" s="26" t="n"/>
      <c r="E114" s="27" t="n"/>
      <c r="F114" s="26" t="n"/>
      <c r="G114" s="28" t="n"/>
      <c r="H114" s="26" t="n"/>
      <c r="I114" s="41" t="n"/>
      <c r="J114" s="41" t="n"/>
      <c r="K114" s="41" t="n"/>
      <c r="L114" s="28" t="n"/>
      <c r="M114" s="30">
        <f>IFERROR(IF($A114="","",IF($H114&lt;&gt;"Ready",$H114,IF(COUNTIFS('Booking Schedule'!$B$6:$B$505,$A114,'Booking Schedule'!$K$6:$K$505,"Dispatched",'Booking Schedule'!$F$6:$F$505,"",'Booking Schedule'!$E$6:$E$505,"")&gt;0,"Return Date Missing",IF(COUNTIFS('Booking Schedule'!$B$6:$B$505,$A114,'Booking Schedule'!$K$6:$K$505,"Dispatched",'Booking Schedule'!$F$6:$F$505,"",'Booking Schedule'!$E$6:$E$505,"&lt;"&amp;'Settings'!$B$4)&gt;0,"Overdue Return",IF(COUNTIFS('Booking Schedule'!$B$6:$B$505,$A114,'Booking Schedule'!$K$6:$K$505,"Dispatched",'Booking Schedule'!$F$6:$F$505,"",'Booking Schedule'!$D$6:$D$505,"&lt;="&amp;'Settings'!$B$4,'Booking Schedule'!$E$6:$E$505,"&gt;="&amp;'Settings'!$B$4)&gt;0,"In Use",IF(COUNTIFS('Booking Schedule'!$B$6:$B$505,$A114,'Booking Schedule'!$K$6:$K$505,"Reserved",'Booking Schedule'!$D$6:$D$505,"&gt;="&amp;'Settings'!$B$4,'Booking Schedule'!$D$6:$D$505,"&lt;="&amp;'Settings'!$B$4+'Settings'!$B$5)&gt;0,"Reserved Soon","Available")))))),"Check Status")</f>
        <v/>
      </c>
      <c r="N114" s="42">
        <f>IFERROR(IF($A114="","",IF($H114&lt;&gt;"Ready",$I114,IF(OR($M114="In Use",$M114="Overdue Return"),MAXIFS('Booking Schedule'!$E$6:$E$505,'Booking Schedule'!$B$6:$B$505,$A114,'Booking Schedule'!$K$6:$K$505,"Dispatched",'Booking Schedule'!$F$6:$F$505,""),IF($M114="Return Date Missing","",'Settings'!$B$4)))),"")</f>
        <v/>
      </c>
      <c r="O114" s="32">
        <f>IFERROR(IF($N114="","",MAX(0,$N114-'Settings'!$B$4)),"")</f>
        <v/>
      </c>
      <c r="P114" s="42">
        <f>IFERROR(IF($A114="","",IF(COUNTIFS('Booking Schedule'!$B$6:$B$505,$A114,'Booking Schedule'!$K$6:$K$505,"Reserved",'Booking Schedule'!$D$6:$D$505,"&gt;="&amp;'Settings'!$B$4)=0,"",MINIFS('Booking Schedule'!$D$6:$D$505,'Booking Schedule'!$B$6:$B$505,$A114,'Booking Schedule'!$K$6:$K$505,"Reserved",'Booking Schedule'!$D$6:$D$505,"&gt;="&amp;'Settings'!$B$4))),"")</f>
        <v/>
      </c>
      <c r="Q114" s="33">
        <f>IFERROR(IF($A114="","",IF($J114="","Missing PM Date",IF($J114&lt;'Settings'!$B$4,"Past Due",IF($J114&lt;='Settings'!$B$4+'Settings'!$B$7,"Due Soon","OK")))),"Check Date")</f>
        <v/>
      </c>
      <c r="R114" s="30">
        <f>IFERROR(IF($A114="","",IF(COUNTIF('Trailer Availability'!$A$6:$A$505,$A114)&gt;1,"Duplicate Trailer ID",IF($F114="","Missing Home Terminal",IF($G114="","Missing Location",IF($H114="","Missing Operational Status",IF(AND($H114&lt;&gt;"Ready",$I114=""),"Ready Date Missing",IF($K114="","Last Update Missing","OK"))))))),"Check Row")</f>
        <v/>
      </c>
    </row>
    <row r="115">
      <c r="A115" s="26" t="n"/>
      <c r="B115" s="26" t="n"/>
      <c r="C115" s="26" t="n"/>
      <c r="D115" s="26" t="n"/>
      <c r="E115" s="27" t="n"/>
      <c r="F115" s="26" t="n"/>
      <c r="G115" s="28" t="n"/>
      <c r="H115" s="26" t="n"/>
      <c r="I115" s="41" t="n"/>
      <c r="J115" s="41" t="n"/>
      <c r="K115" s="41" t="n"/>
      <c r="L115" s="28" t="n"/>
      <c r="M115" s="30">
        <f>IFERROR(IF($A115="","",IF($H115&lt;&gt;"Ready",$H115,IF(COUNTIFS('Booking Schedule'!$B$6:$B$505,$A115,'Booking Schedule'!$K$6:$K$505,"Dispatched",'Booking Schedule'!$F$6:$F$505,"",'Booking Schedule'!$E$6:$E$505,"")&gt;0,"Return Date Missing",IF(COUNTIFS('Booking Schedule'!$B$6:$B$505,$A115,'Booking Schedule'!$K$6:$K$505,"Dispatched",'Booking Schedule'!$F$6:$F$505,"",'Booking Schedule'!$E$6:$E$505,"&lt;"&amp;'Settings'!$B$4)&gt;0,"Overdue Return",IF(COUNTIFS('Booking Schedule'!$B$6:$B$505,$A115,'Booking Schedule'!$K$6:$K$505,"Dispatched",'Booking Schedule'!$F$6:$F$505,"",'Booking Schedule'!$D$6:$D$505,"&lt;="&amp;'Settings'!$B$4,'Booking Schedule'!$E$6:$E$505,"&gt;="&amp;'Settings'!$B$4)&gt;0,"In Use",IF(COUNTIFS('Booking Schedule'!$B$6:$B$505,$A115,'Booking Schedule'!$K$6:$K$505,"Reserved",'Booking Schedule'!$D$6:$D$505,"&gt;="&amp;'Settings'!$B$4,'Booking Schedule'!$D$6:$D$505,"&lt;="&amp;'Settings'!$B$4+'Settings'!$B$5)&gt;0,"Reserved Soon","Available")))))),"Check Status")</f>
        <v/>
      </c>
      <c r="N115" s="42">
        <f>IFERROR(IF($A115="","",IF($H115&lt;&gt;"Ready",$I115,IF(OR($M115="In Use",$M115="Overdue Return"),MAXIFS('Booking Schedule'!$E$6:$E$505,'Booking Schedule'!$B$6:$B$505,$A115,'Booking Schedule'!$K$6:$K$505,"Dispatched",'Booking Schedule'!$F$6:$F$505,""),IF($M115="Return Date Missing","",'Settings'!$B$4)))),"")</f>
        <v/>
      </c>
      <c r="O115" s="32">
        <f>IFERROR(IF($N115="","",MAX(0,$N115-'Settings'!$B$4)),"")</f>
        <v/>
      </c>
      <c r="P115" s="42">
        <f>IFERROR(IF($A115="","",IF(COUNTIFS('Booking Schedule'!$B$6:$B$505,$A115,'Booking Schedule'!$K$6:$K$505,"Reserved",'Booking Schedule'!$D$6:$D$505,"&gt;="&amp;'Settings'!$B$4)=0,"",MINIFS('Booking Schedule'!$D$6:$D$505,'Booking Schedule'!$B$6:$B$505,$A115,'Booking Schedule'!$K$6:$K$505,"Reserved",'Booking Schedule'!$D$6:$D$505,"&gt;="&amp;'Settings'!$B$4))),"")</f>
        <v/>
      </c>
      <c r="Q115" s="33">
        <f>IFERROR(IF($A115="","",IF($J115="","Missing PM Date",IF($J115&lt;'Settings'!$B$4,"Past Due",IF($J115&lt;='Settings'!$B$4+'Settings'!$B$7,"Due Soon","OK")))),"Check Date")</f>
        <v/>
      </c>
      <c r="R115" s="30">
        <f>IFERROR(IF($A115="","",IF(COUNTIF('Trailer Availability'!$A$6:$A$505,$A115)&gt;1,"Duplicate Trailer ID",IF($F115="","Missing Home Terminal",IF($G115="","Missing Location",IF($H115="","Missing Operational Status",IF(AND($H115&lt;&gt;"Ready",$I115=""),"Ready Date Missing",IF($K115="","Last Update Missing","OK"))))))),"Check Row")</f>
        <v/>
      </c>
    </row>
    <row r="116">
      <c r="A116" s="26" t="n"/>
      <c r="B116" s="26" t="n"/>
      <c r="C116" s="26" t="n"/>
      <c r="D116" s="26" t="n"/>
      <c r="E116" s="27" t="n"/>
      <c r="F116" s="26" t="n"/>
      <c r="G116" s="28" t="n"/>
      <c r="H116" s="26" t="n"/>
      <c r="I116" s="41" t="n"/>
      <c r="J116" s="41" t="n"/>
      <c r="K116" s="41" t="n"/>
      <c r="L116" s="28" t="n"/>
      <c r="M116" s="30">
        <f>IFERROR(IF($A116="","",IF($H116&lt;&gt;"Ready",$H116,IF(COUNTIFS('Booking Schedule'!$B$6:$B$505,$A116,'Booking Schedule'!$K$6:$K$505,"Dispatched",'Booking Schedule'!$F$6:$F$505,"",'Booking Schedule'!$E$6:$E$505,"")&gt;0,"Return Date Missing",IF(COUNTIFS('Booking Schedule'!$B$6:$B$505,$A116,'Booking Schedule'!$K$6:$K$505,"Dispatched",'Booking Schedule'!$F$6:$F$505,"",'Booking Schedule'!$E$6:$E$505,"&lt;"&amp;'Settings'!$B$4)&gt;0,"Overdue Return",IF(COUNTIFS('Booking Schedule'!$B$6:$B$505,$A116,'Booking Schedule'!$K$6:$K$505,"Dispatched",'Booking Schedule'!$F$6:$F$505,"",'Booking Schedule'!$D$6:$D$505,"&lt;="&amp;'Settings'!$B$4,'Booking Schedule'!$E$6:$E$505,"&gt;="&amp;'Settings'!$B$4)&gt;0,"In Use",IF(COUNTIFS('Booking Schedule'!$B$6:$B$505,$A116,'Booking Schedule'!$K$6:$K$505,"Reserved",'Booking Schedule'!$D$6:$D$505,"&gt;="&amp;'Settings'!$B$4,'Booking Schedule'!$D$6:$D$505,"&lt;="&amp;'Settings'!$B$4+'Settings'!$B$5)&gt;0,"Reserved Soon","Available")))))),"Check Status")</f>
        <v/>
      </c>
      <c r="N116" s="42">
        <f>IFERROR(IF($A116="","",IF($H116&lt;&gt;"Ready",$I116,IF(OR($M116="In Use",$M116="Overdue Return"),MAXIFS('Booking Schedule'!$E$6:$E$505,'Booking Schedule'!$B$6:$B$505,$A116,'Booking Schedule'!$K$6:$K$505,"Dispatched",'Booking Schedule'!$F$6:$F$505,""),IF($M116="Return Date Missing","",'Settings'!$B$4)))),"")</f>
        <v/>
      </c>
      <c r="O116" s="32">
        <f>IFERROR(IF($N116="","",MAX(0,$N116-'Settings'!$B$4)),"")</f>
        <v/>
      </c>
      <c r="P116" s="42">
        <f>IFERROR(IF($A116="","",IF(COUNTIFS('Booking Schedule'!$B$6:$B$505,$A116,'Booking Schedule'!$K$6:$K$505,"Reserved",'Booking Schedule'!$D$6:$D$505,"&gt;="&amp;'Settings'!$B$4)=0,"",MINIFS('Booking Schedule'!$D$6:$D$505,'Booking Schedule'!$B$6:$B$505,$A116,'Booking Schedule'!$K$6:$K$505,"Reserved",'Booking Schedule'!$D$6:$D$505,"&gt;="&amp;'Settings'!$B$4))),"")</f>
        <v/>
      </c>
      <c r="Q116" s="33">
        <f>IFERROR(IF($A116="","",IF($J116="","Missing PM Date",IF($J116&lt;'Settings'!$B$4,"Past Due",IF($J116&lt;='Settings'!$B$4+'Settings'!$B$7,"Due Soon","OK")))),"Check Date")</f>
        <v/>
      </c>
      <c r="R116" s="30">
        <f>IFERROR(IF($A116="","",IF(COUNTIF('Trailer Availability'!$A$6:$A$505,$A116)&gt;1,"Duplicate Trailer ID",IF($F116="","Missing Home Terminal",IF($G116="","Missing Location",IF($H116="","Missing Operational Status",IF(AND($H116&lt;&gt;"Ready",$I116=""),"Ready Date Missing",IF($K116="","Last Update Missing","OK"))))))),"Check Row")</f>
        <v/>
      </c>
    </row>
    <row r="117">
      <c r="A117" s="26" t="n"/>
      <c r="B117" s="26" t="n"/>
      <c r="C117" s="26" t="n"/>
      <c r="D117" s="26" t="n"/>
      <c r="E117" s="27" t="n"/>
      <c r="F117" s="26" t="n"/>
      <c r="G117" s="28" t="n"/>
      <c r="H117" s="26" t="n"/>
      <c r="I117" s="41" t="n"/>
      <c r="J117" s="41" t="n"/>
      <c r="K117" s="41" t="n"/>
      <c r="L117" s="28" t="n"/>
      <c r="M117" s="30">
        <f>IFERROR(IF($A117="","",IF($H117&lt;&gt;"Ready",$H117,IF(COUNTIFS('Booking Schedule'!$B$6:$B$505,$A117,'Booking Schedule'!$K$6:$K$505,"Dispatched",'Booking Schedule'!$F$6:$F$505,"",'Booking Schedule'!$E$6:$E$505,"")&gt;0,"Return Date Missing",IF(COUNTIFS('Booking Schedule'!$B$6:$B$505,$A117,'Booking Schedule'!$K$6:$K$505,"Dispatched",'Booking Schedule'!$F$6:$F$505,"",'Booking Schedule'!$E$6:$E$505,"&lt;"&amp;'Settings'!$B$4)&gt;0,"Overdue Return",IF(COUNTIFS('Booking Schedule'!$B$6:$B$505,$A117,'Booking Schedule'!$K$6:$K$505,"Dispatched",'Booking Schedule'!$F$6:$F$505,"",'Booking Schedule'!$D$6:$D$505,"&lt;="&amp;'Settings'!$B$4,'Booking Schedule'!$E$6:$E$505,"&gt;="&amp;'Settings'!$B$4)&gt;0,"In Use",IF(COUNTIFS('Booking Schedule'!$B$6:$B$505,$A117,'Booking Schedule'!$K$6:$K$505,"Reserved",'Booking Schedule'!$D$6:$D$505,"&gt;="&amp;'Settings'!$B$4,'Booking Schedule'!$D$6:$D$505,"&lt;="&amp;'Settings'!$B$4+'Settings'!$B$5)&gt;0,"Reserved Soon","Available")))))),"Check Status")</f>
        <v/>
      </c>
      <c r="N117" s="42">
        <f>IFERROR(IF($A117="","",IF($H117&lt;&gt;"Ready",$I117,IF(OR($M117="In Use",$M117="Overdue Return"),MAXIFS('Booking Schedule'!$E$6:$E$505,'Booking Schedule'!$B$6:$B$505,$A117,'Booking Schedule'!$K$6:$K$505,"Dispatched",'Booking Schedule'!$F$6:$F$505,""),IF($M117="Return Date Missing","",'Settings'!$B$4)))),"")</f>
        <v/>
      </c>
      <c r="O117" s="32">
        <f>IFERROR(IF($N117="","",MAX(0,$N117-'Settings'!$B$4)),"")</f>
        <v/>
      </c>
      <c r="P117" s="42">
        <f>IFERROR(IF($A117="","",IF(COUNTIFS('Booking Schedule'!$B$6:$B$505,$A117,'Booking Schedule'!$K$6:$K$505,"Reserved",'Booking Schedule'!$D$6:$D$505,"&gt;="&amp;'Settings'!$B$4)=0,"",MINIFS('Booking Schedule'!$D$6:$D$505,'Booking Schedule'!$B$6:$B$505,$A117,'Booking Schedule'!$K$6:$K$505,"Reserved",'Booking Schedule'!$D$6:$D$505,"&gt;="&amp;'Settings'!$B$4))),"")</f>
        <v/>
      </c>
      <c r="Q117" s="33">
        <f>IFERROR(IF($A117="","",IF($J117="","Missing PM Date",IF($J117&lt;'Settings'!$B$4,"Past Due",IF($J117&lt;='Settings'!$B$4+'Settings'!$B$7,"Due Soon","OK")))),"Check Date")</f>
        <v/>
      </c>
      <c r="R117" s="30">
        <f>IFERROR(IF($A117="","",IF(COUNTIF('Trailer Availability'!$A$6:$A$505,$A117)&gt;1,"Duplicate Trailer ID",IF($F117="","Missing Home Terminal",IF($G117="","Missing Location",IF($H117="","Missing Operational Status",IF(AND($H117&lt;&gt;"Ready",$I117=""),"Ready Date Missing",IF($K117="","Last Update Missing","OK"))))))),"Check Row")</f>
        <v/>
      </c>
    </row>
    <row r="118">
      <c r="A118" s="26" t="n"/>
      <c r="B118" s="26" t="n"/>
      <c r="C118" s="26" t="n"/>
      <c r="D118" s="26" t="n"/>
      <c r="E118" s="27" t="n"/>
      <c r="F118" s="26" t="n"/>
      <c r="G118" s="28" t="n"/>
      <c r="H118" s="26" t="n"/>
      <c r="I118" s="41" t="n"/>
      <c r="J118" s="41" t="n"/>
      <c r="K118" s="41" t="n"/>
      <c r="L118" s="28" t="n"/>
      <c r="M118" s="30">
        <f>IFERROR(IF($A118="","",IF($H118&lt;&gt;"Ready",$H118,IF(COUNTIFS('Booking Schedule'!$B$6:$B$505,$A118,'Booking Schedule'!$K$6:$K$505,"Dispatched",'Booking Schedule'!$F$6:$F$505,"",'Booking Schedule'!$E$6:$E$505,"")&gt;0,"Return Date Missing",IF(COUNTIFS('Booking Schedule'!$B$6:$B$505,$A118,'Booking Schedule'!$K$6:$K$505,"Dispatched",'Booking Schedule'!$F$6:$F$505,"",'Booking Schedule'!$E$6:$E$505,"&lt;"&amp;'Settings'!$B$4)&gt;0,"Overdue Return",IF(COUNTIFS('Booking Schedule'!$B$6:$B$505,$A118,'Booking Schedule'!$K$6:$K$505,"Dispatched",'Booking Schedule'!$F$6:$F$505,"",'Booking Schedule'!$D$6:$D$505,"&lt;="&amp;'Settings'!$B$4,'Booking Schedule'!$E$6:$E$505,"&gt;="&amp;'Settings'!$B$4)&gt;0,"In Use",IF(COUNTIFS('Booking Schedule'!$B$6:$B$505,$A118,'Booking Schedule'!$K$6:$K$505,"Reserved",'Booking Schedule'!$D$6:$D$505,"&gt;="&amp;'Settings'!$B$4,'Booking Schedule'!$D$6:$D$505,"&lt;="&amp;'Settings'!$B$4+'Settings'!$B$5)&gt;0,"Reserved Soon","Available")))))),"Check Status")</f>
        <v/>
      </c>
      <c r="N118" s="42">
        <f>IFERROR(IF($A118="","",IF($H118&lt;&gt;"Ready",$I118,IF(OR($M118="In Use",$M118="Overdue Return"),MAXIFS('Booking Schedule'!$E$6:$E$505,'Booking Schedule'!$B$6:$B$505,$A118,'Booking Schedule'!$K$6:$K$505,"Dispatched",'Booking Schedule'!$F$6:$F$505,""),IF($M118="Return Date Missing","",'Settings'!$B$4)))),"")</f>
        <v/>
      </c>
      <c r="O118" s="32">
        <f>IFERROR(IF($N118="","",MAX(0,$N118-'Settings'!$B$4)),"")</f>
        <v/>
      </c>
      <c r="P118" s="42">
        <f>IFERROR(IF($A118="","",IF(COUNTIFS('Booking Schedule'!$B$6:$B$505,$A118,'Booking Schedule'!$K$6:$K$505,"Reserved",'Booking Schedule'!$D$6:$D$505,"&gt;="&amp;'Settings'!$B$4)=0,"",MINIFS('Booking Schedule'!$D$6:$D$505,'Booking Schedule'!$B$6:$B$505,$A118,'Booking Schedule'!$K$6:$K$505,"Reserved",'Booking Schedule'!$D$6:$D$505,"&gt;="&amp;'Settings'!$B$4))),"")</f>
        <v/>
      </c>
      <c r="Q118" s="33">
        <f>IFERROR(IF($A118="","",IF($J118="","Missing PM Date",IF($J118&lt;'Settings'!$B$4,"Past Due",IF($J118&lt;='Settings'!$B$4+'Settings'!$B$7,"Due Soon","OK")))),"Check Date")</f>
        <v/>
      </c>
      <c r="R118" s="30">
        <f>IFERROR(IF($A118="","",IF(COUNTIF('Trailer Availability'!$A$6:$A$505,$A118)&gt;1,"Duplicate Trailer ID",IF($F118="","Missing Home Terminal",IF($G118="","Missing Location",IF($H118="","Missing Operational Status",IF(AND($H118&lt;&gt;"Ready",$I118=""),"Ready Date Missing",IF($K118="","Last Update Missing","OK"))))))),"Check Row")</f>
        <v/>
      </c>
    </row>
    <row r="119">
      <c r="A119" s="26" t="n"/>
      <c r="B119" s="26" t="n"/>
      <c r="C119" s="26" t="n"/>
      <c r="D119" s="26" t="n"/>
      <c r="E119" s="27" t="n"/>
      <c r="F119" s="26" t="n"/>
      <c r="G119" s="28" t="n"/>
      <c r="H119" s="26" t="n"/>
      <c r="I119" s="41" t="n"/>
      <c r="J119" s="41" t="n"/>
      <c r="K119" s="41" t="n"/>
      <c r="L119" s="28" t="n"/>
      <c r="M119" s="30">
        <f>IFERROR(IF($A119="","",IF($H119&lt;&gt;"Ready",$H119,IF(COUNTIFS('Booking Schedule'!$B$6:$B$505,$A119,'Booking Schedule'!$K$6:$K$505,"Dispatched",'Booking Schedule'!$F$6:$F$505,"",'Booking Schedule'!$E$6:$E$505,"")&gt;0,"Return Date Missing",IF(COUNTIFS('Booking Schedule'!$B$6:$B$505,$A119,'Booking Schedule'!$K$6:$K$505,"Dispatched",'Booking Schedule'!$F$6:$F$505,"",'Booking Schedule'!$E$6:$E$505,"&lt;"&amp;'Settings'!$B$4)&gt;0,"Overdue Return",IF(COUNTIFS('Booking Schedule'!$B$6:$B$505,$A119,'Booking Schedule'!$K$6:$K$505,"Dispatched",'Booking Schedule'!$F$6:$F$505,"",'Booking Schedule'!$D$6:$D$505,"&lt;="&amp;'Settings'!$B$4,'Booking Schedule'!$E$6:$E$505,"&gt;="&amp;'Settings'!$B$4)&gt;0,"In Use",IF(COUNTIFS('Booking Schedule'!$B$6:$B$505,$A119,'Booking Schedule'!$K$6:$K$505,"Reserved",'Booking Schedule'!$D$6:$D$505,"&gt;="&amp;'Settings'!$B$4,'Booking Schedule'!$D$6:$D$505,"&lt;="&amp;'Settings'!$B$4+'Settings'!$B$5)&gt;0,"Reserved Soon","Available")))))),"Check Status")</f>
        <v/>
      </c>
      <c r="N119" s="42">
        <f>IFERROR(IF($A119="","",IF($H119&lt;&gt;"Ready",$I119,IF(OR($M119="In Use",$M119="Overdue Return"),MAXIFS('Booking Schedule'!$E$6:$E$505,'Booking Schedule'!$B$6:$B$505,$A119,'Booking Schedule'!$K$6:$K$505,"Dispatched",'Booking Schedule'!$F$6:$F$505,""),IF($M119="Return Date Missing","",'Settings'!$B$4)))),"")</f>
        <v/>
      </c>
      <c r="O119" s="32">
        <f>IFERROR(IF($N119="","",MAX(0,$N119-'Settings'!$B$4)),"")</f>
        <v/>
      </c>
      <c r="P119" s="42">
        <f>IFERROR(IF($A119="","",IF(COUNTIFS('Booking Schedule'!$B$6:$B$505,$A119,'Booking Schedule'!$K$6:$K$505,"Reserved",'Booking Schedule'!$D$6:$D$505,"&gt;="&amp;'Settings'!$B$4)=0,"",MINIFS('Booking Schedule'!$D$6:$D$505,'Booking Schedule'!$B$6:$B$505,$A119,'Booking Schedule'!$K$6:$K$505,"Reserved",'Booking Schedule'!$D$6:$D$505,"&gt;="&amp;'Settings'!$B$4))),"")</f>
        <v/>
      </c>
      <c r="Q119" s="33">
        <f>IFERROR(IF($A119="","",IF($J119="","Missing PM Date",IF($J119&lt;'Settings'!$B$4,"Past Due",IF($J119&lt;='Settings'!$B$4+'Settings'!$B$7,"Due Soon","OK")))),"Check Date")</f>
        <v/>
      </c>
      <c r="R119" s="30">
        <f>IFERROR(IF($A119="","",IF(COUNTIF('Trailer Availability'!$A$6:$A$505,$A119)&gt;1,"Duplicate Trailer ID",IF($F119="","Missing Home Terminal",IF($G119="","Missing Location",IF($H119="","Missing Operational Status",IF(AND($H119&lt;&gt;"Ready",$I119=""),"Ready Date Missing",IF($K119="","Last Update Missing","OK"))))))),"Check Row")</f>
        <v/>
      </c>
    </row>
    <row r="120">
      <c r="A120" s="26" t="n"/>
      <c r="B120" s="26" t="n"/>
      <c r="C120" s="26" t="n"/>
      <c r="D120" s="26" t="n"/>
      <c r="E120" s="27" t="n"/>
      <c r="F120" s="26" t="n"/>
      <c r="G120" s="28" t="n"/>
      <c r="H120" s="26" t="n"/>
      <c r="I120" s="41" t="n"/>
      <c r="J120" s="41" t="n"/>
      <c r="K120" s="41" t="n"/>
      <c r="L120" s="28" t="n"/>
      <c r="M120" s="30">
        <f>IFERROR(IF($A120="","",IF($H120&lt;&gt;"Ready",$H120,IF(COUNTIFS('Booking Schedule'!$B$6:$B$505,$A120,'Booking Schedule'!$K$6:$K$505,"Dispatched",'Booking Schedule'!$F$6:$F$505,"",'Booking Schedule'!$E$6:$E$505,"")&gt;0,"Return Date Missing",IF(COUNTIFS('Booking Schedule'!$B$6:$B$505,$A120,'Booking Schedule'!$K$6:$K$505,"Dispatched",'Booking Schedule'!$F$6:$F$505,"",'Booking Schedule'!$E$6:$E$505,"&lt;"&amp;'Settings'!$B$4)&gt;0,"Overdue Return",IF(COUNTIFS('Booking Schedule'!$B$6:$B$505,$A120,'Booking Schedule'!$K$6:$K$505,"Dispatched",'Booking Schedule'!$F$6:$F$505,"",'Booking Schedule'!$D$6:$D$505,"&lt;="&amp;'Settings'!$B$4,'Booking Schedule'!$E$6:$E$505,"&gt;="&amp;'Settings'!$B$4)&gt;0,"In Use",IF(COUNTIFS('Booking Schedule'!$B$6:$B$505,$A120,'Booking Schedule'!$K$6:$K$505,"Reserved",'Booking Schedule'!$D$6:$D$505,"&gt;="&amp;'Settings'!$B$4,'Booking Schedule'!$D$6:$D$505,"&lt;="&amp;'Settings'!$B$4+'Settings'!$B$5)&gt;0,"Reserved Soon","Available")))))),"Check Status")</f>
        <v/>
      </c>
      <c r="N120" s="42">
        <f>IFERROR(IF($A120="","",IF($H120&lt;&gt;"Ready",$I120,IF(OR($M120="In Use",$M120="Overdue Return"),MAXIFS('Booking Schedule'!$E$6:$E$505,'Booking Schedule'!$B$6:$B$505,$A120,'Booking Schedule'!$K$6:$K$505,"Dispatched",'Booking Schedule'!$F$6:$F$505,""),IF($M120="Return Date Missing","",'Settings'!$B$4)))),"")</f>
        <v/>
      </c>
      <c r="O120" s="32">
        <f>IFERROR(IF($N120="","",MAX(0,$N120-'Settings'!$B$4)),"")</f>
        <v/>
      </c>
      <c r="P120" s="42">
        <f>IFERROR(IF($A120="","",IF(COUNTIFS('Booking Schedule'!$B$6:$B$505,$A120,'Booking Schedule'!$K$6:$K$505,"Reserved",'Booking Schedule'!$D$6:$D$505,"&gt;="&amp;'Settings'!$B$4)=0,"",MINIFS('Booking Schedule'!$D$6:$D$505,'Booking Schedule'!$B$6:$B$505,$A120,'Booking Schedule'!$K$6:$K$505,"Reserved",'Booking Schedule'!$D$6:$D$505,"&gt;="&amp;'Settings'!$B$4))),"")</f>
        <v/>
      </c>
      <c r="Q120" s="33">
        <f>IFERROR(IF($A120="","",IF($J120="","Missing PM Date",IF($J120&lt;'Settings'!$B$4,"Past Due",IF($J120&lt;='Settings'!$B$4+'Settings'!$B$7,"Due Soon","OK")))),"Check Date")</f>
        <v/>
      </c>
      <c r="R120" s="30">
        <f>IFERROR(IF($A120="","",IF(COUNTIF('Trailer Availability'!$A$6:$A$505,$A120)&gt;1,"Duplicate Trailer ID",IF($F120="","Missing Home Terminal",IF($G120="","Missing Location",IF($H120="","Missing Operational Status",IF(AND($H120&lt;&gt;"Ready",$I120=""),"Ready Date Missing",IF($K120="","Last Update Missing","OK"))))))),"Check Row")</f>
        <v/>
      </c>
    </row>
    <row r="121">
      <c r="A121" s="26" t="n"/>
      <c r="B121" s="26" t="n"/>
      <c r="C121" s="26" t="n"/>
      <c r="D121" s="26" t="n"/>
      <c r="E121" s="27" t="n"/>
      <c r="F121" s="26" t="n"/>
      <c r="G121" s="28" t="n"/>
      <c r="H121" s="26" t="n"/>
      <c r="I121" s="41" t="n"/>
      <c r="J121" s="41" t="n"/>
      <c r="K121" s="41" t="n"/>
      <c r="L121" s="28" t="n"/>
      <c r="M121" s="30">
        <f>IFERROR(IF($A121="","",IF($H121&lt;&gt;"Ready",$H121,IF(COUNTIFS('Booking Schedule'!$B$6:$B$505,$A121,'Booking Schedule'!$K$6:$K$505,"Dispatched",'Booking Schedule'!$F$6:$F$505,"",'Booking Schedule'!$E$6:$E$505,"")&gt;0,"Return Date Missing",IF(COUNTIFS('Booking Schedule'!$B$6:$B$505,$A121,'Booking Schedule'!$K$6:$K$505,"Dispatched",'Booking Schedule'!$F$6:$F$505,"",'Booking Schedule'!$E$6:$E$505,"&lt;"&amp;'Settings'!$B$4)&gt;0,"Overdue Return",IF(COUNTIFS('Booking Schedule'!$B$6:$B$505,$A121,'Booking Schedule'!$K$6:$K$505,"Dispatched",'Booking Schedule'!$F$6:$F$505,"",'Booking Schedule'!$D$6:$D$505,"&lt;="&amp;'Settings'!$B$4,'Booking Schedule'!$E$6:$E$505,"&gt;="&amp;'Settings'!$B$4)&gt;0,"In Use",IF(COUNTIFS('Booking Schedule'!$B$6:$B$505,$A121,'Booking Schedule'!$K$6:$K$505,"Reserved",'Booking Schedule'!$D$6:$D$505,"&gt;="&amp;'Settings'!$B$4,'Booking Schedule'!$D$6:$D$505,"&lt;="&amp;'Settings'!$B$4+'Settings'!$B$5)&gt;0,"Reserved Soon","Available")))))),"Check Status")</f>
        <v/>
      </c>
      <c r="N121" s="42">
        <f>IFERROR(IF($A121="","",IF($H121&lt;&gt;"Ready",$I121,IF(OR($M121="In Use",$M121="Overdue Return"),MAXIFS('Booking Schedule'!$E$6:$E$505,'Booking Schedule'!$B$6:$B$505,$A121,'Booking Schedule'!$K$6:$K$505,"Dispatched",'Booking Schedule'!$F$6:$F$505,""),IF($M121="Return Date Missing","",'Settings'!$B$4)))),"")</f>
        <v/>
      </c>
      <c r="O121" s="32">
        <f>IFERROR(IF($N121="","",MAX(0,$N121-'Settings'!$B$4)),"")</f>
        <v/>
      </c>
      <c r="P121" s="42">
        <f>IFERROR(IF($A121="","",IF(COUNTIFS('Booking Schedule'!$B$6:$B$505,$A121,'Booking Schedule'!$K$6:$K$505,"Reserved",'Booking Schedule'!$D$6:$D$505,"&gt;="&amp;'Settings'!$B$4)=0,"",MINIFS('Booking Schedule'!$D$6:$D$505,'Booking Schedule'!$B$6:$B$505,$A121,'Booking Schedule'!$K$6:$K$505,"Reserved",'Booking Schedule'!$D$6:$D$505,"&gt;="&amp;'Settings'!$B$4))),"")</f>
        <v/>
      </c>
      <c r="Q121" s="33">
        <f>IFERROR(IF($A121="","",IF($J121="","Missing PM Date",IF($J121&lt;'Settings'!$B$4,"Past Due",IF($J121&lt;='Settings'!$B$4+'Settings'!$B$7,"Due Soon","OK")))),"Check Date")</f>
        <v/>
      </c>
      <c r="R121" s="30">
        <f>IFERROR(IF($A121="","",IF(COUNTIF('Trailer Availability'!$A$6:$A$505,$A121)&gt;1,"Duplicate Trailer ID",IF($F121="","Missing Home Terminal",IF($G121="","Missing Location",IF($H121="","Missing Operational Status",IF(AND($H121&lt;&gt;"Ready",$I121=""),"Ready Date Missing",IF($K121="","Last Update Missing","OK"))))))),"Check Row")</f>
        <v/>
      </c>
    </row>
    <row r="122">
      <c r="A122" s="26" t="n"/>
      <c r="B122" s="26" t="n"/>
      <c r="C122" s="26" t="n"/>
      <c r="D122" s="26" t="n"/>
      <c r="E122" s="27" t="n"/>
      <c r="F122" s="26" t="n"/>
      <c r="G122" s="28" t="n"/>
      <c r="H122" s="26" t="n"/>
      <c r="I122" s="41" t="n"/>
      <c r="J122" s="41" t="n"/>
      <c r="K122" s="41" t="n"/>
      <c r="L122" s="28" t="n"/>
      <c r="M122" s="30">
        <f>IFERROR(IF($A122="","",IF($H122&lt;&gt;"Ready",$H122,IF(COUNTIFS('Booking Schedule'!$B$6:$B$505,$A122,'Booking Schedule'!$K$6:$K$505,"Dispatched",'Booking Schedule'!$F$6:$F$505,"",'Booking Schedule'!$E$6:$E$505,"")&gt;0,"Return Date Missing",IF(COUNTIFS('Booking Schedule'!$B$6:$B$505,$A122,'Booking Schedule'!$K$6:$K$505,"Dispatched",'Booking Schedule'!$F$6:$F$505,"",'Booking Schedule'!$E$6:$E$505,"&lt;"&amp;'Settings'!$B$4)&gt;0,"Overdue Return",IF(COUNTIFS('Booking Schedule'!$B$6:$B$505,$A122,'Booking Schedule'!$K$6:$K$505,"Dispatched",'Booking Schedule'!$F$6:$F$505,"",'Booking Schedule'!$D$6:$D$505,"&lt;="&amp;'Settings'!$B$4,'Booking Schedule'!$E$6:$E$505,"&gt;="&amp;'Settings'!$B$4)&gt;0,"In Use",IF(COUNTIFS('Booking Schedule'!$B$6:$B$505,$A122,'Booking Schedule'!$K$6:$K$505,"Reserved",'Booking Schedule'!$D$6:$D$505,"&gt;="&amp;'Settings'!$B$4,'Booking Schedule'!$D$6:$D$505,"&lt;="&amp;'Settings'!$B$4+'Settings'!$B$5)&gt;0,"Reserved Soon","Available")))))),"Check Status")</f>
        <v/>
      </c>
      <c r="N122" s="42">
        <f>IFERROR(IF($A122="","",IF($H122&lt;&gt;"Ready",$I122,IF(OR($M122="In Use",$M122="Overdue Return"),MAXIFS('Booking Schedule'!$E$6:$E$505,'Booking Schedule'!$B$6:$B$505,$A122,'Booking Schedule'!$K$6:$K$505,"Dispatched",'Booking Schedule'!$F$6:$F$505,""),IF($M122="Return Date Missing","",'Settings'!$B$4)))),"")</f>
        <v/>
      </c>
      <c r="O122" s="32">
        <f>IFERROR(IF($N122="","",MAX(0,$N122-'Settings'!$B$4)),"")</f>
        <v/>
      </c>
      <c r="P122" s="42">
        <f>IFERROR(IF($A122="","",IF(COUNTIFS('Booking Schedule'!$B$6:$B$505,$A122,'Booking Schedule'!$K$6:$K$505,"Reserved",'Booking Schedule'!$D$6:$D$505,"&gt;="&amp;'Settings'!$B$4)=0,"",MINIFS('Booking Schedule'!$D$6:$D$505,'Booking Schedule'!$B$6:$B$505,$A122,'Booking Schedule'!$K$6:$K$505,"Reserved",'Booking Schedule'!$D$6:$D$505,"&gt;="&amp;'Settings'!$B$4))),"")</f>
        <v/>
      </c>
      <c r="Q122" s="33">
        <f>IFERROR(IF($A122="","",IF($J122="","Missing PM Date",IF($J122&lt;'Settings'!$B$4,"Past Due",IF($J122&lt;='Settings'!$B$4+'Settings'!$B$7,"Due Soon","OK")))),"Check Date")</f>
        <v/>
      </c>
      <c r="R122" s="30">
        <f>IFERROR(IF($A122="","",IF(COUNTIF('Trailer Availability'!$A$6:$A$505,$A122)&gt;1,"Duplicate Trailer ID",IF($F122="","Missing Home Terminal",IF($G122="","Missing Location",IF($H122="","Missing Operational Status",IF(AND($H122&lt;&gt;"Ready",$I122=""),"Ready Date Missing",IF($K122="","Last Update Missing","OK"))))))),"Check Row")</f>
        <v/>
      </c>
    </row>
    <row r="123">
      <c r="A123" s="26" t="n"/>
      <c r="B123" s="26" t="n"/>
      <c r="C123" s="26" t="n"/>
      <c r="D123" s="26" t="n"/>
      <c r="E123" s="27" t="n"/>
      <c r="F123" s="26" t="n"/>
      <c r="G123" s="28" t="n"/>
      <c r="H123" s="26" t="n"/>
      <c r="I123" s="41" t="n"/>
      <c r="J123" s="41" t="n"/>
      <c r="K123" s="41" t="n"/>
      <c r="L123" s="28" t="n"/>
      <c r="M123" s="30">
        <f>IFERROR(IF($A123="","",IF($H123&lt;&gt;"Ready",$H123,IF(COUNTIFS('Booking Schedule'!$B$6:$B$505,$A123,'Booking Schedule'!$K$6:$K$505,"Dispatched",'Booking Schedule'!$F$6:$F$505,"",'Booking Schedule'!$E$6:$E$505,"")&gt;0,"Return Date Missing",IF(COUNTIFS('Booking Schedule'!$B$6:$B$505,$A123,'Booking Schedule'!$K$6:$K$505,"Dispatched",'Booking Schedule'!$F$6:$F$505,"",'Booking Schedule'!$E$6:$E$505,"&lt;"&amp;'Settings'!$B$4)&gt;0,"Overdue Return",IF(COUNTIFS('Booking Schedule'!$B$6:$B$505,$A123,'Booking Schedule'!$K$6:$K$505,"Dispatched",'Booking Schedule'!$F$6:$F$505,"",'Booking Schedule'!$D$6:$D$505,"&lt;="&amp;'Settings'!$B$4,'Booking Schedule'!$E$6:$E$505,"&gt;="&amp;'Settings'!$B$4)&gt;0,"In Use",IF(COUNTIFS('Booking Schedule'!$B$6:$B$505,$A123,'Booking Schedule'!$K$6:$K$505,"Reserved",'Booking Schedule'!$D$6:$D$505,"&gt;="&amp;'Settings'!$B$4,'Booking Schedule'!$D$6:$D$505,"&lt;="&amp;'Settings'!$B$4+'Settings'!$B$5)&gt;0,"Reserved Soon","Available")))))),"Check Status")</f>
        <v/>
      </c>
      <c r="N123" s="42">
        <f>IFERROR(IF($A123="","",IF($H123&lt;&gt;"Ready",$I123,IF(OR($M123="In Use",$M123="Overdue Return"),MAXIFS('Booking Schedule'!$E$6:$E$505,'Booking Schedule'!$B$6:$B$505,$A123,'Booking Schedule'!$K$6:$K$505,"Dispatched",'Booking Schedule'!$F$6:$F$505,""),IF($M123="Return Date Missing","",'Settings'!$B$4)))),"")</f>
        <v/>
      </c>
      <c r="O123" s="32">
        <f>IFERROR(IF($N123="","",MAX(0,$N123-'Settings'!$B$4)),"")</f>
        <v/>
      </c>
      <c r="P123" s="42">
        <f>IFERROR(IF($A123="","",IF(COUNTIFS('Booking Schedule'!$B$6:$B$505,$A123,'Booking Schedule'!$K$6:$K$505,"Reserved",'Booking Schedule'!$D$6:$D$505,"&gt;="&amp;'Settings'!$B$4)=0,"",MINIFS('Booking Schedule'!$D$6:$D$505,'Booking Schedule'!$B$6:$B$505,$A123,'Booking Schedule'!$K$6:$K$505,"Reserved",'Booking Schedule'!$D$6:$D$505,"&gt;="&amp;'Settings'!$B$4))),"")</f>
        <v/>
      </c>
      <c r="Q123" s="33">
        <f>IFERROR(IF($A123="","",IF($J123="","Missing PM Date",IF($J123&lt;'Settings'!$B$4,"Past Due",IF($J123&lt;='Settings'!$B$4+'Settings'!$B$7,"Due Soon","OK")))),"Check Date")</f>
        <v/>
      </c>
      <c r="R123" s="30">
        <f>IFERROR(IF($A123="","",IF(COUNTIF('Trailer Availability'!$A$6:$A$505,$A123)&gt;1,"Duplicate Trailer ID",IF($F123="","Missing Home Terminal",IF($G123="","Missing Location",IF($H123="","Missing Operational Status",IF(AND($H123&lt;&gt;"Ready",$I123=""),"Ready Date Missing",IF($K123="","Last Update Missing","OK"))))))),"Check Row")</f>
        <v/>
      </c>
    </row>
    <row r="124">
      <c r="A124" s="26" t="n"/>
      <c r="B124" s="26" t="n"/>
      <c r="C124" s="26" t="n"/>
      <c r="D124" s="26" t="n"/>
      <c r="E124" s="27" t="n"/>
      <c r="F124" s="26" t="n"/>
      <c r="G124" s="28" t="n"/>
      <c r="H124" s="26" t="n"/>
      <c r="I124" s="41" t="n"/>
      <c r="J124" s="41" t="n"/>
      <c r="K124" s="41" t="n"/>
      <c r="L124" s="28" t="n"/>
      <c r="M124" s="30">
        <f>IFERROR(IF($A124="","",IF($H124&lt;&gt;"Ready",$H124,IF(COUNTIFS('Booking Schedule'!$B$6:$B$505,$A124,'Booking Schedule'!$K$6:$K$505,"Dispatched",'Booking Schedule'!$F$6:$F$505,"",'Booking Schedule'!$E$6:$E$505,"")&gt;0,"Return Date Missing",IF(COUNTIFS('Booking Schedule'!$B$6:$B$505,$A124,'Booking Schedule'!$K$6:$K$505,"Dispatched",'Booking Schedule'!$F$6:$F$505,"",'Booking Schedule'!$E$6:$E$505,"&lt;"&amp;'Settings'!$B$4)&gt;0,"Overdue Return",IF(COUNTIFS('Booking Schedule'!$B$6:$B$505,$A124,'Booking Schedule'!$K$6:$K$505,"Dispatched",'Booking Schedule'!$F$6:$F$505,"",'Booking Schedule'!$D$6:$D$505,"&lt;="&amp;'Settings'!$B$4,'Booking Schedule'!$E$6:$E$505,"&gt;="&amp;'Settings'!$B$4)&gt;0,"In Use",IF(COUNTIFS('Booking Schedule'!$B$6:$B$505,$A124,'Booking Schedule'!$K$6:$K$505,"Reserved",'Booking Schedule'!$D$6:$D$505,"&gt;="&amp;'Settings'!$B$4,'Booking Schedule'!$D$6:$D$505,"&lt;="&amp;'Settings'!$B$4+'Settings'!$B$5)&gt;0,"Reserved Soon","Available")))))),"Check Status")</f>
        <v/>
      </c>
      <c r="N124" s="42">
        <f>IFERROR(IF($A124="","",IF($H124&lt;&gt;"Ready",$I124,IF(OR($M124="In Use",$M124="Overdue Return"),MAXIFS('Booking Schedule'!$E$6:$E$505,'Booking Schedule'!$B$6:$B$505,$A124,'Booking Schedule'!$K$6:$K$505,"Dispatched",'Booking Schedule'!$F$6:$F$505,""),IF($M124="Return Date Missing","",'Settings'!$B$4)))),"")</f>
        <v/>
      </c>
      <c r="O124" s="32">
        <f>IFERROR(IF($N124="","",MAX(0,$N124-'Settings'!$B$4)),"")</f>
        <v/>
      </c>
      <c r="P124" s="42">
        <f>IFERROR(IF($A124="","",IF(COUNTIFS('Booking Schedule'!$B$6:$B$505,$A124,'Booking Schedule'!$K$6:$K$505,"Reserved",'Booking Schedule'!$D$6:$D$505,"&gt;="&amp;'Settings'!$B$4)=0,"",MINIFS('Booking Schedule'!$D$6:$D$505,'Booking Schedule'!$B$6:$B$505,$A124,'Booking Schedule'!$K$6:$K$505,"Reserved",'Booking Schedule'!$D$6:$D$505,"&gt;="&amp;'Settings'!$B$4))),"")</f>
        <v/>
      </c>
      <c r="Q124" s="33">
        <f>IFERROR(IF($A124="","",IF($J124="","Missing PM Date",IF($J124&lt;'Settings'!$B$4,"Past Due",IF($J124&lt;='Settings'!$B$4+'Settings'!$B$7,"Due Soon","OK")))),"Check Date")</f>
        <v/>
      </c>
      <c r="R124" s="30">
        <f>IFERROR(IF($A124="","",IF(COUNTIF('Trailer Availability'!$A$6:$A$505,$A124)&gt;1,"Duplicate Trailer ID",IF($F124="","Missing Home Terminal",IF($G124="","Missing Location",IF($H124="","Missing Operational Status",IF(AND($H124&lt;&gt;"Ready",$I124=""),"Ready Date Missing",IF($K124="","Last Update Missing","OK"))))))),"Check Row")</f>
        <v/>
      </c>
    </row>
    <row r="125">
      <c r="A125" s="26" t="n"/>
      <c r="B125" s="26" t="n"/>
      <c r="C125" s="26" t="n"/>
      <c r="D125" s="26" t="n"/>
      <c r="E125" s="27" t="n"/>
      <c r="F125" s="26" t="n"/>
      <c r="G125" s="28" t="n"/>
      <c r="H125" s="26" t="n"/>
      <c r="I125" s="41" t="n"/>
      <c r="J125" s="41" t="n"/>
      <c r="K125" s="41" t="n"/>
      <c r="L125" s="28" t="n"/>
      <c r="M125" s="30">
        <f>IFERROR(IF($A125="","",IF($H125&lt;&gt;"Ready",$H125,IF(COUNTIFS('Booking Schedule'!$B$6:$B$505,$A125,'Booking Schedule'!$K$6:$K$505,"Dispatched",'Booking Schedule'!$F$6:$F$505,"",'Booking Schedule'!$E$6:$E$505,"")&gt;0,"Return Date Missing",IF(COUNTIFS('Booking Schedule'!$B$6:$B$505,$A125,'Booking Schedule'!$K$6:$K$505,"Dispatched",'Booking Schedule'!$F$6:$F$505,"",'Booking Schedule'!$E$6:$E$505,"&lt;"&amp;'Settings'!$B$4)&gt;0,"Overdue Return",IF(COUNTIFS('Booking Schedule'!$B$6:$B$505,$A125,'Booking Schedule'!$K$6:$K$505,"Dispatched",'Booking Schedule'!$F$6:$F$505,"",'Booking Schedule'!$D$6:$D$505,"&lt;="&amp;'Settings'!$B$4,'Booking Schedule'!$E$6:$E$505,"&gt;="&amp;'Settings'!$B$4)&gt;0,"In Use",IF(COUNTIFS('Booking Schedule'!$B$6:$B$505,$A125,'Booking Schedule'!$K$6:$K$505,"Reserved",'Booking Schedule'!$D$6:$D$505,"&gt;="&amp;'Settings'!$B$4,'Booking Schedule'!$D$6:$D$505,"&lt;="&amp;'Settings'!$B$4+'Settings'!$B$5)&gt;0,"Reserved Soon","Available")))))),"Check Status")</f>
        <v/>
      </c>
      <c r="N125" s="42">
        <f>IFERROR(IF($A125="","",IF($H125&lt;&gt;"Ready",$I125,IF(OR($M125="In Use",$M125="Overdue Return"),MAXIFS('Booking Schedule'!$E$6:$E$505,'Booking Schedule'!$B$6:$B$505,$A125,'Booking Schedule'!$K$6:$K$505,"Dispatched",'Booking Schedule'!$F$6:$F$505,""),IF($M125="Return Date Missing","",'Settings'!$B$4)))),"")</f>
        <v/>
      </c>
      <c r="O125" s="32">
        <f>IFERROR(IF($N125="","",MAX(0,$N125-'Settings'!$B$4)),"")</f>
        <v/>
      </c>
      <c r="P125" s="42">
        <f>IFERROR(IF($A125="","",IF(COUNTIFS('Booking Schedule'!$B$6:$B$505,$A125,'Booking Schedule'!$K$6:$K$505,"Reserved",'Booking Schedule'!$D$6:$D$505,"&gt;="&amp;'Settings'!$B$4)=0,"",MINIFS('Booking Schedule'!$D$6:$D$505,'Booking Schedule'!$B$6:$B$505,$A125,'Booking Schedule'!$K$6:$K$505,"Reserved",'Booking Schedule'!$D$6:$D$505,"&gt;="&amp;'Settings'!$B$4))),"")</f>
        <v/>
      </c>
      <c r="Q125" s="33">
        <f>IFERROR(IF($A125="","",IF($J125="","Missing PM Date",IF($J125&lt;'Settings'!$B$4,"Past Due",IF($J125&lt;='Settings'!$B$4+'Settings'!$B$7,"Due Soon","OK")))),"Check Date")</f>
        <v/>
      </c>
      <c r="R125" s="30">
        <f>IFERROR(IF($A125="","",IF(COUNTIF('Trailer Availability'!$A$6:$A$505,$A125)&gt;1,"Duplicate Trailer ID",IF($F125="","Missing Home Terminal",IF($G125="","Missing Location",IF($H125="","Missing Operational Status",IF(AND($H125&lt;&gt;"Ready",$I125=""),"Ready Date Missing",IF($K125="","Last Update Missing","OK"))))))),"Check Row")</f>
        <v/>
      </c>
    </row>
    <row r="126">
      <c r="A126" s="26" t="n"/>
      <c r="B126" s="26" t="n"/>
      <c r="C126" s="26" t="n"/>
      <c r="D126" s="26" t="n"/>
      <c r="E126" s="27" t="n"/>
      <c r="F126" s="26" t="n"/>
      <c r="G126" s="28" t="n"/>
      <c r="H126" s="26" t="n"/>
      <c r="I126" s="41" t="n"/>
      <c r="J126" s="41" t="n"/>
      <c r="K126" s="41" t="n"/>
      <c r="L126" s="28" t="n"/>
      <c r="M126" s="30">
        <f>IFERROR(IF($A126="","",IF($H126&lt;&gt;"Ready",$H126,IF(COUNTIFS('Booking Schedule'!$B$6:$B$505,$A126,'Booking Schedule'!$K$6:$K$505,"Dispatched",'Booking Schedule'!$F$6:$F$505,"",'Booking Schedule'!$E$6:$E$505,"")&gt;0,"Return Date Missing",IF(COUNTIFS('Booking Schedule'!$B$6:$B$505,$A126,'Booking Schedule'!$K$6:$K$505,"Dispatched",'Booking Schedule'!$F$6:$F$505,"",'Booking Schedule'!$E$6:$E$505,"&lt;"&amp;'Settings'!$B$4)&gt;0,"Overdue Return",IF(COUNTIFS('Booking Schedule'!$B$6:$B$505,$A126,'Booking Schedule'!$K$6:$K$505,"Dispatched",'Booking Schedule'!$F$6:$F$505,"",'Booking Schedule'!$D$6:$D$505,"&lt;="&amp;'Settings'!$B$4,'Booking Schedule'!$E$6:$E$505,"&gt;="&amp;'Settings'!$B$4)&gt;0,"In Use",IF(COUNTIFS('Booking Schedule'!$B$6:$B$505,$A126,'Booking Schedule'!$K$6:$K$505,"Reserved",'Booking Schedule'!$D$6:$D$505,"&gt;="&amp;'Settings'!$B$4,'Booking Schedule'!$D$6:$D$505,"&lt;="&amp;'Settings'!$B$4+'Settings'!$B$5)&gt;0,"Reserved Soon","Available")))))),"Check Status")</f>
        <v/>
      </c>
      <c r="N126" s="42">
        <f>IFERROR(IF($A126="","",IF($H126&lt;&gt;"Ready",$I126,IF(OR($M126="In Use",$M126="Overdue Return"),MAXIFS('Booking Schedule'!$E$6:$E$505,'Booking Schedule'!$B$6:$B$505,$A126,'Booking Schedule'!$K$6:$K$505,"Dispatched",'Booking Schedule'!$F$6:$F$505,""),IF($M126="Return Date Missing","",'Settings'!$B$4)))),"")</f>
        <v/>
      </c>
      <c r="O126" s="32">
        <f>IFERROR(IF($N126="","",MAX(0,$N126-'Settings'!$B$4)),"")</f>
        <v/>
      </c>
      <c r="P126" s="42">
        <f>IFERROR(IF($A126="","",IF(COUNTIFS('Booking Schedule'!$B$6:$B$505,$A126,'Booking Schedule'!$K$6:$K$505,"Reserved",'Booking Schedule'!$D$6:$D$505,"&gt;="&amp;'Settings'!$B$4)=0,"",MINIFS('Booking Schedule'!$D$6:$D$505,'Booking Schedule'!$B$6:$B$505,$A126,'Booking Schedule'!$K$6:$K$505,"Reserved",'Booking Schedule'!$D$6:$D$505,"&gt;="&amp;'Settings'!$B$4))),"")</f>
        <v/>
      </c>
      <c r="Q126" s="33">
        <f>IFERROR(IF($A126="","",IF($J126="","Missing PM Date",IF($J126&lt;'Settings'!$B$4,"Past Due",IF($J126&lt;='Settings'!$B$4+'Settings'!$B$7,"Due Soon","OK")))),"Check Date")</f>
        <v/>
      </c>
      <c r="R126" s="30">
        <f>IFERROR(IF($A126="","",IF(COUNTIF('Trailer Availability'!$A$6:$A$505,$A126)&gt;1,"Duplicate Trailer ID",IF($F126="","Missing Home Terminal",IF($G126="","Missing Location",IF($H126="","Missing Operational Status",IF(AND($H126&lt;&gt;"Ready",$I126=""),"Ready Date Missing",IF($K126="","Last Update Missing","OK"))))))),"Check Row")</f>
        <v/>
      </c>
    </row>
    <row r="127">
      <c r="A127" s="26" t="n"/>
      <c r="B127" s="26" t="n"/>
      <c r="C127" s="26" t="n"/>
      <c r="D127" s="26" t="n"/>
      <c r="E127" s="27" t="n"/>
      <c r="F127" s="26" t="n"/>
      <c r="G127" s="28" t="n"/>
      <c r="H127" s="26" t="n"/>
      <c r="I127" s="41" t="n"/>
      <c r="J127" s="41" t="n"/>
      <c r="K127" s="41" t="n"/>
      <c r="L127" s="28" t="n"/>
      <c r="M127" s="30">
        <f>IFERROR(IF($A127="","",IF($H127&lt;&gt;"Ready",$H127,IF(COUNTIFS('Booking Schedule'!$B$6:$B$505,$A127,'Booking Schedule'!$K$6:$K$505,"Dispatched",'Booking Schedule'!$F$6:$F$505,"",'Booking Schedule'!$E$6:$E$505,"")&gt;0,"Return Date Missing",IF(COUNTIFS('Booking Schedule'!$B$6:$B$505,$A127,'Booking Schedule'!$K$6:$K$505,"Dispatched",'Booking Schedule'!$F$6:$F$505,"",'Booking Schedule'!$E$6:$E$505,"&lt;"&amp;'Settings'!$B$4)&gt;0,"Overdue Return",IF(COUNTIFS('Booking Schedule'!$B$6:$B$505,$A127,'Booking Schedule'!$K$6:$K$505,"Dispatched",'Booking Schedule'!$F$6:$F$505,"",'Booking Schedule'!$D$6:$D$505,"&lt;="&amp;'Settings'!$B$4,'Booking Schedule'!$E$6:$E$505,"&gt;="&amp;'Settings'!$B$4)&gt;0,"In Use",IF(COUNTIFS('Booking Schedule'!$B$6:$B$505,$A127,'Booking Schedule'!$K$6:$K$505,"Reserved",'Booking Schedule'!$D$6:$D$505,"&gt;="&amp;'Settings'!$B$4,'Booking Schedule'!$D$6:$D$505,"&lt;="&amp;'Settings'!$B$4+'Settings'!$B$5)&gt;0,"Reserved Soon","Available")))))),"Check Status")</f>
        <v/>
      </c>
      <c r="N127" s="42">
        <f>IFERROR(IF($A127="","",IF($H127&lt;&gt;"Ready",$I127,IF(OR($M127="In Use",$M127="Overdue Return"),MAXIFS('Booking Schedule'!$E$6:$E$505,'Booking Schedule'!$B$6:$B$505,$A127,'Booking Schedule'!$K$6:$K$505,"Dispatched",'Booking Schedule'!$F$6:$F$505,""),IF($M127="Return Date Missing","",'Settings'!$B$4)))),"")</f>
        <v/>
      </c>
      <c r="O127" s="32">
        <f>IFERROR(IF($N127="","",MAX(0,$N127-'Settings'!$B$4)),"")</f>
        <v/>
      </c>
      <c r="P127" s="42">
        <f>IFERROR(IF($A127="","",IF(COUNTIFS('Booking Schedule'!$B$6:$B$505,$A127,'Booking Schedule'!$K$6:$K$505,"Reserved",'Booking Schedule'!$D$6:$D$505,"&gt;="&amp;'Settings'!$B$4)=0,"",MINIFS('Booking Schedule'!$D$6:$D$505,'Booking Schedule'!$B$6:$B$505,$A127,'Booking Schedule'!$K$6:$K$505,"Reserved",'Booking Schedule'!$D$6:$D$505,"&gt;="&amp;'Settings'!$B$4))),"")</f>
        <v/>
      </c>
      <c r="Q127" s="33">
        <f>IFERROR(IF($A127="","",IF($J127="","Missing PM Date",IF($J127&lt;'Settings'!$B$4,"Past Due",IF($J127&lt;='Settings'!$B$4+'Settings'!$B$7,"Due Soon","OK")))),"Check Date")</f>
        <v/>
      </c>
      <c r="R127" s="30">
        <f>IFERROR(IF($A127="","",IF(COUNTIF('Trailer Availability'!$A$6:$A$505,$A127)&gt;1,"Duplicate Trailer ID",IF($F127="","Missing Home Terminal",IF($G127="","Missing Location",IF($H127="","Missing Operational Status",IF(AND($H127&lt;&gt;"Ready",$I127=""),"Ready Date Missing",IF($K127="","Last Update Missing","OK"))))))),"Check Row")</f>
        <v/>
      </c>
    </row>
    <row r="128">
      <c r="A128" s="26" t="n"/>
      <c r="B128" s="26" t="n"/>
      <c r="C128" s="26" t="n"/>
      <c r="D128" s="26" t="n"/>
      <c r="E128" s="27" t="n"/>
      <c r="F128" s="26" t="n"/>
      <c r="G128" s="28" t="n"/>
      <c r="H128" s="26" t="n"/>
      <c r="I128" s="41" t="n"/>
      <c r="J128" s="41" t="n"/>
      <c r="K128" s="41" t="n"/>
      <c r="L128" s="28" t="n"/>
      <c r="M128" s="30">
        <f>IFERROR(IF($A128="","",IF($H128&lt;&gt;"Ready",$H128,IF(COUNTIFS('Booking Schedule'!$B$6:$B$505,$A128,'Booking Schedule'!$K$6:$K$505,"Dispatched",'Booking Schedule'!$F$6:$F$505,"",'Booking Schedule'!$E$6:$E$505,"")&gt;0,"Return Date Missing",IF(COUNTIFS('Booking Schedule'!$B$6:$B$505,$A128,'Booking Schedule'!$K$6:$K$505,"Dispatched",'Booking Schedule'!$F$6:$F$505,"",'Booking Schedule'!$E$6:$E$505,"&lt;"&amp;'Settings'!$B$4)&gt;0,"Overdue Return",IF(COUNTIFS('Booking Schedule'!$B$6:$B$505,$A128,'Booking Schedule'!$K$6:$K$505,"Dispatched",'Booking Schedule'!$F$6:$F$505,"",'Booking Schedule'!$D$6:$D$505,"&lt;="&amp;'Settings'!$B$4,'Booking Schedule'!$E$6:$E$505,"&gt;="&amp;'Settings'!$B$4)&gt;0,"In Use",IF(COUNTIFS('Booking Schedule'!$B$6:$B$505,$A128,'Booking Schedule'!$K$6:$K$505,"Reserved",'Booking Schedule'!$D$6:$D$505,"&gt;="&amp;'Settings'!$B$4,'Booking Schedule'!$D$6:$D$505,"&lt;="&amp;'Settings'!$B$4+'Settings'!$B$5)&gt;0,"Reserved Soon","Available")))))),"Check Status")</f>
        <v/>
      </c>
      <c r="N128" s="42">
        <f>IFERROR(IF($A128="","",IF($H128&lt;&gt;"Ready",$I128,IF(OR($M128="In Use",$M128="Overdue Return"),MAXIFS('Booking Schedule'!$E$6:$E$505,'Booking Schedule'!$B$6:$B$505,$A128,'Booking Schedule'!$K$6:$K$505,"Dispatched",'Booking Schedule'!$F$6:$F$505,""),IF($M128="Return Date Missing","",'Settings'!$B$4)))),"")</f>
        <v/>
      </c>
      <c r="O128" s="32">
        <f>IFERROR(IF($N128="","",MAX(0,$N128-'Settings'!$B$4)),"")</f>
        <v/>
      </c>
      <c r="P128" s="42">
        <f>IFERROR(IF($A128="","",IF(COUNTIFS('Booking Schedule'!$B$6:$B$505,$A128,'Booking Schedule'!$K$6:$K$505,"Reserved",'Booking Schedule'!$D$6:$D$505,"&gt;="&amp;'Settings'!$B$4)=0,"",MINIFS('Booking Schedule'!$D$6:$D$505,'Booking Schedule'!$B$6:$B$505,$A128,'Booking Schedule'!$K$6:$K$505,"Reserved",'Booking Schedule'!$D$6:$D$505,"&gt;="&amp;'Settings'!$B$4))),"")</f>
        <v/>
      </c>
      <c r="Q128" s="33">
        <f>IFERROR(IF($A128="","",IF($J128="","Missing PM Date",IF($J128&lt;'Settings'!$B$4,"Past Due",IF($J128&lt;='Settings'!$B$4+'Settings'!$B$7,"Due Soon","OK")))),"Check Date")</f>
        <v/>
      </c>
      <c r="R128" s="30">
        <f>IFERROR(IF($A128="","",IF(COUNTIF('Trailer Availability'!$A$6:$A$505,$A128)&gt;1,"Duplicate Trailer ID",IF($F128="","Missing Home Terminal",IF($G128="","Missing Location",IF($H128="","Missing Operational Status",IF(AND($H128&lt;&gt;"Ready",$I128=""),"Ready Date Missing",IF($K128="","Last Update Missing","OK"))))))),"Check Row")</f>
        <v/>
      </c>
    </row>
    <row r="129">
      <c r="A129" s="26" t="n"/>
      <c r="B129" s="26" t="n"/>
      <c r="C129" s="26" t="n"/>
      <c r="D129" s="26" t="n"/>
      <c r="E129" s="27" t="n"/>
      <c r="F129" s="26" t="n"/>
      <c r="G129" s="28" t="n"/>
      <c r="H129" s="26" t="n"/>
      <c r="I129" s="41" t="n"/>
      <c r="J129" s="41" t="n"/>
      <c r="K129" s="41" t="n"/>
      <c r="L129" s="28" t="n"/>
      <c r="M129" s="30">
        <f>IFERROR(IF($A129="","",IF($H129&lt;&gt;"Ready",$H129,IF(COUNTIFS('Booking Schedule'!$B$6:$B$505,$A129,'Booking Schedule'!$K$6:$K$505,"Dispatched",'Booking Schedule'!$F$6:$F$505,"",'Booking Schedule'!$E$6:$E$505,"")&gt;0,"Return Date Missing",IF(COUNTIFS('Booking Schedule'!$B$6:$B$505,$A129,'Booking Schedule'!$K$6:$K$505,"Dispatched",'Booking Schedule'!$F$6:$F$505,"",'Booking Schedule'!$E$6:$E$505,"&lt;"&amp;'Settings'!$B$4)&gt;0,"Overdue Return",IF(COUNTIFS('Booking Schedule'!$B$6:$B$505,$A129,'Booking Schedule'!$K$6:$K$505,"Dispatched",'Booking Schedule'!$F$6:$F$505,"",'Booking Schedule'!$D$6:$D$505,"&lt;="&amp;'Settings'!$B$4,'Booking Schedule'!$E$6:$E$505,"&gt;="&amp;'Settings'!$B$4)&gt;0,"In Use",IF(COUNTIFS('Booking Schedule'!$B$6:$B$505,$A129,'Booking Schedule'!$K$6:$K$505,"Reserved",'Booking Schedule'!$D$6:$D$505,"&gt;="&amp;'Settings'!$B$4,'Booking Schedule'!$D$6:$D$505,"&lt;="&amp;'Settings'!$B$4+'Settings'!$B$5)&gt;0,"Reserved Soon","Available")))))),"Check Status")</f>
        <v/>
      </c>
      <c r="N129" s="42">
        <f>IFERROR(IF($A129="","",IF($H129&lt;&gt;"Ready",$I129,IF(OR($M129="In Use",$M129="Overdue Return"),MAXIFS('Booking Schedule'!$E$6:$E$505,'Booking Schedule'!$B$6:$B$505,$A129,'Booking Schedule'!$K$6:$K$505,"Dispatched",'Booking Schedule'!$F$6:$F$505,""),IF($M129="Return Date Missing","",'Settings'!$B$4)))),"")</f>
        <v/>
      </c>
      <c r="O129" s="32">
        <f>IFERROR(IF($N129="","",MAX(0,$N129-'Settings'!$B$4)),"")</f>
        <v/>
      </c>
      <c r="P129" s="42">
        <f>IFERROR(IF($A129="","",IF(COUNTIFS('Booking Schedule'!$B$6:$B$505,$A129,'Booking Schedule'!$K$6:$K$505,"Reserved",'Booking Schedule'!$D$6:$D$505,"&gt;="&amp;'Settings'!$B$4)=0,"",MINIFS('Booking Schedule'!$D$6:$D$505,'Booking Schedule'!$B$6:$B$505,$A129,'Booking Schedule'!$K$6:$K$505,"Reserved",'Booking Schedule'!$D$6:$D$505,"&gt;="&amp;'Settings'!$B$4))),"")</f>
        <v/>
      </c>
      <c r="Q129" s="33">
        <f>IFERROR(IF($A129="","",IF($J129="","Missing PM Date",IF($J129&lt;'Settings'!$B$4,"Past Due",IF($J129&lt;='Settings'!$B$4+'Settings'!$B$7,"Due Soon","OK")))),"Check Date")</f>
        <v/>
      </c>
      <c r="R129" s="30">
        <f>IFERROR(IF($A129="","",IF(COUNTIF('Trailer Availability'!$A$6:$A$505,$A129)&gt;1,"Duplicate Trailer ID",IF($F129="","Missing Home Terminal",IF($G129="","Missing Location",IF($H129="","Missing Operational Status",IF(AND($H129&lt;&gt;"Ready",$I129=""),"Ready Date Missing",IF($K129="","Last Update Missing","OK"))))))),"Check Row")</f>
        <v/>
      </c>
    </row>
    <row r="130">
      <c r="A130" s="26" t="n"/>
      <c r="B130" s="26" t="n"/>
      <c r="C130" s="26" t="n"/>
      <c r="D130" s="26" t="n"/>
      <c r="E130" s="27" t="n"/>
      <c r="F130" s="26" t="n"/>
      <c r="G130" s="28" t="n"/>
      <c r="H130" s="26" t="n"/>
      <c r="I130" s="41" t="n"/>
      <c r="J130" s="41" t="n"/>
      <c r="K130" s="41" t="n"/>
      <c r="L130" s="28" t="n"/>
      <c r="M130" s="30">
        <f>IFERROR(IF($A130="","",IF($H130&lt;&gt;"Ready",$H130,IF(COUNTIFS('Booking Schedule'!$B$6:$B$505,$A130,'Booking Schedule'!$K$6:$K$505,"Dispatched",'Booking Schedule'!$F$6:$F$505,"",'Booking Schedule'!$E$6:$E$505,"")&gt;0,"Return Date Missing",IF(COUNTIFS('Booking Schedule'!$B$6:$B$505,$A130,'Booking Schedule'!$K$6:$K$505,"Dispatched",'Booking Schedule'!$F$6:$F$505,"",'Booking Schedule'!$E$6:$E$505,"&lt;"&amp;'Settings'!$B$4)&gt;0,"Overdue Return",IF(COUNTIFS('Booking Schedule'!$B$6:$B$505,$A130,'Booking Schedule'!$K$6:$K$505,"Dispatched",'Booking Schedule'!$F$6:$F$505,"",'Booking Schedule'!$D$6:$D$505,"&lt;="&amp;'Settings'!$B$4,'Booking Schedule'!$E$6:$E$505,"&gt;="&amp;'Settings'!$B$4)&gt;0,"In Use",IF(COUNTIFS('Booking Schedule'!$B$6:$B$505,$A130,'Booking Schedule'!$K$6:$K$505,"Reserved",'Booking Schedule'!$D$6:$D$505,"&gt;="&amp;'Settings'!$B$4,'Booking Schedule'!$D$6:$D$505,"&lt;="&amp;'Settings'!$B$4+'Settings'!$B$5)&gt;0,"Reserved Soon","Available")))))),"Check Status")</f>
        <v/>
      </c>
      <c r="N130" s="42">
        <f>IFERROR(IF($A130="","",IF($H130&lt;&gt;"Ready",$I130,IF(OR($M130="In Use",$M130="Overdue Return"),MAXIFS('Booking Schedule'!$E$6:$E$505,'Booking Schedule'!$B$6:$B$505,$A130,'Booking Schedule'!$K$6:$K$505,"Dispatched",'Booking Schedule'!$F$6:$F$505,""),IF($M130="Return Date Missing","",'Settings'!$B$4)))),"")</f>
        <v/>
      </c>
      <c r="O130" s="32">
        <f>IFERROR(IF($N130="","",MAX(0,$N130-'Settings'!$B$4)),"")</f>
        <v/>
      </c>
      <c r="P130" s="42">
        <f>IFERROR(IF($A130="","",IF(COUNTIFS('Booking Schedule'!$B$6:$B$505,$A130,'Booking Schedule'!$K$6:$K$505,"Reserved",'Booking Schedule'!$D$6:$D$505,"&gt;="&amp;'Settings'!$B$4)=0,"",MINIFS('Booking Schedule'!$D$6:$D$505,'Booking Schedule'!$B$6:$B$505,$A130,'Booking Schedule'!$K$6:$K$505,"Reserved",'Booking Schedule'!$D$6:$D$505,"&gt;="&amp;'Settings'!$B$4))),"")</f>
        <v/>
      </c>
      <c r="Q130" s="33">
        <f>IFERROR(IF($A130="","",IF($J130="","Missing PM Date",IF($J130&lt;'Settings'!$B$4,"Past Due",IF($J130&lt;='Settings'!$B$4+'Settings'!$B$7,"Due Soon","OK")))),"Check Date")</f>
        <v/>
      </c>
      <c r="R130" s="30">
        <f>IFERROR(IF($A130="","",IF(COUNTIF('Trailer Availability'!$A$6:$A$505,$A130)&gt;1,"Duplicate Trailer ID",IF($F130="","Missing Home Terminal",IF($G130="","Missing Location",IF($H130="","Missing Operational Status",IF(AND($H130&lt;&gt;"Ready",$I130=""),"Ready Date Missing",IF($K130="","Last Update Missing","OK"))))))),"Check Row")</f>
        <v/>
      </c>
    </row>
    <row r="131">
      <c r="A131" s="26" t="n"/>
      <c r="B131" s="26" t="n"/>
      <c r="C131" s="26" t="n"/>
      <c r="D131" s="26" t="n"/>
      <c r="E131" s="27" t="n"/>
      <c r="F131" s="26" t="n"/>
      <c r="G131" s="28" t="n"/>
      <c r="H131" s="26" t="n"/>
      <c r="I131" s="41" t="n"/>
      <c r="J131" s="41" t="n"/>
      <c r="K131" s="41" t="n"/>
      <c r="L131" s="28" t="n"/>
      <c r="M131" s="30">
        <f>IFERROR(IF($A131="","",IF($H131&lt;&gt;"Ready",$H131,IF(COUNTIFS('Booking Schedule'!$B$6:$B$505,$A131,'Booking Schedule'!$K$6:$K$505,"Dispatched",'Booking Schedule'!$F$6:$F$505,"",'Booking Schedule'!$E$6:$E$505,"")&gt;0,"Return Date Missing",IF(COUNTIFS('Booking Schedule'!$B$6:$B$505,$A131,'Booking Schedule'!$K$6:$K$505,"Dispatched",'Booking Schedule'!$F$6:$F$505,"",'Booking Schedule'!$E$6:$E$505,"&lt;"&amp;'Settings'!$B$4)&gt;0,"Overdue Return",IF(COUNTIFS('Booking Schedule'!$B$6:$B$505,$A131,'Booking Schedule'!$K$6:$K$505,"Dispatched",'Booking Schedule'!$F$6:$F$505,"",'Booking Schedule'!$D$6:$D$505,"&lt;="&amp;'Settings'!$B$4,'Booking Schedule'!$E$6:$E$505,"&gt;="&amp;'Settings'!$B$4)&gt;0,"In Use",IF(COUNTIFS('Booking Schedule'!$B$6:$B$505,$A131,'Booking Schedule'!$K$6:$K$505,"Reserved",'Booking Schedule'!$D$6:$D$505,"&gt;="&amp;'Settings'!$B$4,'Booking Schedule'!$D$6:$D$505,"&lt;="&amp;'Settings'!$B$4+'Settings'!$B$5)&gt;0,"Reserved Soon","Available")))))),"Check Status")</f>
        <v/>
      </c>
      <c r="N131" s="42">
        <f>IFERROR(IF($A131="","",IF($H131&lt;&gt;"Ready",$I131,IF(OR($M131="In Use",$M131="Overdue Return"),MAXIFS('Booking Schedule'!$E$6:$E$505,'Booking Schedule'!$B$6:$B$505,$A131,'Booking Schedule'!$K$6:$K$505,"Dispatched",'Booking Schedule'!$F$6:$F$505,""),IF($M131="Return Date Missing","",'Settings'!$B$4)))),"")</f>
        <v/>
      </c>
      <c r="O131" s="32">
        <f>IFERROR(IF($N131="","",MAX(0,$N131-'Settings'!$B$4)),"")</f>
        <v/>
      </c>
      <c r="P131" s="42">
        <f>IFERROR(IF($A131="","",IF(COUNTIFS('Booking Schedule'!$B$6:$B$505,$A131,'Booking Schedule'!$K$6:$K$505,"Reserved",'Booking Schedule'!$D$6:$D$505,"&gt;="&amp;'Settings'!$B$4)=0,"",MINIFS('Booking Schedule'!$D$6:$D$505,'Booking Schedule'!$B$6:$B$505,$A131,'Booking Schedule'!$K$6:$K$505,"Reserved",'Booking Schedule'!$D$6:$D$505,"&gt;="&amp;'Settings'!$B$4))),"")</f>
        <v/>
      </c>
      <c r="Q131" s="33">
        <f>IFERROR(IF($A131="","",IF($J131="","Missing PM Date",IF($J131&lt;'Settings'!$B$4,"Past Due",IF($J131&lt;='Settings'!$B$4+'Settings'!$B$7,"Due Soon","OK")))),"Check Date")</f>
        <v/>
      </c>
      <c r="R131" s="30">
        <f>IFERROR(IF($A131="","",IF(COUNTIF('Trailer Availability'!$A$6:$A$505,$A131)&gt;1,"Duplicate Trailer ID",IF($F131="","Missing Home Terminal",IF($G131="","Missing Location",IF($H131="","Missing Operational Status",IF(AND($H131&lt;&gt;"Ready",$I131=""),"Ready Date Missing",IF($K131="","Last Update Missing","OK"))))))),"Check Row")</f>
        <v/>
      </c>
    </row>
    <row r="132">
      <c r="A132" s="26" t="n"/>
      <c r="B132" s="26" t="n"/>
      <c r="C132" s="26" t="n"/>
      <c r="D132" s="26" t="n"/>
      <c r="E132" s="27" t="n"/>
      <c r="F132" s="26" t="n"/>
      <c r="G132" s="28" t="n"/>
      <c r="H132" s="26" t="n"/>
      <c r="I132" s="41" t="n"/>
      <c r="J132" s="41" t="n"/>
      <c r="K132" s="41" t="n"/>
      <c r="L132" s="28" t="n"/>
      <c r="M132" s="30">
        <f>IFERROR(IF($A132="","",IF($H132&lt;&gt;"Ready",$H132,IF(COUNTIFS('Booking Schedule'!$B$6:$B$505,$A132,'Booking Schedule'!$K$6:$K$505,"Dispatched",'Booking Schedule'!$F$6:$F$505,"",'Booking Schedule'!$E$6:$E$505,"")&gt;0,"Return Date Missing",IF(COUNTIFS('Booking Schedule'!$B$6:$B$505,$A132,'Booking Schedule'!$K$6:$K$505,"Dispatched",'Booking Schedule'!$F$6:$F$505,"",'Booking Schedule'!$E$6:$E$505,"&lt;"&amp;'Settings'!$B$4)&gt;0,"Overdue Return",IF(COUNTIFS('Booking Schedule'!$B$6:$B$505,$A132,'Booking Schedule'!$K$6:$K$505,"Dispatched",'Booking Schedule'!$F$6:$F$505,"",'Booking Schedule'!$D$6:$D$505,"&lt;="&amp;'Settings'!$B$4,'Booking Schedule'!$E$6:$E$505,"&gt;="&amp;'Settings'!$B$4)&gt;0,"In Use",IF(COUNTIFS('Booking Schedule'!$B$6:$B$505,$A132,'Booking Schedule'!$K$6:$K$505,"Reserved",'Booking Schedule'!$D$6:$D$505,"&gt;="&amp;'Settings'!$B$4,'Booking Schedule'!$D$6:$D$505,"&lt;="&amp;'Settings'!$B$4+'Settings'!$B$5)&gt;0,"Reserved Soon","Available")))))),"Check Status")</f>
        <v/>
      </c>
      <c r="N132" s="42">
        <f>IFERROR(IF($A132="","",IF($H132&lt;&gt;"Ready",$I132,IF(OR($M132="In Use",$M132="Overdue Return"),MAXIFS('Booking Schedule'!$E$6:$E$505,'Booking Schedule'!$B$6:$B$505,$A132,'Booking Schedule'!$K$6:$K$505,"Dispatched",'Booking Schedule'!$F$6:$F$505,""),IF($M132="Return Date Missing","",'Settings'!$B$4)))),"")</f>
        <v/>
      </c>
      <c r="O132" s="32">
        <f>IFERROR(IF($N132="","",MAX(0,$N132-'Settings'!$B$4)),"")</f>
        <v/>
      </c>
      <c r="P132" s="42">
        <f>IFERROR(IF($A132="","",IF(COUNTIFS('Booking Schedule'!$B$6:$B$505,$A132,'Booking Schedule'!$K$6:$K$505,"Reserved",'Booking Schedule'!$D$6:$D$505,"&gt;="&amp;'Settings'!$B$4)=0,"",MINIFS('Booking Schedule'!$D$6:$D$505,'Booking Schedule'!$B$6:$B$505,$A132,'Booking Schedule'!$K$6:$K$505,"Reserved",'Booking Schedule'!$D$6:$D$505,"&gt;="&amp;'Settings'!$B$4))),"")</f>
        <v/>
      </c>
      <c r="Q132" s="33">
        <f>IFERROR(IF($A132="","",IF($J132="","Missing PM Date",IF($J132&lt;'Settings'!$B$4,"Past Due",IF($J132&lt;='Settings'!$B$4+'Settings'!$B$7,"Due Soon","OK")))),"Check Date")</f>
        <v/>
      </c>
      <c r="R132" s="30">
        <f>IFERROR(IF($A132="","",IF(COUNTIF('Trailer Availability'!$A$6:$A$505,$A132)&gt;1,"Duplicate Trailer ID",IF($F132="","Missing Home Terminal",IF($G132="","Missing Location",IF($H132="","Missing Operational Status",IF(AND($H132&lt;&gt;"Ready",$I132=""),"Ready Date Missing",IF($K132="","Last Update Missing","OK"))))))),"Check Row")</f>
        <v/>
      </c>
    </row>
    <row r="133">
      <c r="A133" s="26" t="n"/>
      <c r="B133" s="26" t="n"/>
      <c r="C133" s="26" t="n"/>
      <c r="D133" s="26" t="n"/>
      <c r="E133" s="27" t="n"/>
      <c r="F133" s="26" t="n"/>
      <c r="G133" s="28" t="n"/>
      <c r="H133" s="26" t="n"/>
      <c r="I133" s="41" t="n"/>
      <c r="J133" s="41" t="n"/>
      <c r="K133" s="41" t="n"/>
      <c r="L133" s="28" t="n"/>
      <c r="M133" s="30">
        <f>IFERROR(IF($A133="","",IF($H133&lt;&gt;"Ready",$H133,IF(COUNTIFS('Booking Schedule'!$B$6:$B$505,$A133,'Booking Schedule'!$K$6:$K$505,"Dispatched",'Booking Schedule'!$F$6:$F$505,"",'Booking Schedule'!$E$6:$E$505,"")&gt;0,"Return Date Missing",IF(COUNTIFS('Booking Schedule'!$B$6:$B$505,$A133,'Booking Schedule'!$K$6:$K$505,"Dispatched",'Booking Schedule'!$F$6:$F$505,"",'Booking Schedule'!$E$6:$E$505,"&lt;"&amp;'Settings'!$B$4)&gt;0,"Overdue Return",IF(COUNTIFS('Booking Schedule'!$B$6:$B$505,$A133,'Booking Schedule'!$K$6:$K$505,"Dispatched",'Booking Schedule'!$F$6:$F$505,"",'Booking Schedule'!$D$6:$D$505,"&lt;="&amp;'Settings'!$B$4,'Booking Schedule'!$E$6:$E$505,"&gt;="&amp;'Settings'!$B$4)&gt;0,"In Use",IF(COUNTIFS('Booking Schedule'!$B$6:$B$505,$A133,'Booking Schedule'!$K$6:$K$505,"Reserved",'Booking Schedule'!$D$6:$D$505,"&gt;="&amp;'Settings'!$B$4,'Booking Schedule'!$D$6:$D$505,"&lt;="&amp;'Settings'!$B$4+'Settings'!$B$5)&gt;0,"Reserved Soon","Available")))))),"Check Status")</f>
        <v/>
      </c>
      <c r="N133" s="42">
        <f>IFERROR(IF($A133="","",IF($H133&lt;&gt;"Ready",$I133,IF(OR($M133="In Use",$M133="Overdue Return"),MAXIFS('Booking Schedule'!$E$6:$E$505,'Booking Schedule'!$B$6:$B$505,$A133,'Booking Schedule'!$K$6:$K$505,"Dispatched",'Booking Schedule'!$F$6:$F$505,""),IF($M133="Return Date Missing","",'Settings'!$B$4)))),"")</f>
        <v/>
      </c>
      <c r="O133" s="32">
        <f>IFERROR(IF($N133="","",MAX(0,$N133-'Settings'!$B$4)),"")</f>
        <v/>
      </c>
      <c r="P133" s="42">
        <f>IFERROR(IF($A133="","",IF(COUNTIFS('Booking Schedule'!$B$6:$B$505,$A133,'Booking Schedule'!$K$6:$K$505,"Reserved",'Booking Schedule'!$D$6:$D$505,"&gt;="&amp;'Settings'!$B$4)=0,"",MINIFS('Booking Schedule'!$D$6:$D$505,'Booking Schedule'!$B$6:$B$505,$A133,'Booking Schedule'!$K$6:$K$505,"Reserved",'Booking Schedule'!$D$6:$D$505,"&gt;="&amp;'Settings'!$B$4))),"")</f>
        <v/>
      </c>
      <c r="Q133" s="33">
        <f>IFERROR(IF($A133="","",IF($J133="","Missing PM Date",IF($J133&lt;'Settings'!$B$4,"Past Due",IF($J133&lt;='Settings'!$B$4+'Settings'!$B$7,"Due Soon","OK")))),"Check Date")</f>
        <v/>
      </c>
      <c r="R133" s="30">
        <f>IFERROR(IF($A133="","",IF(COUNTIF('Trailer Availability'!$A$6:$A$505,$A133)&gt;1,"Duplicate Trailer ID",IF($F133="","Missing Home Terminal",IF($G133="","Missing Location",IF($H133="","Missing Operational Status",IF(AND($H133&lt;&gt;"Ready",$I133=""),"Ready Date Missing",IF($K133="","Last Update Missing","OK"))))))),"Check Row")</f>
        <v/>
      </c>
    </row>
    <row r="134">
      <c r="A134" s="26" t="n"/>
      <c r="B134" s="26" t="n"/>
      <c r="C134" s="26" t="n"/>
      <c r="D134" s="26" t="n"/>
      <c r="E134" s="27" t="n"/>
      <c r="F134" s="26" t="n"/>
      <c r="G134" s="28" t="n"/>
      <c r="H134" s="26" t="n"/>
      <c r="I134" s="41" t="n"/>
      <c r="J134" s="41" t="n"/>
      <c r="K134" s="41" t="n"/>
      <c r="L134" s="28" t="n"/>
      <c r="M134" s="30">
        <f>IFERROR(IF($A134="","",IF($H134&lt;&gt;"Ready",$H134,IF(COUNTIFS('Booking Schedule'!$B$6:$B$505,$A134,'Booking Schedule'!$K$6:$K$505,"Dispatched",'Booking Schedule'!$F$6:$F$505,"",'Booking Schedule'!$E$6:$E$505,"")&gt;0,"Return Date Missing",IF(COUNTIFS('Booking Schedule'!$B$6:$B$505,$A134,'Booking Schedule'!$K$6:$K$505,"Dispatched",'Booking Schedule'!$F$6:$F$505,"",'Booking Schedule'!$E$6:$E$505,"&lt;"&amp;'Settings'!$B$4)&gt;0,"Overdue Return",IF(COUNTIFS('Booking Schedule'!$B$6:$B$505,$A134,'Booking Schedule'!$K$6:$K$505,"Dispatched",'Booking Schedule'!$F$6:$F$505,"",'Booking Schedule'!$D$6:$D$505,"&lt;="&amp;'Settings'!$B$4,'Booking Schedule'!$E$6:$E$505,"&gt;="&amp;'Settings'!$B$4)&gt;0,"In Use",IF(COUNTIFS('Booking Schedule'!$B$6:$B$505,$A134,'Booking Schedule'!$K$6:$K$505,"Reserved",'Booking Schedule'!$D$6:$D$505,"&gt;="&amp;'Settings'!$B$4,'Booking Schedule'!$D$6:$D$505,"&lt;="&amp;'Settings'!$B$4+'Settings'!$B$5)&gt;0,"Reserved Soon","Available")))))),"Check Status")</f>
        <v/>
      </c>
      <c r="N134" s="42">
        <f>IFERROR(IF($A134="","",IF($H134&lt;&gt;"Ready",$I134,IF(OR($M134="In Use",$M134="Overdue Return"),MAXIFS('Booking Schedule'!$E$6:$E$505,'Booking Schedule'!$B$6:$B$505,$A134,'Booking Schedule'!$K$6:$K$505,"Dispatched",'Booking Schedule'!$F$6:$F$505,""),IF($M134="Return Date Missing","",'Settings'!$B$4)))),"")</f>
        <v/>
      </c>
      <c r="O134" s="32">
        <f>IFERROR(IF($N134="","",MAX(0,$N134-'Settings'!$B$4)),"")</f>
        <v/>
      </c>
      <c r="P134" s="42">
        <f>IFERROR(IF($A134="","",IF(COUNTIFS('Booking Schedule'!$B$6:$B$505,$A134,'Booking Schedule'!$K$6:$K$505,"Reserved",'Booking Schedule'!$D$6:$D$505,"&gt;="&amp;'Settings'!$B$4)=0,"",MINIFS('Booking Schedule'!$D$6:$D$505,'Booking Schedule'!$B$6:$B$505,$A134,'Booking Schedule'!$K$6:$K$505,"Reserved",'Booking Schedule'!$D$6:$D$505,"&gt;="&amp;'Settings'!$B$4))),"")</f>
        <v/>
      </c>
      <c r="Q134" s="33">
        <f>IFERROR(IF($A134="","",IF($J134="","Missing PM Date",IF($J134&lt;'Settings'!$B$4,"Past Due",IF($J134&lt;='Settings'!$B$4+'Settings'!$B$7,"Due Soon","OK")))),"Check Date")</f>
        <v/>
      </c>
      <c r="R134" s="30">
        <f>IFERROR(IF($A134="","",IF(COUNTIF('Trailer Availability'!$A$6:$A$505,$A134)&gt;1,"Duplicate Trailer ID",IF($F134="","Missing Home Terminal",IF($G134="","Missing Location",IF($H134="","Missing Operational Status",IF(AND($H134&lt;&gt;"Ready",$I134=""),"Ready Date Missing",IF($K134="","Last Update Missing","OK"))))))),"Check Row")</f>
        <v/>
      </c>
    </row>
    <row r="135">
      <c r="A135" s="26" t="n"/>
      <c r="B135" s="26" t="n"/>
      <c r="C135" s="26" t="n"/>
      <c r="D135" s="26" t="n"/>
      <c r="E135" s="27" t="n"/>
      <c r="F135" s="26" t="n"/>
      <c r="G135" s="28" t="n"/>
      <c r="H135" s="26" t="n"/>
      <c r="I135" s="41" t="n"/>
      <c r="J135" s="41" t="n"/>
      <c r="K135" s="41" t="n"/>
      <c r="L135" s="28" t="n"/>
      <c r="M135" s="30">
        <f>IFERROR(IF($A135="","",IF($H135&lt;&gt;"Ready",$H135,IF(COUNTIFS('Booking Schedule'!$B$6:$B$505,$A135,'Booking Schedule'!$K$6:$K$505,"Dispatched",'Booking Schedule'!$F$6:$F$505,"",'Booking Schedule'!$E$6:$E$505,"")&gt;0,"Return Date Missing",IF(COUNTIFS('Booking Schedule'!$B$6:$B$505,$A135,'Booking Schedule'!$K$6:$K$505,"Dispatched",'Booking Schedule'!$F$6:$F$505,"",'Booking Schedule'!$E$6:$E$505,"&lt;"&amp;'Settings'!$B$4)&gt;0,"Overdue Return",IF(COUNTIFS('Booking Schedule'!$B$6:$B$505,$A135,'Booking Schedule'!$K$6:$K$505,"Dispatched",'Booking Schedule'!$F$6:$F$505,"",'Booking Schedule'!$D$6:$D$505,"&lt;="&amp;'Settings'!$B$4,'Booking Schedule'!$E$6:$E$505,"&gt;="&amp;'Settings'!$B$4)&gt;0,"In Use",IF(COUNTIFS('Booking Schedule'!$B$6:$B$505,$A135,'Booking Schedule'!$K$6:$K$505,"Reserved",'Booking Schedule'!$D$6:$D$505,"&gt;="&amp;'Settings'!$B$4,'Booking Schedule'!$D$6:$D$505,"&lt;="&amp;'Settings'!$B$4+'Settings'!$B$5)&gt;0,"Reserved Soon","Available")))))),"Check Status")</f>
        <v/>
      </c>
      <c r="N135" s="42">
        <f>IFERROR(IF($A135="","",IF($H135&lt;&gt;"Ready",$I135,IF(OR($M135="In Use",$M135="Overdue Return"),MAXIFS('Booking Schedule'!$E$6:$E$505,'Booking Schedule'!$B$6:$B$505,$A135,'Booking Schedule'!$K$6:$K$505,"Dispatched",'Booking Schedule'!$F$6:$F$505,""),IF($M135="Return Date Missing","",'Settings'!$B$4)))),"")</f>
        <v/>
      </c>
      <c r="O135" s="32">
        <f>IFERROR(IF($N135="","",MAX(0,$N135-'Settings'!$B$4)),"")</f>
        <v/>
      </c>
      <c r="P135" s="42">
        <f>IFERROR(IF($A135="","",IF(COUNTIFS('Booking Schedule'!$B$6:$B$505,$A135,'Booking Schedule'!$K$6:$K$505,"Reserved",'Booking Schedule'!$D$6:$D$505,"&gt;="&amp;'Settings'!$B$4)=0,"",MINIFS('Booking Schedule'!$D$6:$D$505,'Booking Schedule'!$B$6:$B$505,$A135,'Booking Schedule'!$K$6:$K$505,"Reserved",'Booking Schedule'!$D$6:$D$505,"&gt;="&amp;'Settings'!$B$4))),"")</f>
        <v/>
      </c>
      <c r="Q135" s="33">
        <f>IFERROR(IF($A135="","",IF($J135="","Missing PM Date",IF($J135&lt;'Settings'!$B$4,"Past Due",IF($J135&lt;='Settings'!$B$4+'Settings'!$B$7,"Due Soon","OK")))),"Check Date")</f>
        <v/>
      </c>
      <c r="R135" s="30">
        <f>IFERROR(IF($A135="","",IF(COUNTIF('Trailer Availability'!$A$6:$A$505,$A135)&gt;1,"Duplicate Trailer ID",IF($F135="","Missing Home Terminal",IF($G135="","Missing Location",IF($H135="","Missing Operational Status",IF(AND($H135&lt;&gt;"Ready",$I135=""),"Ready Date Missing",IF($K135="","Last Update Missing","OK"))))))),"Check Row")</f>
        <v/>
      </c>
    </row>
    <row r="136">
      <c r="A136" s="26" t="n"/>
      <c r="B136" s="26" t="n"/>
      <c r="C136" s="26" t="n"/>
      <c r="D136" s="26" t="n"/>
      <c r="E136" s="27" t="n"/>
      <c r="F136" s="26" t="n"/>
      <c r="G136" s="28" t="n"/>
      <c r="H136" s="26" t="n"/>
      <c r="I136" s="41" t="n"/>
      <c r="J136" s="41" t="n"/>
      <c r="K136" s="41" t="n"/>
      <c r="L136" s="28" t="n"/>
      <c r="M136" s="30">
        <f>IFERROR(IF($A136="","",IF($H136&lt;&gt;"Ready",$H136,IF(COUNTIFS('Booking Schedule'!$B$6:$B$505,$A136,'Booking Schedule'!$K$6:$K$505,"Dispatched",'Booking Schedule'!$F$6:$F$505,"",'Booking Schedule'!$E$6:$E$505,"")&gt;0,"Return Date Missing",IF(COUNTIFS('Booking Schedule'!$B$6:$B$505,$A136,'Booking Schedule'!$K$6:$K$505,"Dispatched",'Booking Schedule'!$F$6:$F$505,"",'Booking Schedule'!$E$6:$E$505,"&lt;"&amp;'Settings'!$B$4)&gt;0,"Overdue Return",IF(COUNTIFS('Booking Schedule'!$B$6:$B$505,$A136,'Booking Schedule'!$K$6:$K$505,"Dispatched",'Booking Schedule'!$F$6:$F$505,"",'Booking Schedule'!$D$6:$D$505,"&lt;="&amp;'Settings'!$B$4,'Booking Schedule'!$E$6:$E$505,"&gt;="&amp;'Settings'!$B$4)&gt;0,"In Use",IF(COUNTIFS('Booking Schedule'!$B$6:$B$505,$A136,'Booking Schedule'!$K$6:$K$505,"Reserved",'Booking Schedule'!$D$6:$D$505,"&gt;="&amp;'Settings'!$B$4,'Booking Schedule'!$D$6:$D$505,"&lt;="&amp;'Settings'!$B$4+'Settings'!$B$5)&gt;0,"Reserved Soon","Available")))))),"Check Status")</f>
        <v/>
      </c>
      <c r="N136" s="42">
        <f>IFERROR(IF($A136="","",IF($H136&lt;&gt;"Ready",$I136,IF(OR($M136="In Use",$M136="Overdue Return"),MAXIFS('Booking Schedule'!$E$6:$E$505,'Booking Schedule'!$B$6:$B$505,$A136,'Booking Schedule'!$K$6:$K$505,"Dispatched",'Booking Schedule'!$F$6:$F$505,""),IF($M136="Return Date Missing","",'Settings'!$B$4)))),"")</f>
        <v/>
      </c>
      <c r="O136" s="32">
        <f>IFERROR(IF($N136="","",MAX(0,$N136-'Settings'!$B$4)),"")</f>
        <v/>
      </c>
      <c r="P136" s="42">
        <f>IFERROR(IF($A136="","",IF(COUNTIFS('Booking Schedule'!$B$6:$B$505,$A136,'Booking Schedule'!$K$6:$K$505,"Reserved",'Booking Schedule'!$D$6:$D$505,"&gt;="&amp;'Settings'!$B$4)=0,"",MINIFS('Booking Schedule'!$D$6:$D$505,'Booking Schedule'!$B$6:$B$505,$A136,'Booking Schedule'!$K$6:$K$505,"Reserved",'Booking Schedule'!$D$6:$D$505,"&gt;="&amp;'Settings'!$B$4))),"")</f>
        <v/>
      </c>
      <c r="Q136" s="33">
        <f>IFERROR(IF($A136="","",IF($J136="","Missing PM Date",IF($J136&lt;'Settings'!$B$4,"Past Due",IF($J136&lt;='Settings'!$B$4+'Settings'!$B$7,"Due Soon","OK")))),"Check Date")</f>
        <v/>
      </c>
      <c r="R136" s="30">
        <f>IFERROR(IF($A136="","",IF(COUNTIF('Trailer Availability'!$A$6:$A$505,$A136)&gt;1,"Duplicate Trailer ID",IF($F136="","Missing Home Terminal",IF($G136="","Missing Location",IF($H136="","Missing Operational Status",IF(AND($H136&lt;&gt;"Ready",$I136=""),"Ready Date Missing",IF($K136="","Last Update Missing","OK"))))))),"Check Row")</f>
        <v/>
      </c>
    </row>
    <row r="137">
      <c r="A137" s="26" t="n"/>
      <c r="B137" s="26" t="n"/>
      <c r="C137" s="26" t="n"/>
      <c r="D137" s="26" t="n"/>
      <c r="E137" s="27" t="n"/>
      <c r="F137" s="26" t="n"/>
      <c r="G137" s="28" t="n"/>
      <c r="H137" s="26" t="n"/>
      <c r="I137" s="41" t="n"/>
      <c r="J137" s="41" t="n"/>
      <c r="K137" s="41" t="n"/>
      <c r="L137" s="28" t="n"/>
      <c r="M137" s="30">
        <f>IFERROR(IF($A137="","",IF($H137&lt;&gt;"Ready",$H137,IF(COUNTIFS('Booking Schedule'!$B$6:$B$505,$A137,'Booking Schedule'!$K$6:$K$505,"Dispatched",'Booking Schedule'!$F$6:$F$505,"",'Booking Schedule'!$E$6:$E$505,"")&gt;0,"Return Date Missing",IF(COUNTIFS('Booking Schedule'!$B$6:$B$505,$A137,'Booking Schedule'!$K$6:$K$505,"Dispatched",'Booking Schedule'!$F$6:$F$505,"",'Booking Schedule'!$E$6:$E$505,"&lt;"&amp;'Settings'!$B$4)&gt;0,"Overdue Return",IF(COUNTIFS('Booking Schedule'!$B$6:$B$505,$A137,'Booking Schedule'!$K$6:$K$505,"Dispatched",'Booking Schedule'!$F$6:$F$505,"",'Booking Schedule'!$D$6:$D$505,"&lt;="&amp;'Settings'!$B$4,'Booking Schedule'!$E$6:$E$505,"&gt;="&amp;'Settings'!$B$4)&gt;0,"In Use",IF(COUNTIFS('Booking Schedule'!$B$6:$B$505,$A137,'Booking Schedule'!$K$6:$K$505,"Reserved",'Booking Schedule'!$D$6:$D$505,"&gt;="&amp;'Settings'!$B$4,'Booking Schedule'!$D$6:$D$505,"&lt;="&amp;'Settings'!$B$4+'Settings'!$B$5)&gt;0,"Reserved Soon","Available")))))),"Check Status")</f>
        <v/>
      </c>
      <c r="N137" s="42">
        <f>IFERROR(IF($A137="","",IF($H137&lt;&gt;"Ready",$I137,IF(OR($M137="In Use",$M137="Overdue Return"),MAXIFS('Booking Schedule'!$E$6:$E$505,'Booking Schedule'!$B$6:$B$505,$A137,'Booking Schedule'!$K$6:$K$505,"Dispatched",'Booking Schedule'!$F$6:$F$505,""),IF($M137="Return Date Missing","",'Settings'!$B$4)))),"")</f>
        <v/>
      </c>
      <c r="O137" s="32">
        <f>IFERROR(IF($N137="","",MAX(0,$N137-'Settings'!$B$4)),"")</f>
        <v/>
      </c>
      <c r="P137" s="42">
        <f>IFERROR(IF($A137="","",IF(COUNTIFS('Booking Schedule'!$B$6:$B$505,$A137,'Booking Schedule'!$K$6:$K$505,"Reserved",'Booking Schedule'!$D$6:$D$505,"&gt;="&amp;'Settings'!$B$4)=0,"",MINIFS('Booking Schedule'!$D$6:$D$505,'Booking Schedule'!$B$6:$B$505,$A137,'Booking Schedule'!$K$6:$K$505,"Reserved",'Booking Schedule'!$D$6:$D$505,"&gt;="&amp;'Settings'!$B$4))),"")</f>
        <v/>
      </c>
      <c r="Q137" s="33">
        <f>IFERROR(IF($A137="","",IF($J137="","Missing PM Date",IF($J137&lt;'Settings'!$B$4,"Past Due",IF($J137&lt;='Settings'!$B$4+'Settings'!$B$7,"Due Soon","OK")))),"Check Date")</f>
        <v/>
      </c>
      <c r="R137" s="30">
        <f>IFERROR(IF($A137="","",IF(COUNTIF('Trailer Availability'!$A$6:$A$505,$A137)&gt;1,"Duplicate Trailer ID",IF($F137="","Missing Home Terminal",IF($G137="","Missing Location",IF($H137="","Missing Operational Status",IF(AND($H137&lt;&gt;"Ready",$I137=""),"Ready Date Missing",IF($K137="","Last Update Missing","OK"))))))),"Check Row")</f>
        <v/>
      </c>
    </row>
    <row r="138">
      <c r="A138" s="26" t="n"/>
      <c r="B138" s="26" t="n"/>
      <c r="C138" s="26" t="n"/>
      <c r="D138" s="26" t="n"/>
      <c r="E138" s="27" t="n"/>
      <c r="F138" s="26" t="n"/>
      <c r="G138" s="28" t="n"/>
      <c r="H138" s="26" t="n"/>
      <c r="I138" s="41" t="n"/>
      <c r="J138" s="41" t="n"/>
      <c r="K138" s="41" t="n"/>
      <c r="L138" s="28" t="n"/>
      <c r="M138" s="30">
        <f>IFERROR(IF($A138="","",IF($H138&lt;&gt;"Ready",$H138,IF(COUNTIFS('Booking Schedule'!$B$6:$B$505,$A138,'Booking Schedule'!$K$6:$K$505,"Dispatched",'Booking Schedule'!$F$6:$F$505,"",'Booking Schedule'!$E$6:$E$505,"")&gt;0,"Return Date Missing",IF(COUNTIFS('Booking Schedule'!$B$6:$B$505,$A138,'Booking Schedule'!$K$6:$K$505,"Dispatched",'Booking Schedule'!$F$6:$F$505,"",'Booking Schedule'!$E$6:$E$505,"&lt;"&amp;'Settings'!$B$4)&gt;0,"Overdue Return",IF(COUNTIFS('Booking Schedule'!$B$6:$B$505,$A138,'Booking Schedule'!$K$6:$K$505,"Dispatched",'Booking Schedule'!$F$6:$F$505,"",'Booking Schedule'!$D$6:$D$505,"&lt;="&amp;'Settings'!$B$4,'Booking Schedule'!$E$6:$E$505,"&gt;="&amp;'Settings'!$B$4)&gt;0,"In Use",IF(COUNTIFS('Booking Schedule'!$B$6:$B$505,$A138,'Booking Schedule'!$K$6:$K$505,"Reserved",'Booking Schedule'!$D$6:$D$505,"&gt;="&amp;'Settings'!$B$4,'Booking Schedule'!$D$6:$D$505,"&lt;="&amp;'Settings'!$B$4+'Settings'!$B$5)&gt;0,"Reserved Soon","Available")))))),"Check Status")</f>
        <v/>
      </c>
      <c r="N138" s="42">
        <f>IFERROR(IF($A138="","",IF($H138&lt;&gt;"Ready",$I138,IF(OR($M138="In Use",$M138="Overdue Return"),MAXIFS('Booking Schedule'!$E$6:$E$505,'Booking Schedule'!$B$6:$B$505,$A138,'Booking Schedule'!$K$6:$K$505,"Dispatched",'Booking Schedule'!$F$6:$F$505,""),IF($M138="Return Date Missing","",'Settings'!$B$4)))),"")</f>
        <v/>
      </c>
      <c r="O138" s="32">
        <f>IFERROR(IF($N138="","",MAX(0,$N138-'Settings'!$B$4)),"")</f>
        <v/>
      </c>
      <c r="P138" s="42">
        <f>IFERROR(IF($A138="","",IF(COUNTIFS('Booking Schedule'!$B$6:$B$505,$A138,'Booking Schedule'!$K$6:$K$505,"Reserved",'Booking Schedule'!$D$6:$D$505,"&gt;="&amp;'Settings'!$B$4)=0,"",MINIFS('Booking Schedule'!$D$6:$D$505,'Booking Schedule'!$B$6:$B$505,$A138,'Booking Schedule'!$K$6:$K$505,"Reserved",'Booking Schedule'!$D$6:$D$505,"&gt;="&amp;'Settings'!$B$4))),"")</f>
        <v/>
      </c>
      <c r="Q138" s="33">
        <f>IFERROR(IF($A138="","",IF($J138="","Missing PM Date",IF($J138&lt;'Settings'!$B$4,"Past Due",IF($J138&lt;='Settings'!$B$4+'Settings'!$B$7,"Due Soon","OK")))),"Check Date")</f>
        <v/>
      </c>
      <c r="R138" s="30">
        <f>IFERROR(IF($A138="","",IF(COUNTIF('Trailer Availability'!$A$6:$A$505,$A138)&gt;1,"Duplicate Trailer ID",IF($F138="","Missing Home Terminal",IF($G138="","Missing Location",IF($H138="","Missing Operational Status",IF(AND($H138&lt;&gt;"Ready",$I138=""),"Ready Date Missing",IF($K138="","Last Update Missing","OK"))))))),"Check Row")</f>
        <v/>
      </c>
    </row>
    <row r="139">
      <c r="A139" s="26" t="n"/>
      <c r="B139" s="26" t="n"/>
      <c r="C139" s="26" t="n"/>
      <c r="D139" s="26" t="n"/>
      <c r="E139" s="27" t="n"/>
      <c r="F139" s="26" t="n"/>
      <c r="G139" s="28" t="n"/>
      <c r="H139" s="26" t="n"/>
      <c r="I139" s="41" t="n"/>
      <c r="J139" s="41" t="n"/>
      <c r="K139" s="41" t="n"/>
      <c r="L139" s="28" t="n"/>
      <c r="M139" s="30">
        <f>IFERROR(IF($A139="","",IF($H139&lt;&gt;"Ready",$H139,IF(COUNTIFS('Booking Schedule'!$B$6:$B$505,$A139,'Booking Schedule'!$K$6:$K$505,"Dispatched",'Booking Schedule'!$F$6:$F$505,"",'Booking Schedule'!$E$6:$E$505,"")&gt;0,"Return Date Missing",IF(COUNTIFS('Booking Schedule'!$B$6:$B$505,$A139,'Booking Schedule'!$K$6:$K$505,"Dispatched",'Booking Schedule'!$F$6:$F$505,"",'Booking Schedule'!$E$6:$E$505,"&lt;"&amp;'Settings'!$B$4)&gt;0,"Overdue Return",IF(COUNTIFS('Booking Schedule'!$B$6:$B$505,$A139,'Booking Schedule'!$K$6:$K$505,"Dispatched",'Booking Schedule'!$F$6:$F$505,"",'Booking Schedule'!$D$6:$D$505,"&lt;="&amp;'Settings'!$B$4,'Booking Schedule'!$E$6:$E$505,"&gt;="&amp;'Settings'!$B$4)&gt;0,"In Use",IF(COUNTIFS('Booking Schedule'!$B$6:$B$505,$A139,'Booking Schedule'!$K$6:$K$505,"Reserved",'Booking Schedule'!$D$6:$D$505,"&gt;="&amp;'Settings'!$B$4,'Booking Schedule'!$D$6:$D$505,"&lt;="&amp;'Settings'!$B$4+'Settings'!$B$5)&gt;0,"Reserved Soon","Available")))))),"Check Status")</f>
        <v/>
      </c>
      <c r="N139" s="42">
        <f>IFERROR(IF($A139="","",IF($H139&lt;&gt;"Ready",$I139,IF(OR($M139="In Use",$M139="Overdue Return"),MAXIFS('Booking Schedule'!$E$6:$E$505,'Booking Schedule'!$B$6:$B$505,$A139,'Booking Schedule'!$K$6:$K$505,"Dispatched",'Booking Schedule'!$F$6:$F$505,""),IF($M139="Return Date Missing","",'Settings'!$B$4)))),"")</f>
        <v/>
      </c>
      <c r="O139" s="32">
        <f>IFERROR(IF($N139="","",MAX(0,$N139-'Settings'!$B$4)),"")</f>
        <v/>
      </c>
      <c r="P139" s="42">
        <f>IFERROR(IF($A139="","",IF(COUNTIFS('Booking Schedule'!$B$6:$B$505,$A139,'Booking Schedule'!$K$6:$K$505,"Reserved",'Booking Schedule'!$D$6:$D$505,"&gt;="&amp;'Settings'!$B$4)=0,"",MINIFS('Booking Schedule'!$D$6:$D$505,'Booking Schedule'!$B$6:$B$505,$A139,'Booking Schedule'!$K$6:$K$505,"Reserved",'Booking Schedule'!$D$6:$D$505,"&gt;="&amp;'Settings'!$B$4))),"")</f>
        <v/>
      </c>
      <c r="Q139" s="33">
        <f>IFERROR(IF($A139="","",IF($J139="","Missing PM Date",IF($J139&lt;'Settings'!$B$4,"Past Due",IF($J139&lt;='Settings'!$B$4+'Settings'!$B$7,"Due Soon","OK")))),"Check Date")</f>
        <v/>
      </c>
      <c r="R139" s="30">
        <f>IFERROR(IF($A139="","",IF(COUNTIF('Trailer Availability'!$A$6:$A$505,$A139)&gt;1,"Duplicate Trailer ID",IF($F139="","Missing Home Terminal",IF($G139="","Missing Location",IF($H139="","Missing Operational Status",IF(AND($H139&lt;&gt;"Ready",$I139=""),"Ready Date Missing",IF($K139="","Last Update Missing","OK"))))))),"Check Row")</f>
        <v/>
      </c>
    </row>
    <row r="140">
      <c r="A140" s="26" t="n"/>
      <c r="B140" s="26" t="n"/>
      <c r="C140" s="26" t="n"/>
      <c r="D140" s="26" t="n"/>
      <c r="E140" s="27" t="n"/>
      <c r="F140" s="26" t="n"/>
      <c r="G140" s="28" t="n"/>
      <c r="H140" s="26" t="n"/>
      <c r="I140" s="41" t="n"/>
      <c r="J140" s="41" t="n"/>
      <c r="K140" s="41" t="n"/>
      <c r="L140" s="28" t="n"/>
      <c r="M140" s="30">
        <f>IFERROR(IF($A140="","",IF($H140&lt;&gt;"Ready",$H140,IF(COUNTIFS('Booking Schedule'!$B$6:$B$505,$A140,'Booking Schedule'!$K$6:$K$505,"Dispatched",'Booking Schedule'!$F$6:$F$505,"",'Booking Schedule'!$E$6:$E$505,"")&gt;0,"Return Date Missing",IF(COUNTIFS('Booking Schedule'!$B$6:$B$505,$A140,'Booking Schedule'!$K$6:$K$505,"Dispatched",'Booking Schedule'!$F$6:$F$505,"",'Booking Schedule'!$E$6:$E$505,"&lt;"&amp;'Settings'!$B$4)&gt;0,"Overdue Return",IF(COUNTIFS('Booking Schedule'!$B$6:$B$505,$A140,'Booking Schedule'!$K$6:$K$505,"Dispatched",'Booking Schedule'!$F$6:$F$505,"",'Booking Schedule'!$D$6:$D$505,"&lt;="&amp;'Settings'!$B$4,'Booking Schedule'!$E$6:$E$505,"&gt;="&amp;'Settings'!$B$4)&gt;0,"In Use",IF(COUNTIFS('Booking Schedule'!$B$6:$B$505,$A140,'Booking Schedule'!$K$6:$K$505,"Reserved",'Booking Schedule'!$D$6:$D$505,"&gt;="&amp;'Settings'!$B$4,'Booking Schedule'!$D$6:$D$505,"&lt;="&amp;'Settings'!$B$4+'Settings'!$B$5)&gt;0,"Reserved Soon","Available")))))),"Check Status")</f>
        <v/>
      </c>
      <c r="N140" s="42">
        <f>IFERROR(IF($A140="","",IF($H140&lt;&gt;"Ready",$I140,IF(OR($M140="In Use",$M140="Overdue Return"),MAXIFS('Booking Schedule'!$E$6:$E$505,'Booking Schedule'!$B$6:$B$505,$A140,'Booking Schedule'!$K$6:$K$505,"Dispatched",'Booking Schedule'!$F$6:$F$505,""),IF($M140="Return Date Missing","",'Settings'!$B$4)))),"")</f>
        <v/>
      </c>
      <c r="O140" s="32">
        <f>IFERROR(IF($N140="","",MAX(0,$N140-'Settings'!$B$4)),"")</f>
        <v/>
      </c>
      <c r="P140" s="42">
        <f>IFERROR(IF($A140="","",IF(COUNTIFS('Booking Schedule'!$B$6:$B$505,$A140,'Booking Schedule'!$K$6:$K$505,"Reserved",'Booking Schedule'!$D$6:$D$505,"&gt;="&amp;'Settings'!$B$4)=0,"",MINIFS('Booking Schedule'!$D$6:$D$505,'Booking Schedule'!$B$6:$B$505,$A140,'Booking Schedule'!$K$6:$K$505,"Reserved",'Booking Schedule'!$D$6:$D$505,"&gt;="&amp;'Settings'!$B$4))),"")</f>
        <v/>
      </c>
      <c r="Q140" s="33">
        <f>IFERROR(IF($A140="","",IF($J140="","Missing PM Date",IF($J140&lt;'Settings'!$B$4,"Past Due",IF($J140&lt;='Settings'!$B$4+'Settings'!$B$7,"Due Soon","OK")))),"Check Date")</f>
        <v/>
      </c>
      <c r="R140" s="30">
        <f>IFERROR(IF($A140="","",IF(COUNTIF('Trailer Availability'!$A$6:$A$505,$A140)&gt;1,"Duplicate Trailer ID",IF($F140="","Missing Home Terminal",IF($G140="","Missing Location",IF($H140="","Missing Operational Status",IF(AND($H140&lt;&gt;"Ready",$I140=""),"Ready Date Missing",IF($K140="","Last Update Missing","OK"))))))),"Check Row")</f>
        <v/>
      </c>
    </row>
    <row r="141">
      <c r="A141" s="26" t="n"/>
      <c r="B141" s="26" t="n"/>
      <c r="C141" s="26" t="n"/>
      <c r="D141" s="26" t="n"/>
      <c r="E141" s="27" t="n"/>
      <c r="F141" s="26" t="n"/>
      <c r="G141" s="28" t="n"/>
      <c r="H141" s="26" t="n"/>
      <c r="I141" s="41" t="n"/>
      <c r="J141" s="41" t="n"/>
      <c r="K141" s="41" t="n"/>
      <c r="L141" s="28" t="n"/>
      <c r="M141" s="30">
        <f>IFERROR(IF($A141="","",IF($H141&lt;&gt;"Ready",$H141,IF(COUNTIFS('Booking Schedule'!$B$6:$B$505,$A141,'Booking Schedule'!$K$6:$K$505,"Dispatched",'Booking Schedule'!$F$6:$F$505,"",'Booking Schedule'!$E$6:$E$505,"")&gt;0,"Return Date Missing",IF(COUNTIFS('Booking Schedule'!$B$6:$B$505,$A141,'Booking Schedule'!$K$6:$K$505,"Dispatched",'Booking Schedule'!$F$6:$F$505,"",'Booking Schedule'!$E$6:$E$505,"&lt;"&amp;'Settings'!$B$4)&gt;0,"Overdue Return",IF(COUNTIFS('Booking Schedule'!$B$6:$B$505,$A141,'Booking Schedule'!$K$6:$K$505,"Dispatched",'Booking Schedule'!$F$6:$F$505,"",'Booking Schedule'!$D$6:$D$505,"&lt;="&amp;'Settings'!$B$4,'Booking Schedule'!$E$6:$E$505,"&gt;="&amp;'Settings'!$B$4)&gt;0,"In Use",IF(COUNTIFS('Booking Schedule'!$B$6:$B$505,$A141,'Booking Schedule'!$K$6:$K$505,"Reserved",'Booking Schedule'!$D$6:$D$505,"&gt;="&amp;'Settings'!$B$4,'Booking Schedule'!$D$6:$D$505,"&lt;="&amp;'Settings'!$B$4+'Settings'!$B$5)&gt;0,"Reserved Soon","Available")))))),"Check Status")</f>
        <v/>
      </c>
      <c r="N141" s="42">
        <f>IFERROR(IF($A141="","",IF($H141&lt;&gt;"Ready",$I141,IF(OR($M141="In Use",$M141="Overdue Return"),MAXIFS('Booking Schedule'!$E$6:$E$505,'Booking Schedule'!$B$6:$B$505,$A141,'Booking Schedule'!$K$6:$K$505,"Dispatched",'Booking Schedule'!$F$6:$F$505,""),IF($M141="Return Date Missing","",'Settings'!$B$4)))),"")</f>
        <v/>
      </c>
      <c r="O141" s="32">
        <f>IFERROR(IF($N141="","",MAX(0,$N141-'Settings'!$B$4)),"")</f>
        <v/>
      </c>
      <c r="P141" s="42">
        <f>IFERROR(IF($A141="","",IF(COUNTIFS('Booking Schedule'!$B$6:$B$505,$A141,'Booking Schedule'!$K$6:$K$505,"Reserved",'Booking Schedule'!$D$6:$D$505,"&gt;="&amp;'Settings'!$B$4)=0,"",MINIFS('Booking Schedule'!$D$6:$D$505,'Booking Schedule'!$B$6:$B$505,$A141,'Booking Schedule'!$K$6:$K$505,"Reserved",'Booking Schedule'!$D$6:$D$505,"&gt;="&amp;'Settings'!$B$4))),"")</f>
        <v/>
      </c>
      <c r="Q141" s="33">
        <f>IFERROR(IF($A141="","",IF($J141="","Missing PM Date",IF($J141&lt;'Settings'!$B$4,"Past Due",IF($J141&lt;='Settings'!$B$4+'Settings'!$B$7,"Due Soon","OK")))),"Check Date")</f>
        <v/>
      </c>
      <c r="R141" s="30">
        <f>IFERROR(IF($A141="","",IF(COUNTIF('Trailer Availability'!$A$6:$A$505,$A141)&gt;1,"Duplicate Trailer ID",IF($F141="","Missing Home Terminal",IF($G141="","Missing Location",IF($H141="","Missing Operational Status",IF(AND($H141&lt;&gt;"Ready",$I141=""),"Ready Date Missing",IF($K141="","Last Update Missing","OK"))))))),"Check Row")</f>
        <v/>
      </c>
    </row>
    <row r="142">
      <c r="A142" s="26" t="n"/>
      <c r="B142" s="26" t="n"/>
      <c r="C142" s="26" t="n"/>
      <c r="D142" s="26" t="n"/>
      <c r="E142" s="27" t="n"/>
      <c r="F142" s="26" t="n"/>
      <c r="G142" s="28" t="n"/>
      <c r="H142" s="26" t="n"/>
      <c r="I142" s="41" t="n"/>
      <c r="J142" s="41" t="n"/>
      <c r="K142" s="41" t="n"/>
      <c r="L142" s="28" t="n"/>
      <c r="M142" s="30">
        <f>IFERROR(IF($A142="","",IF($H142&lt;&gt;"Ready",$H142,IF(COUNTIFS('Booking Schedule'!$B$6:$B$505,$A142,'Booking Schedule'!$K$6:$K$505,"Dispatched",'Booking Schedule'!$F$6:$F$505,"",'Booking Schedule'!$E$6:$E$505,"")&gt;0,"Return Date Missing",IF(COUNTIFS('Booking Schedule'!$B$6:$B$505,$A142,'Booking Schedule'!$K$6:$K$505,"Dispatched",'Booking Schedule'!$F$6:$F$505,"",'Booking Schedule'!$E$6:$E$505,"&lt;"&amp;'Settings'!$B$4)&gt;0,"Overdue Return",IF(COUNTIFS('Booking Schedule'!$B$6:$B$505,$A142,'Booking Schedule'!$K$6:$K$505,"Dispatched",'Booking Schedule'!$F$6:$F$505,"",'Booking Schedule'!$D$6:$D$505,"&lt;="&amp;'Settings'!$B$4,'Booking Schedule'!$E$6:$E$505,"&gt;="&amp;'Settings'!$B$4)&gt;0,"In Use",IF(COUNTIFS('Booking Schedule'!$B$6:$B$505,$A142,'Booking Schedule'!$K$6:$K$505,"Reserved",'Booking Schedule'!$D$6:$D$505,"&gt;="&amp;'Settings'!$B$4,'Booking Schedule'!$D$6:$D$505,"&lt;="&amp;'Settings'!$B$4+'Settings'!$B$5)&gt;0,"Reserved Soon","Available")))))),"Check Status")</f>
        <v/>
      </c>
      <c r="N142" s="42">
        <f>IFERROR(IF($A142="","",IF($H142&lt;&gt;"Ready",$I142,IF(OR($M142="In Use",$M142="Overdue Return"),MAXIFS('Booking Schedule'!$E$6:$E$505,'Booking Schedule'!$B$6:$B$505,$A142,'Booking Schedule'!$K$6:$K$505,"Dispatched",'Booking Schedule'!$F$6:$F$505,""),IF($M142="Return Date Missing","",'Settings'!$B$4)))),"")</f>
        <v/>
      </c>
      <c r="O142" s="32">
        <f>IFERROR(IF($N142="","",MAX(0,$N142-'Settings'!$B$4)),"")</f>
        <v/>
      </c>
      <c r="P142" s="42">
        <f>IFERROR(IF($A142="","",IF(COUNTIFS('Booking Schedule'!$B$6:$B$505,$A142,'Booking Schedule'!$K$6:$K$505,"Reserved",'Booking Schedule'!$D$6:$D$505,"&gt;="&amp;'Settings'!$B$4)=0,"",MINIFS('Booking Schedule'!$D$6:$D$505,'Booking Schedule'!$B$6:$B$505,$A142,'Booking Schedule'!$K$6:$K$505,"Reserved",'Booking Schedule'!$D$6:$D$505,"&gt;="&amp;'Settings'!$B$4))),"")</f>
        <v/>
      </c>
      <c r="Q142" s="33">
        <f>IFERROR(IF($A142="","",IF($J142="","Missing PM Date",IF($J142&lt;'Settings'!$B$4,"Past Due",IF($J142&lt;='Settings'!$B$4+'Settings'!$B$7,"Due Soon","OK")))),"Check Date")</f>
        <v/>
      </c>
      <c r="R142" s="30">
        <f>IFERROR(IF($A142="","",IF(COUNTIF('Trailer Availability'!$A$6:$A$505,$A142)&gt;1,"Duplicate Trailer ID",IF($F142="","Missing Home Terminal",IF($G142="","Missing Location",IF($H142="","Missing Operational Status",IF(AND($H142&lt;&gt;"Ready",$I142=""),"Ready Date Missing",IF($K142="","Last Update Missing","OK"))))))),"Check Row")</f>
        <v/>
      </c>
    </row>
    <row r="143">
      <c r="A143" s="26" t="n"/>
      <c r="B143" s="26" t="n"/>
      <c r="C143" s="26" t="n"/>
      <c r="D143" s="26" t="n"/>
      <c r="E143" s="27" t="n"/>
      <c r="F143" s="26" t="n"/>
      <c r="G143" s="28" t="n"/>
      <c r="H143" s="26" t="n"/>
      <c r="I143" s="41" t="n"/>
      <c r="J143" s="41" t="n"/>
      <c r="K143" s="41" t="n"/>
      <c r="L143" s="28" t="n"/>
      <c r="M143" s="30">
        <f>IFERROR(IF($A143="","",IF($H143&lt;&gt;"Ready",$H143,IF(COUNTIFS('Booking Schedule'!$B$6:$B$505,$A143,'Booking Schedule'!$K$6:$K$505,"Dispatched",'Booking Schedule'!$F$6:$F$505,"",'Booking Schedule'!$E$6:$E$505,"")&gt;0,"Return Date Missing",IF(COUNTIFS('Booking Schedule'!$B$6:$B$505,$A143,'Booking Schedule'!$K$6:$K$505,"Dispatched",'Booking Schedule'!$F$6:$F$505,"",'Booking Schedule'!$E$6:$E$505,"&lt;"&amp;'Settings'!$B$4)&gt;0,"Overdue Return",IF(COUNTIFS('Booking Schedule'!$B$6:$B$505,$A143,'Booking Schedule'!$K$6:$K$505,"Dispatched",'Booking Schedule'!$F$6:$F$505,"",'Booking Schedule'!$D$6:$D$505,"&lt;="&amp;'Settings'!$B$4,'Booking Schedule'!$E$6:$E$505,"&gt;="&amp;'Settings'!$B$4)&gt;0,"In Use",IF(COUNTIFS('Booking Schedule'!$B$6:$B$505,$A143,'Booking Schedule'!$K$6:$K$505,"Reserved",'Booking Schedule'!$D$6:$D$505,"&gt;="&amp;'Settings'!$B$4,'Booking Schedule'!$D$6:$D$505,"&lt;="&amp;'Settings'!$B$4+'Settings'!$B$5)&gt;0,"Reserved Soon","Available")))))),"Check Status")</f>
        <v/>
      </c>
      <c r="N143" s="42">
        <f>IFERROR(IF($A143="","",IF($H143&lt;&gt;"Ready",$I143,IF(OR($M143="In Use",$M143="Overdue Return"),MAXIFS('Booking Schedule'!$E$6:$E$505,'Booking Schedule'!$B$6:$B$505,$A143,'Booking Schedule'!$K$6:$K$505,"Dispatched",'Booking Schedule'!$F$6:$F$505,""),IF($M143="Return Date Missing","",'Settings'!$B$4)))),"")</f>
        <v/>
      </c>
      <c r="O143" s="32">
        <f>IFERROR(IF($N143="","",MAX(0,$N143-'Settings'!$B$4)),"")</f>
        <v/>
      </c>
      <c r="P143" s="42">
        <f>IFERROR(IF($A143="","",IF(COUNTIFS('Booking Schedule'!$B$6:$B$505,$A143,'Booking Schedule'!$K$6:$K$505,"Reserved",'Booking Schedule'!$D$6:$D$505,"&gt;="&amp;'Settings'!$B$4)=0,"",MINIFS('Booking Schedule'!$D$6:$D$505,'Booking Schedule'!$B$6:$B$505,$A143,'Booking Schedule'!$K$6:$K$505,"Reserved",'Booking Schedule'!$D$6:$D$505,"&gt;="&amp;'Settings'!$B$4))),"")</f>
        <v/>
      </c>
      <c r="Q143" s="33">
        <f>IFERROR(IF($A143="","",IF($J143="","Missing PM Date",IF($J143&lt;'Settings'!$B$4,"Past Due",IF($J143&lt;='Settings'!$B$4+'Settings'!$B$7,"Due Soon","OK")))),"Check Date")</f>
        <v/>
      </c>
      <c r="R143" s="30">
        <f>IFERROR(IF($A143="","",IF(COUNTIF('Trailer Availability'!$A$6:$A$505,$A143)&gt;1,"Duplicate Trailer ID",IF($F143="","Missing Home Terminal",IF($G143="","Missing Location",IF($H143="","Missing Operational Status",IF(AND($H143&lt;&gt;"Ready",$I143=""),"Ready Date Missing",IF($K143="","Last Update Missing","OK"))))))),"Check Row")</f>
        <v/>
      </c>
    </row>
    <row r="144">
      <c r="A144" s="26" t="n"/>
      <c r="B144" s="26" t="n"/>
      <c r="C144" s="26" t="n"/>
      <c r="D144" s="26" t="n"/>
      <c r="E144" s="27" t="n"/>
      <c r="F144" s="26" t="n"/>
      <c r="G144" s="28" t="n"/>
      <c r="H144" s="26" t="n"/>
      <c r="I144" s="41" t="n"/>
      <c r="J144" s="41" t="n"/>
      <c r="K144" s="41" t="n"/>
      <c r="L144" s="28" t="n"/>
      <c r="M144" s="30">
        <f>IFERROR(IF($A144="","",IF($H144&lt;&gt;"Ready",$H144,IF(COUNTIFS('Booking Schedule'!$B$6:$B$505,$A144,'Booking Schedule'!$K$6:$K$505,"Dispatched",'Booking Schedule'!$F$6:$F$505,"",'Booking Schedule'!$E$6:$E$505,"")&gt;0,"Return Date Missing",IF(COUNTIFS('Booking Schedule'!$B$6:$B$505,$A144,'Booking Schedule'!$K$6:$K$505,"Dispatched",'Booking Schedule'!$F$6:$F$505,"",'Booking Schedule'!$E$6:$E$505,"&lt;"&amp;'Settings'!$B$4)&gt;0,"Overdue Return",IF(COUNTIFS('Booking Schedule'!$B$6:$B$505,$A144,'Booking Schedule'!$K$6:$K$505,"Dispatched",'Booking Schedule'!$F$6:$F$505,"",'Booking Schedule'!$D$6:$D$505,"&lt;="&amp;'Settings'!$B$4,'Booking Schedule'!$E$6:$E$505,"&gt;="&amp;'Settings'!$B$4)&gt;0,"In Use",IF(COUNTIFS('Booking Schedule'!$B$6:$B$505,$A144,'Booking Schedule'!$K$6:$K$505,"Reserved",'Booking Schedule'!$D$6:$D$505,"&gt;="&amp;'Settings'!$B$4,'Booking Schedule'!$D$6:$D$505,"&lt;="&amp;'Settings'!$B$4+'Settings'!$B$5)&gt;0,"Reserved Soon","Available")))))),"Check Status")</f>
        <v/>
      </c>
      <c r="N144" s="42">
        <f>IFERROR(IF($A144="","",IF($H144&lt;&gt;"Ready",$I144,IF(OR($M144="In Use",$M144="Overdue Return"),MAXIFS('Booking Schedule'!$E$6:$E$505,'Booking Schedule'!$B$6:$B$505,$A144,'Booking Schedule'!$K$6:$K$505,"Dispatched",'Booking Schedule'!$F$6:$F$505,""),IF($M144="Return Date Missing","",'Settings'!$B$4)))),"")</f>
        <v/>
      </c>
      <c r="O144" s="32">
        <f>IFERROR(IF($N144="","",MAX(0,$N144-'Settings'!$B$4)),"")</f>
        <v/>
      </c>
      <c r="P144" s="42">
        <f>IFERROR(IF($A144="","",IF(COUNTIFS('Booking Schedule'!$B$6:$B$505,$A144,'Booking Schedule'!$K$6:$K$505,"Reserved",'Booking Schedule'!$D$6:$D$505,"&gt;="&amp;'Settings'!$B$4)=0,"",MINIFS('Booking Schedule'!$D$6:$D$505,'Booking Schedule'!$B$6:$B$505,$A144,'Booking Schedule'!$K$6:$K$505,"Reserved",'Booking Schedule'!$D$6:$D$505,"&gt;="&amp;'Settings'!$B$4))),"")</f>
        <v/>
      </c>
      <c r="Q144" s="33">
        <f>IFERROR(IF($A144="","",IF($J144="","Missing PM Date",IF($J144&lt;'Settings'!$B$4,"Past Due",IF($J144&lt;='Settings'!$B$4+'Settings'!$B$7,"Due Soon","OK")))),"Check Date")</f>
        <v/>
      </c>
      <c r="R144" s="30">
        <f>IFERROR(IF($A144="","",IF(COUNTIF('Trailer Availability'!$A$6:$A$505,$A144)&gt;1,"Duplicate Trailer ID",IF($F144="","Missing Home Terminal",IF($G144="","Missing Location",IF($H144="","Missing Operational Status",IF(AND($H144&lt;&gt;"Ready",$I144=""),"Ready Date Missing",IF($K144="","Last Update Missing","OK"))))))),"Check Row")</f>
        <v/>
      </c>
    </row>
    <row r="145">
      <c r="A145" s="26" t="n"/>
      <c r="B145" s="26" t="n"/>
      <c r="C145" s="26" t="n"/>
      <c r="D145" s="26" t="n"/>
      <c r="E145" s="27" t="n"/>
      <c r="F145" s="26" t="n"/>
      <c r="G145" s="28" t="n"/>
      <c r="H145" s="26" t="n"/>
      <c r="I145" s="41" t="n"/>
      <c r="J145" s="41" t="n"/>
      <c r="K145" s="41" t="n"/>
      <c r="L145" s="28" t="n"/>
      <c r="M145" s="30">
        <f>IFERROR(IF($A145="","",IF($H145&lt;&gt;"Ready",$H145,IF(COUNTIFS('Booking Schedule'!$B$6:$B$505,$A145,'Booking Schedule'!$K$6:$K$505,"Dispatched",'Booking Schedule'!$F$6:$F$505,"",'Booking Schedule'!$E$6:$E$505,"")&gt;0,"Return Date Missing",IF(COUNTIFS('Booking Schedule'!$B$6:$B$505,$A145,'Booking Schedule'!$K$6:$K$505,"Dispatched",'Booking Schedule'!$F$6:$F$505,"",'Booking Schedule'!$E$6:$E$505,"&lt;"&amp;'Settings'!$B$4)&gt;0,"Overdue Return",IF(COUNTIFS('Booking Schedule'!$B$6:$B$505,$A145,'Booking Schedule'!$K$6:$K$505,"Dispatched",'Booking Schedule'!$F$6:$F$505,"",'Booking Schedule'!$D$6:$D$505,"&lt;="&amp;'Settings'!$B$4,'Booking Schedule'!$E$6:$E$505,"&gt;="&amp;'Settings'!$B$4)&gt;0,"In Use",IF(COUNTIFS('Booking Schedule'!$B$6:$B$505,$A145,'Booking Schedule'!$K$6:$K$505,"Reserved",'Booking Schedule'!$D$6:$D$505,"&gt;="&amp;'Settings'!$B$4,'Booking Schedule'!$D$6:$D$505,"&lt;="&amp;'Settings'!$B$4+'Settings'!$B$5)&gt;0,"Reserved Soon","Available")))))),"Check Status")</f>
        <v/>
      </c>
      <c r="N145" s="42">
        <f>IFERROR(IF($A145="","",IF($H145&lt;&gt;"Ready",$I145,IF(OR($M145="In Use",$M145="Overdue Return"),MAXIFS('Booking Schedule'!$E$6:$E$505,'Booking Schedule'!$B$6:$B$505,$A145,'Booking Schedule'!$K$6:$K$505,"Dispatched",'Booking Schedule'!$F$6:$F$505,""),IF($M145="Return Date Missing","",'Settings'!$B$4)))),"")</f>
        <v/>
      </c>
      <c r="O145" s="32">
        <f>IFERROR(IF($N145="","",MAX(0,$N145-'Settings'!$B$4)),"")</f>
        <v/>
      </c>
      <c r="P145" s="42">
        <f>IFERROR(IF($A145="","",IF(COUNTIFS('Booking Schedule'!$B$6:$B$505,$A145,'Booking Schedule'!$K$6:$K$505,"Reserved",'Booking Schedule'!$D$6:$D$505,"&gt;="&amp;'Settings'!$B$4)=0,"",MINIFS('Booking Schedule'!$D$6:$D$505,'Booking Schedule'!$B$6:$B$505,$A145,'Booking Schedule'!$K$6:$K$505,"Reserved",'Booking Schedule'!$D$6:$D$505,"&gt;="&amp;'Settings'!$B$4))),"")</f>
        <v/>
      </c>
      <c r="Q145" s="33">
        <f>IFERROR(IF($A145="","",IF($J145="","Missing PM Date",IF($J145&lt;'Settings'!$B$4,"Past Due",IF($J145&lt;='Settings'!$B$4+'Settings'!$B$7,"Due Soon","OK")))),"Check Date")</f>
        <v/>
      </c>
      <c r="R145" s="30">
        <f>IFERROR(IF($A145="","",IF(COUNTIF('Trailer Availability'!$A$6:$A$505,$A145)&gt;1,"Duplicate Trailer ID",IF($F145="","Missing Home Terminal",IF($G145="","Missing Location",IF($H145="","Missing Operational Status",IF(AND($H145&lt;&gt;"Ready",$I145=""),"Ready Date Missing",IF($K145="","Last Update Missing","OK"))))))),"Check Row")</f>
        <v/>
      </c>
    </row>
    <row r="146">
      <c r="A146" s="26" t="n"/>
      <c r="B146" s="26" t="n"/>
      <c r="C146" s="26" t="n"/>
      <c r="D146" s="26" t="n"/>
      <c r="E146" s="27" t="n"/>
      <c r="F146" s="26" t="n"/>
      <c r="G146" s="28" t="n"/>
      <c r="H146" s="26" t="n"/>
      <c r="I146" s="41" t="n"/>
      <c r="J146" s="41" t="n"/>
      <c r="K146" s="41" t="n"/>
      <c r="L146" s="28" t="n"/>
      <c r="M146" s="30">
        <f>IFERROR(IF($A146="","",IF($H146&lt;&gt;"Ready",$H146,IF(COUNTIFS('Booking Schedule'!$B$6:$B$505,$A146,'Booking Schedule'!$K$6:$K$505,"Dispatched",'Booking Schedule'!$F$6:$F$505,"",'Booking Schedule'!$E$6:$E$505,"")&gt;0,"Return Date Missing",IF(COUNTIFS('Booking Schedule'!$B$6:$B$505,$A146,'Booking Schedule'!$K$6:$K$505,"Dispatched",'Booking Schedule'!$F$6:$F$505,"",'Booking Schedule'!$E$6:$E$505,"&lt;"&amp;'Settings'!$B$4)&gt;0,"Overdue Return",IF(COUNTIFS('Booking Schedule'!$B$6:$B$505,$A146,'Booking Schedule'!$K$6:$K$505,"Dispatched",'Booking Schedule'!$F$6:$F$505,"",'Booking Schedule'!$D$6:$D$505,"&lt;="&amp;'Settings'!$B$4,'Booking Schedule'!$E$6:$E$505,"&gt;="&amp;'Settings'!$B$4)&gt;0,"In Use",IF(COUNTIFS('Booking Schedule'!$B$6:$B$505,$A146,'Booking Schedule'!$K$6:$K$505,"Reserved",'Booking Schedule'!$D$6:$D$505,"&gt;="&amp;'Settings'!$B$4,'Booking Schedule'!$D$6:$D$505,"&lt;="&amp;'Settings'!$B$4+'Settings'!$B$5)&gt;0,"Reserved Soon","Available")))))),"Check Status")</f>
        <v/>
      </c>
      <c r="N146" s="42">
        <f>IFERROR(IF($A146="","",IF($H146&lt;&gt;"Ready",$I146,IF(OR($M146="In Use",$M146="Overdue Return"),MAXIFS('Booking Schedule'!$E$6:$E$505,'Booking Schedule'!$B$6:$B$505,$A146,'Booking Schedule'!$K$6:$K$505,"Dispatched",'Booking Schedule'!$F$6:$F$505,""),IF($M146="Return Date Missing","",'Settings'!$B$4)))),"")</f>
        <v/>
      </c>
      <c r="O146" s="32">
        <f>IFERROR(IF($N146="","",MAX(0,$N146-'Settings'!$B$4)),"")</f>
        <v/>
      </c>
      <c r="P146" s="42">
        <f>IFERROR(IF($A146="","",IF(COUNTIFS('Booking Schedule'!$B$6:$B$505,$A146,'Booking Schedule'!$K$6:$K$505,"Reserved",'Booking Schedule'!$D$6:$D$505,"&gt;="&amp;'Settings'!$B$4)=0,"",MINIFS('Booking Schedule'!$D$6:$D$505,'Booking Schedule'!$B$6:$B$505,$A146,'Booking Schedule'!$K$6:$K$505,"Reserved",'Booking Schedule'!$D$6:$D$505,"&gt;="&amp;'Settings'!$B$4))),"")</f>
        <v/>
      </c>
      <c r="Q146" s="33">
        <f>IFERROR(IF($A146="","",IF($J146="","Missing PM Date",IF($J146&lt;'Settings'!$B$4,"Past Due",IF($J146&lt;='Settings'!$B$4+'Settings'!$B$7,"Due Soon","OK")))),"Check Date")</f>
        <v/>
      </c>
      <c r="R146" s="30">
        <f>IFERROR(IF($A146="","",IF(COUNTIF('Trailer Availability'!$A$6:$A$505,$A146)&gt;1,"Duplicate Trailer ID",IF($F146="","Missing Home Terminal",IF($G146="","Missing Location",IF($H146="","Missing Operational Status",IF(AND($H146&lt;&gt;"Ready",$I146=""),"Ready Date Missing",IF($K146="","Last Update Missing","OK"))))))),"Check Row")</f>
        <v/>
      </c>
    </row>
    <row r="147">
      <c r="A147" s="26" t="n"/>
      <c r="B147" s="26" t="n"/>
      <c r="C147" s="26" t="n"/>
      <c r="D147" s="26" t="n"/>
      <c r="E147" s="27" t="n"/>
      <c r="F147" s="26" t="n"/>
      <c r="G147" s="28" t="n"/>
      <c r="H147" s="26" t="n"/>
      <c r="I147" s="41" t="n"/>
      <c r="J147" s="41" t="n"/>
      <c r="K147" s="41" t="n"/>
      <c r="L147" s="28" t="n"/>
      <c r="M147" s="30">
        <f>IFERROR(IF($A147="","",IF($H147&lt;&gt;"Ready",$H147,IF(COUNTIFS('Booking Schedule'!$B$6:$B$505,$A147,'Booking Schedule'!$K$6:$K$505,"Dispatched",'Booking Schedule'!$F$6:$F$505,"",'Booking Schedule'!$E$6:$E$505,"")&gt;0,"Return Date Missing",IF(COUNTIFS('Booking Schedule'!$B$6:$B$505,$A147,'Booking Schedule'!$K$6:$K$505,"Dispatched",'Booking Schedule'!$F$6:$F$505,"",'Booking Schedule'!$E$6:$E$505,"&lt;"&amp;'Settings'!$B$4)&gt;0,"Overdue Return",IF(COUNTIFS('Booking Schedule'!$B$6:$B$505,$A147,'Booking Schedule'!$K$6:$K$505,"Dispatched",'Booking Schedule'!$F$6:$F$505,"",'Booking Schedule'!$D$6:$D$505,"&lt;="&amp;'Settings'!$B$4,'Booking Schedule'!$E$6:$E$505,"&gt;="&amp;'Settings'!$B$4)&gt;0,"In Use",IF(COUNTIFS('Booking Schedule'!$B$6:$B$505,$A147,'Booking Schedule'!$K$6:$K$505,"Reserved",'Booking Schedule'!$D$6:$D$505,"&gt;="&amp;'Settings'!$B$4,'Booking Schedule'!$D$6:$D$505,"&lt;="&amp;'Settings'!$B$4+'Settings'!$B$5)&gt;0,"Reserved Soon","Available")))))),"Check Status")</f>
        <v/>
      </c>
      <c r="N147" s="42">
        <f>IFERROR(IF($A147="","",IF($H147&lt;&gt;"Ready",$I147,IF(OR($M147="In Use",$M147="Overdue Return"),MAXIFS('Booking Schedule'!$E$6:$E$505,'Booking Schedule'!$B$6:$B$505,$A147,'Booking Schedule'!$K$6:$K$505,"Dispatched",'Booking Schedule'!$F$6:$F$505,""),IF($M147="Return Date Missing","",'Settings'!$B$4)))),"")</f>
        <v/>
      </c>
      <c r="O147" s="32">
        <f>IFERROR(IF($N147="","",MAX(0,$N147-'Settings'!$B$4)),"")</f>
        <v/>
      </c>
      <c r="P147" s="42">
        <f>IFERROR(IF($A147="","",IF(COUNTIFS('Booking Schedule'!$B$6:$B$505,$A147,'Booking Schedule'!$K$6:$K$505,"Reserved",'Booking Schedule'!$D$6:$D$505,"&gt;="&amp;'Settings'!$B$4)=0,"",MINIFS('Booking Schedule'!$D$6:$D$505,'Booking Schedule'!$B$6:$B$505,$A147,'Booking Schedule'!$K$6:$K$505,"Reserved",'Booking Schedule'!$D$6:$D$505,"&gt;="&amp;'Settings'!$B$4))),"")</f>
        <v/>
      </c>
      <c r="Q147" s="33">
        <f>IFERROR(IF($A147="","",IF($J147="","Missing PM Date",IF($J147&lt;'Settings'!$B$4,"Past Due",IF($J147&lt;='Settings'!$B$4+'Settings'!$B$7,"Due Soon","OK")))),"Check Date")</f>
        <v/>
      </c>
      <c r="R147" s="30">
        <f>IFERROR(IF($A147="","",IF(COUNTIF('Trailer Availability'!$A$6:$A$505,$A147)&gt;1,"Duplicate Trailer ID",IF($F147="","Missing Home Terminal",IF($G147="","Missing Location",IF($H147="","Missing Operational Status",IF(AND($H147&lt;&gt;"Ready",$I147=""),"Ready Date Missing",IF($K147="","Last Update Missing","OK"))))))),"Check Row")</f>
        <v/>
      </c>
    </row>
    <row r="148">
      <c r="A148" s="26" t="n"/>
      <c r="B148" s="26" t="n"/>
      <c r="C148" s="26" t="n"/>
      <c r="D148" s="26" t="n"/>
      <c r="E148" s="27" t="n"/>
      <c r="F148" s="26" t="n"/>
      <c r="G148" s="28" t="n"/>
      <c r="H148" s="26" t="n"/>
      <c r="I148" s="41" t="n"/>
      <c r="J148" s="41" t="n"/>
      <c r="K148" s="41" t="n"/>
      <c r="L148" s="28" t="n"/>
      <c r="M148" s="30">
        <f>IFERROR(IF($A148="","",IF($H148&lt;&gt;"Ready",$H148,IF(COUNTIFS('Booking Schedule'!$B$6:$B$505,$A148,'Booking Schedule'!$K$6:$K$505,"Dispatched",'Booking Schedule'!$F$6:$F$505,"",'Booking Schedule'!$E$6:$E$505,"")&gt;0,"Return Date Missing",IF(COUNTIFS('Booking Schedule'!$B$6:$B$505,$A148,'Booking Schedule'!$K$6:$K$505,"Dispatched",'Booking Schedule'!$F$6:$F$505,"",'Booking Schedule'!$E$6:$E$505,"&lt;"&amp;'Settings'!$B$4)&gt;0,"Overdue Return",IF(COUNTIFS('Booking Schedule'!$B$6:$B$505,$A148,'Booking Schedule'!$K$6:$K$505,"Dispatched",'Booking Schedule'!$F$6:$F$505,"",'Booking Schedule'!$D$6:$D$505,"&lt;="&amp;'Settings'!$B$4,'Booking Schedule'!$E$6:$E$505,"&gt;="&amp;'Settings'!$B$4)&gt;0,"In Use",IF(COUNTIFS('Booking Schedule'!$B$6:$B$505,$A148,'Booking Schedule'!$K$6:$K$505,"Reserved",'Booking Schedule'!$D$6:$D$505,"&gt;="&amp;'Settings'!$B$4,'Booking Schedule'!$D$6:$D$505,"&lt;="&amp;'Settings'!$B$4+'Settings'!$B$5)&gt;0,"Reserved Soon","Available")))))),"Check Status")</f>
        <v/>
      </c>
      <c r="N148" s="42">
        <f>IFERROR(IF($A148="","",IF($H148&lt;&gt;"Ready",$I148,IF(OR($M148="In Use",$M148="Overdue Return"),MAXIFS('Booking Schedule'!$E$6:$E$505,'Booking Schedule'!$B$6:$B$505,$A148,'Booking Schedule'!$K$6:$K$505,"Dispatched",'Booking Schedule'!$F$6:$F$505,""),IF($M148="Return Date Missing","",'Settings'!$B$4)))),"")</f>
        <v/>
      </c>
      <c r="O148" s="32">
        <f>IFERROR(IF($N148="","",MAX(0,$N148-'Settings'!$B$4)),"")</f>
        <v/>
      </c>
      <c r="P148" s="42">
        <f>IFERROR(IF($A148="","",IF(COUNTIFS('Booking Schedule'!$B$6:$B$505,$A148,'Booking Schedule'!$K$6:$K$505,"Reserved",'Booking Schedule'!$D$6:$D$505,"&gt;="&amp;'Settings'!$B$4)=0,"",MINIFS('Booking Schedule'!$D$6:$D$505,'Booking Schedule'!$B$6:$B$505,$A148,'Booking Schedule'!$K$6:$K$505,"Reserved",'Booking Schedule'!$D$6:$D$505,"&gt;="&amp;'Settings'!$B$4))),"")</f>
        <v/>
      </c>
      <c r="Q148" s="33">
        <f>IFERROR(IF($A148="","",IF($J148="","Missing PM Date",IF($J148&lt;'Settings'!$B$4,"Past Due",IF($J148&lt;='Settings'!$B$4+'Settings'!$B$7,"Due Soon","OK")))),"Check Date")</f>
        <v/>
      </c>
      <c r="R148" s="30">
        <f>IFERROR(IF($A148="","",IF(COUNTIF('Trailer Availability'!$A$6:$A$505,$A148)&gt;1,"Duplicate Trailer ID",IF($F148="","Missing Home Terminal",IF($G148="","Missing Location",IF($H148="","Missing Operational Status",IF(AND($H148&lt;&gt;"Ready",$I148=""),"Ready Date Missing",IF($K148="","Last Update Missing","OK"))))))),"Check Row")</f>
        <v/>
      </c>
    </row>
    <row r="149">
      <c r="A149" s="26" t="n"/>
      <c r="B149" s="26" t="n"/>
      <c r="C149" s="26" t="n"/>
      <c r="D149" s="26" t="n"/>
      <c r="E149" s="27" t="n"/>
      <c r="F149" s="26" t="n"/>
      <c r="G149" s="28" t="n"/>
      <c r="H149" s="26" t="n"/>
      <c r="I149" s="41" t="n"/>
      <c r="J149" s="41" t="n"/>
      <c r="K149" s="41" t="n"/>
      <c r="L149" s="28" t="n"/>
      <c r="M149" s="30">
        <f>IFERROR(IF($A149="","",IF($H149&lt;&gt;"Ready",$H149,IF(COUNTIFS('Booking Schedule'!$B$6:$B$505,$A149,'Booking Schedule'!$K$6:$K$505,"Dispatched",'Booking Schedule'!$F$6:$F$505,"",'Booking Schedule'!$E$6:$E$505,"")&gt;0,"Return Date Missing",IF(COUNTIFS('Booking Schedule'!$B$6:$B$505,$A149,'Booking Schedule'!$K$6:$K$505,"Dispatched",'Booking Schedule'!$F$6:$F$505,"",'Booking Schedule'!$E$6:$E$505,"&lt;"&amp;'Settings'!$B$4)&gt;0,"Overdue Return",IF(COUNTIFS('Booking Schedule'!$B$6:$B$505,$A149,'Booking Schedule'!$K$6:$K$505,"Dispatched",'Booking Schedule'!$F$6:$F$505,"",'Booking Schedule'!$D$6:$D$505,"&lt;="&amp;'Settings'!$B$4,'Booking Schedule'!$E$6:$E$505,"&gt;="&amp;'Settings'!$B$4)&gt;0,"In Use",IF(COUNTIFS('Booking Schedule'!$B$6:$B$505,$A149,'Booking Schedule'!$K$6:$K$505,"Reserved",'Booking Schedule'!$D$6:$D$505,"&gt;="&amp;'Settings'!$B$4,'Booking Schedule'!$D$6:$D$505,"&lt;="&amp;'Settings'!$B$4+'Settings'!$B$5)&gt;0,"Reserved Soon","Available")))))),"Check Status")</f>
        <v/>
      </c>
      <c r="N149" s="42">
        <f>IFERROR(IF($A149="","",IF($H149&lt;&gt;"Ready",$I149,IF(OR($M149="In Use",$M149="Overdue Return"),MAXIFS('Booking Schedule'!$E$6:$E$505,'Booking Schedule'!$B$6:$B$505,$A149,'Booking Schedule'!$K$6:$K$505,"Dispatched",'Booking Schedule'!$F$6:$F$505,""),IF($M149="Return Date Missing","",'Settings'!$B$4)))),"")</f>
        <v/>
      </c>
      <c r="O149" s="32">
        <f>IFERROR(IF($N149="","",MAX(0,$N149-'Settings'!$B$4)),"")</f>
        <v/>
      </c>
      <c r="P149" s="42">
        <f>IFERROR(IF($A149="","",IF(COUNTIFS('Booking Schedule'!$B$6:$B$505,$A149,'Booking Schedule'!$K$6:$K$505,"Reserved",'Booking Schedule'!$D$6:$D$505,"&gt;="&amp;'Settings'!$B$4)=0,"",MINIFS('Booking Schedule'!$D$6:$D$505,'Booking Schedule'!$B$6:$B$505,$A149,'Booking Schedule'!$K$6:$K$505,"Reserved",'Booking Schedule'!$D$6:$D$505,"&gt;="&amp;'Settings'!$B$4))),"")</f>
        <v/>
      </c>
      <c r="Q149" s="33">
        <f>IFERROR(IF($A149="","",IF($J149="","Missing PM Date",IF($J149&lt;'Settings'!$B$4,"Past Due",IF($J149&lt;='Settings'!$B$4+'Settings'!$B$7,"Due Soon","OK")))),"Check Date")</f>
        <v/>
      </c>
      <c r="R149" s="30">
        <f>IFERROR(IF($A149="","",IF(COUNTIF('Trailer Availability'!$A$6:$A$505,$A149)&gt;1,"Duplicate Trailer ID",IF($F149="","Missing Home Terminal",IF($G149="","Missing Location",IF($H149="","Missing Operational Status",IF(AND($H149&lt;&gt;"Ready",$I149=""),"Ready Date Missing",IF($K149="","Last Update Missing","OK"))))))),"Check Row")</f>
        <v/>
      </c>
    </row>
    <row r="150">
      <c r="A150" s="26" t="n"/>
      <c r="B150" s="26" t="n"/>
      <c r="C150" s="26" t="n"/>
      <c r="D150" s="26" t="n"/>
      <c r="E150" s="27" t="n"/>
      <c r="F150" s="26" t="n"/>
      <c r="G150" s="28" t="n"/>
      <c r="H150" s="26" t="n"/>
      <c r="I150" s="41" t="n"/>
      <c r="J150" s="41" t="n"/>
      <c r="K150" s="41" t="n"/>
      <c r="L150" s="28" t="n"/>
      <c r="M150" s="30">
        <f>IFERROR(IF($A150="","",IF($H150&lt;&gt;"Ready",$H150,IF(COUNTIFS('Booking Schedule'!$B$6:$B$505,$A150,'Booking Schedule'!$K$6:$K$505,"Dispatched",'Booking Schedule'!$F$6:$F$505,"",'Booking Schedule'!$E$6:$E$505,"")&gt;0,"Return Date Missing",IF(COUNTIFS('Booking Schedule'!$B$6:$B$505,$A150,'Booking Schedule'!$K$6:$K$505,"Dispatched",'Booking Schedule'!$F$6:$F$505,"",'Booking Schedule'!$E$6:$E$505,"&lt;"&amp;'Settings'!$B$4)&gt;0,"Overdue Return",IF(COUNTIFS('Booking Schedule'!$B$6:$B$505,$A150,'Booking Schedule'!$K$6:$K$505,"Dispatched",'Booking Schedule'!$F$6:$F$505,"",'Booking Schedule'!$D$6:$D$505,"&lt;="&amp;'Settings'!$B$4,'Booking Schedule'!$E$6:$E$505,"&gt;="&amp;'Settings'!$B$4)&gt;0,"In Use",IF(COUNTIFS('Booking Schedule'!$B$6:$B$505,$A150,'Booking Schedule'!$K$6:$K$505,"Reserved",'Booking Schedule'!$D$6:$D$505,"&gt;="&amp;'Settings'!$B$4,'Booking Schedule'!$D$6:$D$505,"&lt;="&amp;'Settings'!$B$4+'Settings'!$B$5)&gt;0,"Reserved Soon","Available")))))),"Check Status")</f>
        <v/>
      </c>
      <c r="N150" s="42">
        <f>IFERROR(IF($A150="","",IF($H150&lt;&gt;"Ready",$I150,IF(OR($M150="In Use",$M150="Overdue Return"),MAXIFS('Booking Schedule'!$E$6:$E$505,'Booking Schedule'!$B$6:$B$505,$A150,'Booking Schedule'!$K$6:$K$505,"Dispatched",'Booking Schedule'!$F$6:$F$505,""),IF($M150="Return Date Missing","",'Settings'!$B$4)))),"")</f>
        <v/>
      </c>
      <c r="O150" s="32">
        <f>IFERROR(IF($N150="","",MAX(0,$N150-'Settings'!$B$4)),"")</f>
        <v/>
      </c>
      <c r="P150" s="42">
        <f>IFERROR(IF($A150="","",IF(COUNTIFS('Booking Schedule'!$B$6:$B$505,$A150,'Booking Schedule'!$K$6:$K$505,"Reserved",'Booking Schedule'!$D$6:$D$505,"&gt;="&amp;'Settings'!$B$4)=0,"",MINIFS('Booking Schedule'!$D$6:$D$505,'Booking Schedule'!$B$6:$B$505,$A150,'Booking Schedule'!$K$6:$K$505,"Reserved",'Booking Schedule'!$D$6:$D$505,"&gt;="&amp;'Settings'!$B$4))),"")</f>
        <v/>
      </c>
      <c r="Q150" s="33">
        <f>IFERROR(IF($A150="","",IF($J150="","Missing PM Date",IF($J150&lt;'Settings'!$B$4,"Past Due",IF($J150&lt;='Settings'!$B$4+'Settings'!$B$7,"Due Soon","OK")))),"Check Date")</f>
        <v/>
      </c>
      <c r="R150" s="30">
        <f>IFERROR(IF($A150="","",IF(COUNTIF('Trailer Availability'!$A$6:$A$505,$A150)&gt;1,"Duplicate Trailer ID",IF($F150="","Missing Home Terminal",IF($G150="","Missing Location",IF($H150="","Missing Operational Status",IF(AND($H150&lt;&gt;"Ready",$I150=""),"Ready Date Missing",IF($K150="","Last Update Missing","OK"))))))),"Check Row")</f>
        <v/>
      </c>
    </row>
    <row r="151">
      <c r="A151" s="26" t="n"/>
      <c r="B151" s="26" t="n"/>
      <c r="C151" s="26" t="n"/>
      <c r="D151" s="26" t="n"/>
      <c r="E151" s="27" t="n"/>
      <c r="F151" s="26" t="n"/>
      <c r="G151" s="28" t="n"/>
      <c r="H151" s="26" t="n"/>
      <c r="I151" s="41" t="n"/>
      <c r="J151" s="41" t="n"/>
      <c r="K151" s="41" t="n"/>
      <c r="L151" s="28" t="n"/>
      <c r="M151" s="30">
        <f>IFERROR(IF($A151="","",IF($H151&lt;&gt;"Ready",$H151,IF(COUNTIFS('Booking Schedule'!$B$6:$B$505,$A151,'Booking Schedule'!$K$6:$K$505,"Dispatched",'Booking Schedule'!$F$6:$F$505,"",'Booking Schedule'!$E$6:$E$505,"")&gt;0,"Return Date Missing",IF(COUNTIFS('Booking Schedule'!$B$6:$B$505,$A151,'Booking Schedule'!$K$6:$K$505,"Dispatched",'Booking Schedule'!$F$6:$F$505,"",'Booking Schedule'!$E$6:$E$505,"&lt;"&amp;'Settings'!$B$4)&gt;0,"Overdue Return",IF(COUNTIFS('Booking Schedule'!$B$6:$B$505,$A151,'Booking Schedule'!$K$6:$K$505,"Dispatched",'Booking Schedule'!$F$6:$F$505,"",'Booking Schedule'!$D$6:$D$505,"&lt;="&amp;'Settings'!$B$4,'Booking Schedule'!$E$6:$E$505,"&gt;="&amp;'Settings'!$B$4)&gt;0,"In Use",IF(COUNTIFS('Booking Schedule'!$B$6:$B$505,$A151,'Booking Schedule'!$K$6:$K$505,"Reserved",'Booking Schedule'!$D$6:$D$505,"&gt;="&amp;'Settings'!$B$4,'Booking Schedule'!$D$6:$D$505,"&lt;="&amp;'Settings'!$B$4+'Settings'!$B$5)&gt;0,"Reserved Soon","Available")))))),"Check Status")</f>
        <v/>
      </c>
      <c r="N151" s="42">
        <f>IFERROR(IF($A151="","",IF($H151&lt;&gt;"Ready",$I151,IF(OR($M151="In Use",$M151="Overdue Return"),MAXIFS('Booking Schedule'!$E$6:$E$505,'Booking Schedule'!$B$6:$B$505,$A151,'Booking Schedule'!$K$6:$K$505,"Dispatched",'Booking Schedule'!$F$6:$F$505,""),IF($M151="Return Date Missing","",'Settings'!$B$4)))),"")</f>
        <v/>
      </c>
      <c r="O151" s="32">
        <f>IFERROR(IF($N151="","",MAX(0,$N151-'Settings'!$B$4)),"")</f>
        <v/>
      </c>
      <c r="P151" s="42">
        <f>IFERROR(IF($A151="","",IF(COUNTIFS('Booking Schedule'!$B$6:$B$505,$A151,'Booking Schedule'!$K$6:$K$505,"Reserved",'Booking Schedule'!$D$6:$D$505,"&gt;="&amp;'Settings'!$B$4)=0,"",MINIFS('Booking Schedule'!$D$6:$D$505,'Booking Schedule'!$B$6:$B$505,$A151,'Booking Schedule'!$K$6:$K$505,"Reserved",'Booking Schedule'!$D$6:$D$505,"&gt;="&amp;'Settings'!$B$4))),"")</f>
        <v/>
      </c>
      <c r="Q151" s="33">
        <f>IFERROR(IF($A151="","",IF($J151="","Missing PM Date",IF($J151&lt;'Settings'!$B$4,"Past Due",IF($J151&lt;='Settings'!$B$4+'Settings'!$B$7,"Due Soon","OK")))),"Check Date")</f>
        <v/>
      </c>
      <c r="R151" s="30">
        <f>IFERROR(IF($A151="","",IF(COUNTIF('Trailer Availability'!$A$6:$A$505,$A151)&gt;1,"Duplicate Trailer ID",IF($F151="","Missing Home Terminal",IF($G151="","Missing Location",IF($H151="","Missing Operational Status",IF(AND($H151&lt;&gt;"Ready",$I151=""),"Ready Date Missing",IF($K151="","Last Update Missing","OK"))))))),"Check Row")</f>
        <v/>
      </c>
    </row>
    <row r="152">
      <c r="A152" s="26" t="n"/>
      <c r="B152" s="26" t="n"/>
      <c r="C152" s="26" t="n"/>
      <c r="D152" s="26" t="n"/>
      <c r="E152" s="27" t="n"/>
      <c r="F152" s="26" t="n"/>
      <c r="G152" s="28" t="n"/>
      <c r="H152" s="26" t="n"/>
      <c r="I152" s="41" t="n"/>
      <c r="J152" s="41" t="n"/>
      <c r="K152" s="41" t="n"/>
      <c r="L152" s="28" t="n"/>
      <c r="M152" s="30">
        <f>IFERROR(IF($A152="","",IF($H152&lt;&gt;"Ready",$H152,IF(COUNTIFS('Booking Schedule'!$B$6:$B$505,$A152,'Booking Schedule'!$K$6:$K$505,"Dispatched",'Booking Schedule'!$F$6:$F$505,"",'Booking Schedule'!$E$6:$E$505,"")&gt;0,"Return Date Missing",IF(COUNTIFS('Booking Schedule'!$B$6:$B$505,$A152,'Booking Schedule'!$K$6:$K$505,"Dispatched",'Booking Schedule'!$F$6:$F$505,"",'Booking Schedule'!$E$6:$E$505,"&lt;"&amp;'Settings'!$B$4)&gt;0,"Overdue Return",IF(COUNTIFS('Booking Schedule'!$B$6:$B$505,$A152,'Booking Schedule'!$K$6:$K$505,"Dispatched",'Booking Schedule'!$F$6:$F$505,"",'Booking Schedule'!$D$6:$D$505,"&lt;="&amp;'Settings'!$B$4,'Booking Schedule'!$E$6:$E$505,"&gt;="&amp;'Settings'!$B$4)&gt;0,"In Use",IF(COUNTIFS('Booking Schedule'!$B$6:$B$505,$A152,'Booking Schedule'!$K$6:$K$505,"Reserved",'Booking Schedule'!$D$6:$D$505,"&gt;="&amp;'Settings'!$B$4,'Booking Schedule'!$D$6:$D$505,"&lt;="&amp;'Settings'!$B$4+'Settings'!$B$5)&gt;0,"Reserved Soon","Available")))))),"Check Status")</f>
        <v/>
      </c>
      <c r="N152" s="42">
        <f>IFERROR(IF($A152="","",IF($H152&lt;&gt;"Ready",$I152,IF(OR($M152="In Use",$M152="Overdue Return"),MAXIFS('Booking Schedule'!$E$6:$E$505,'Booking Schedule'!$B$6:$B$505,$A152,'Booking Schedule'!$K$6:$K$505,"Dispatched",'Booking Schedule'!$F$6:$F$505,""),IF($M152="Return Date Missing","",'Settings'!$B$4)))),"")</f>
        <v/>
      </c>
      <c r="O152" s="32">
        <f>IFERROR(IF($N152="","",MAX(0,$N152-'Settings'!$B$4)),"")</f>
        <v/>
      </c>
      <c r="P152" s="42">
        <f>IFERROR(IF($A152="","",IF(COUNTIFS('Booking Schedule'!$B$6:$B$505,$A152,'Booking Schedule'!$K$6:$K$505,"Reserved",'Booking Schedule'!$D$6:$D$505,"&gt;="&amp;'Settings'!$B$4)=0,"",MINIFS('Booking Schedule'!$D$6:$D$505,'Booking Schedule'!$B$6:$B$505,$A152,'Booking Schedule'!$K$6:$K$505,"Reserved",'Booking Schedule'!$D$6:$D$505,"&gt;="&amp;'Settings'!$B$4))),"")</f>
        <v/>
      </c>
      <c r="Q152" s="33">
        <f>IFERROR(IF($A152="","",IF($J152="","Missing PM Date",IF($J152&lt;'Settings'!$B$4,"Past Due",IF($J152&lt;='Settings'!$B$4+'Settings'!$B$7,"Due Soon","OK")))),"Check Date")</f>
        <v/>
      </c>
      <c r="R152" s="30">
        <f>IFERROR(IF($A152="","",IF(COUNTIF('Trailer Availability'!$A$6:$A$505,$A152)&gt;1,"Duplicate Trailer ID",IF($F152="","Missing Home Terminal",IF($G152="","Missing Location",IF($H152="","Missing Operational Status",IF(AND($H152&lt;&gt;"Ready",$I152=""),"Ready Date Missing",IF($K152="","Last Update Missing","OK"))))))),"Check Row")</f>
        <v/>
      </c>
    </row>
    <row r="153">
      <c r="A153" s="26" t="n"/>
      <c r="B153" s="26" t="n"/>
      <c r="C153" s="26" t="n"/>
      <c r="D153" s="26" t="n"/>
      <c r="E153" s="27" t="n"/>
      <c r="F153" s="26" t="n"/>
      <c r="G153" s="28" t="n"/>
      <c r="H153" s="26" t="n"/>
      <c r="I153" s="41" t="n"/>
      <c r="J153" s="41" t="n"/>
      <c r="K153" s="41" t="n"/>
      <c r="L153" s="28" t="n"/>
      <c r="M153" s="30">
        <f>IFERROR(IF($A153="","",IF($H153&lt;&gt;"Ready",$H153,IF(COUNTIFS('Booking Schedule'!$B$6:$B$505,$A153,'Booking Schedule'!$K$6:$K$505,"Dispatched",'Booking Schedule'!$F$6:$F$505,"",'Booking Schedule'!$E$6:$E$505,"")&gt;0,"Return Date Missing",IF(COUNTIFS('Booking Schedule'!$B$6:$B$505,$A153,'Booking Schedule'!$K$6:$K$505,"Dispatched",'Booking Schedule'!$F$6:$F$505,"",'Booking Schedule'!$E$6:$E$505,"&lt;"&amp;'Settings'!$B$4)&gt;0,"Overdue Return",IF(COUNTIFS('Booking Schedule'!$B$6:$B$505,$A153,'Booking Schedule'!$K$6:$K$505,"Dispatched",'Booking Schedule'!$F$6:$F$505,"",'Booking Schedule'!$D$6:$D$505,"&lt;="&amp;'Settings'!$B$4,'Booking Schedule'!$E$6:$E$505,"&gt;="&amp;'Settings'!$B$4)&gt;0,"In Use",IF(COUNTIFS('Booking Schedule'!$B$6:$B$505,$A153,'Booking Schedule'!$K$6:$K$505,"Reserved",'Booking Schedule'!$D$6:$D$505,"&gt;="&amp;'Settings'!$B$4,'Booking Schedule'!$D$6:$D$505,"&lt;="&amp;'Settings'!$B$4+'Settings'!$B$5)&gt;0,"Reserved Soon","Available")))))),"Check Status")</f>
        <v/>
      </c>
      <c r="N153" s="42">
        <f>IFERROR(IF($A153="","",IF($H153&lt;&gt;"Ready",$I153,IF(OR($M153="In Use",$M153="Overdue Return"),MAXIFS('Booking Schedule'!$E$6:$E$505,'Booking Schedule'!$B$6:$B$505,$A153,'Booking Schedule'!$K$6:$K$505,"Dispatched",'Booking Schedule'!$F$6:$F$505,""),IF($M153="Return Date Missing","",'Settings'!$B$4)))),"")</f>
        <v/>
      </c>
      <c r="O153" s="32">
        <f>IFERROR(IF($N153="","",MAX(0,$N153-'Settings'!$B$4)),"")</f>
        <v/>
      </c>
      <c r="P153" s="42">
        <f>IFERROR(IF($A153="","",IF(COUNTIFS('Booking Schedule'!$B$6:$B$505,$A153,'Booking Schedule'!$K$6:$K$505,"Reserved",'Booking Schedule'!$D$6:$D$505,"&gt;="&amp;'Settings'!$B$4)=0,"",MINIFS('Booking Schedule'!$D$6:$D$505,'Booking Schedule'!$B$6:$B$505,$A153,'Booking Schedule'!$K$6:$K$505,"Reserved",'Booking Schedule'!$D$6:$D$505,"&gt;="&amp;'Settings'!$B$4))),"")</f>
        <v/>
      </c>
      <c r="Q153" s="33">
        <f>IFERROR(IF($A153="","",IF($J153="","Missing PM Date",IF($J153&lt;'Settings'!$B$4,"Past Due",IF($J153&lt;='Settings'!$B$4+'Settings'!$B$7,"Due Soon","OK")))),"Check Date")</f>
        <v/>
      </c>
      <c r="R153" s="30">
        <f>IFERROR(IF($A153="","",IF(COUNTIF('Trailer Availability'!$A$6:$A$505,$A153)&gt;1,"Duplicate Trailer ID",IF($F153="","Missing Home Terminal",IF($G153="","Missing Location",IF($H153="","Missing Operational Status",IF(AND($H153&lt;&gt;"Ready",$I153=""),"Ready Date Missing",IF($K153="","Last Update Missing","OK"))))))),"Check Row")</f>
        <v/>
      </c>
    </row>
    <row r="154">
      <c r="A154" s="26" t="n"/>
      <c r="B154" s="26" t="n"/>
      <c r="C154" s="26" t="n"/>
      <c r="D154" s="26" t="n"/>
      <c r="E154" s="27" t="n"/>
      <c r="F154" s="26" t="n"/>
      <c r="G154" s="28" t="n"/>
      <c r="H154" s="26" t="n"/>
      <c r="I154" s="41" t="n"/>
      <c r="J154" s="41" t="n"/>
      <c r="K154" s="41" t="n"/>
      <c r="L154" s="28" t="n"/>
      <c r="M154" s="30">
        <f>IFERROR(IF($A154="","",IF($H154&lt;&gt;"Ready",$H154,IF(COUNTIFS('Booking Schedule'!$B$6:$B$505,$A154,'Booking Schedule'!$K$6:$K$505,"Dispatched",'Booking Schedule'!$F$6:$F$505,"",'Booking Schedule'!$E$6:$E$505,"")&gt;0,"Return Date Missing",IF(COUNTIFS('Booking Schedule'!$B$6:$B$505,$A154,'Booking Schedule'!$K$6:$K$505,"Dispatched",'Booking Schedule'!$F$6:$F$505,"",'Booking Schedule'!$E$6:$E$505,"&lt;"&amp;'Settings'!$B$4)&gt;0,"Overdue Return",IF(COUNTIFS('Booking Schedule'!$B$6:$B$505,$A154,'Booking Schedule'!$K$6:$K$505,"Dispatched",'Booking Schedule'!$F$6:$F$505,"",'Booking Schedule'!$D$6:$D$505,"&lt;="&amp;'Settings'!$B$4,'Booking Schedule'!$E$6:$E$505,"&gt;="&amp;'Settings'!$B$4)&gt;0,"In Use",IF(COUNTIFS('Booking Schedule'!$B$6:$B$505,$A154,'Booking Schedule'!$K$6:$K$505,"Reserved",'Booking Schedule'!$D$6:$D$505,"&gt;="&amp;'Settings'!$B$4,'Booking Schedule'!$D$6:$D$505,"&lt;="&amp;'Settings'!$B$4+'Settings'!$B$5)&gt;0,"Reserved Soon","Available")))))),"Check Status")</f>
        <v/>
      </c>
      <c r="N154" s="42">
        <f>IFERROR(IF($A154="","",IF($H154&lt;&gt;"Ready",$I154,IF(OR($M154="In Use",$M154="Overdue Return"),MAXIFS('Booking Schedule'!$E$6:$E$505,'Booking Schedule'!$B$6:$B$505,$A154,'Booking Schedule'!$K$6:$K$505,"Dispatched",'Booking Schedule'!$F$6:$F$505,""),IF($M154="Return Date Missing","",'Settings'!$B$4)))),"")</f>
        <v/>
      </c>
      <c r="O154" s="32">
        <f>IFERROR(IF($N154="","",MAX(0,$N154-'Settings'!$B$4)),"")</f>
        <v/>
      </c>
      <c r="P154" s="42">
        <f>IFERROR(IF($A154="","",IF(COUNTIFS('Booking Schedule'!$B$6:$B$505,$A154,'Booking Schedule'!$K$6:$K$505,"Reserved",'Booking Schedule'!$D$6:$D$505,"&gt;="&amp;'Settings'!$B$4)=0,"",MINIFS('Booking Schedule'!$D$6:$D$505,'Booking Schedule'!$B$6:$B$505,$A154,'Booking Schedule'!$K$6:$K$505,"Reserved",'Booking Schedule'!$D$6:$D$505,"&gt;="&amp;'Settings'!$B$4))),"")</f>
        <v/>
      </c>
      <c r="Q154" s="33">
        <f>IFERROR(IF($A154="","",IF($J154="","Missing PM Date",IF($J154&lt;'Settings'!$B$4,"Past Due",IF($J154&lt;='Settings'!$B$4+'Settings'!$B$7,"Due Soon","OK")))),"Check Date")</f>
        <v/>
      </c>
      <c r="R154" s="30">
        <f>IFERROR(IF($A154="","",IF(COUNTIF('Trailer Availability'!$A$6:$A$505,$A154)&gt;1,"Duplicate Trailer ID",IF($F154="","Missing Home Terminal",IF($G154="","Missing Location",IF($H154="","Missing Operational Status",IF(AND($H154&lt;&gt;"Ready",$I154=""),"Ready Date Missing",IF($K154="","Last Update Missing","OK"))))))),"Check Row")</f>
        <v/>
      </c>
    </row>
    <row r="155">
      <c r="A155" s="26" t="n"/>
      <c r="B155" s="26" t="n"/>
      <c r="C155" s="26" t="n"/>
      <c r="D155" s="26" t="n"/>
      <c r="E155" s="27" t="n"/>
      <c r="F155" s="26" t="n"/>
      <c r="G155" s="28" t="n"/>
      <c r="H155" s="26" t="n"/>
      <c r="I155" s="41" t="n"/>
      <c r="J155" s="41" t="n"/>
      <c r="K155" s="41" t="n"/>
      <c r="L155" s="28" t="n"/>
      <c r="M155" s="30">
        <f>IFERROR(IF($A155="","",IF($H155&lt;&gt;"Ready",$H155,IF(COUNTIFS('Booking Schedule'!$B$6:$B$505,$A155,'Booking Schedule'!$K$6:$K$505,"Dispatched",'Booking Schedule'!$F$6:$F$505,"",'Booking Schedule'!$E$6:$E$505,"")&gt;0,"Return Date Missing",IF(COUNTIFS('Booking Schedule'!$B$6:$B$505,$A155,'Booking Schedule'!$K$6:$K$505,"Dispatched",'Booking Schedule'!$F$6:$F$505,"",'Booking Schedule'!$E$6:$E$505,"&lt;"&amp;'Settings'!$B$4)&gt;0,"Overdue Return",IF(COUNTIFS('Booking Schedule'!$B$6:$B$505,$A155,'Booking Schedule'!$K$6:$K$505,"Dispatched",'Booking Schedule'!$F$6:$F$505,"",'Booking Schedule'!$D$6:$D$505,"&lt;="&amp;'Settings'!$B$4,'Booking Schedule'!$E$6:$E$505,"&gt;="&amp;'Settings'!$B$4)&gt;0,"In Use",IF(COUNTIFS('Booking Schedule'!$B$6:$B$505,$A155,'Booking Schedule'!$K$6:$K$505,"Reserved",'Booking Schedule'!$D$6:$D$505,"&gt;="&amp;'Settings'!$B$4,'Booking Schedule'!$D$6:$D$505,"&lt;="&amp;'Settings'!$B$4+'Settings'!$B$5)&gt;0,"Reserved Soon","Available")))))),"Check Status")</f>
        <v/>
      </c>
      <c r="N155" s="42">
        <f>IFERROR(IF($A155="","",IF($H155&lt;&gt;"Ready",$I155,IF(OR($M155="In Use",$M155="Overdue Return"),MAXIFS('Booking Schedule'!$E$6:$E$505,'Booking Schedule'!$B$6:$B$505,$A155,'Booking Schedule'!$K$6:$K$505,"Dispatched",'Booking Schedule'!$F$6:$F$505,""),IF($M155="Return Date Missing","",'Settings'!$B$4)))),"")</f>
        <v/>
      </c>
      <c r="O155" s="32">
        <f>IFERROR(IF($N155="","",MAX(0,$N155-'Settings'!$B$4)),"")</f>
        <v/>
      </c>
      <c r="P155" s="42">
        <f>IFERROR(IF($A155="","",IF(COUNTIFS('Booking Schedule'!$B$6:$B$505,$A155,'Booking Schedule'!$K$6:$K$505,"Reserved",'Booking Schedule'!$D$6:$D$505,"&gt;="&amp;'Settings'!$B$4)=0,"",MINIFS('Booking Schedule'!$D$6:$D$505,'Booking Schedule'!$B$6:$B$505,$A155,'Booking Schedule'!$K$6:$K$505,"Reserved",'Booking Schedule'!$D$6:$D$505,"&gt;="&amp;'Settings'!$B$4))),"")</f>
        <v/>
      </c>
      <c r="Q155" s="33">
        <f>IFERROR(IF($A155="","",IF($J155="","Missing PM Date",IF($J155&lt;'Settings'!$B$4,"Past Due",IF($J155&lt;='Settings'!$B$4+'Settings'!$B$7,"Due Soon","OK")))),"Check Date")</f>
        <v/>
      </c>
      <c r="R155" s="30">
        <f>IFERROR(IF($A155="","",IF(COUNTIF('Trailer Availability'!$A$6:$A$505,$A155)&gt;1,"Duplicate Trailer ID",IF($F155="","Missing Home Terminal",IF($G155="","Missing Location",IF($H155="","Missing Operational Status",IF(AND($H155&lt;&gt;"Ready",$I155=""),"Ready Date Missing",IF($K155="","Last Update Missing","OK"))))))),"Check Row")</f>
        <v/>
      </c>
    </row>
    <row r="156">
      <c r="A156" s="26" t="n"/>
      <c r="B156" s="26" t="n"/>
      <c r="C156" s="26" t="n"/>
      <c r="D156" s="26" t="n"/>
      <c r="E156" s="27" t="n"/>
      <c r="F156" s="26" t="n"/>
      <c r="G156" s="28" t="n"/>
      <c r="H156" s="26" t="n"/>
      <c r="I156" s="41" t="n"/>
      <c r="J156" s="41" t="n"/>
      <c r="K156" s="41" t="n"/>
      <c r="L156" s="28" t="n"/>
      <c r="M156" s="30">
        <f>IFERROR(IF($A156="","",IF($H156&lt;&gt;"Ready",$H156,IF(COUNTIFS('Booking Schedule'!$B$6:$B$505,$A156,'Booking Schedule'!$K$6:$K$505,"Dispatched",'Booking Schedule'!$F$6:$F$505,"",'Booking Schedule'!$E$6:$E$505,"")&gt;0,"Return Date Missing",IF(COUNTIFS('Booking Schedule'!$B$6:$B$505,$A156,'Booking Schedule'!$K$6:$K$505,"Dispatched",'Booking Schedule'!$F$6:$F$505,"",'Booking Schedule'!$E$6:$E$505,"&lt;"&amp;'Settings'!$B$4)&gt;0,"Overdue Return",IF(COUNTIFS('Booking Schedule'!$B$6:$B$505,$A156,'Booking Schedule'!$K$6:$K$505,"Dispatched",'Booking Schedule'!$F$6:$F$505,"",'Booking Schedule'!$D$6:$D$505,"&lt;="&amp;'Settings'!$B$4,'Booking Schedule'!$E$6:$E$505,"&gt;="&amp;'Settings'!$B$4)&gt;0,"In Use",IF(COUNTIFS('Booking Schedule'!$B$6:$B$505,$A156,'Booking Schedule'!$K$6:$K$505,"Reserved",'Booking Schedule'!$D$6:$D$505,"&gt;="&amp;'Settings'!$B$4,'Booking Schedule'!$D$6:$D$505,"&lt;="&amp;'Settings'!$B$4+'Settings'!$B$5)&gt;0,"Reserved Soon","Available")))))),"Check Status")</f>
        <v/>
      </c>
      <c r="N156" s="42">
        <f>IFERROR(IF($A156="","",IF($H156&lt;&gt;"Ready",$I156,IF(OR($M156="In Use",$M156="Overdue Return"),MAXIFS('Booking Schedule'!$E$6:$E$505,'Booking Schedule'!$B$6:$B$505,$A156,'Booking Schedule'!$K$6:$K$505,"Dispatched",'Booking Schedule'!$F$6:$F$505,""),IF($M156="Return Date Missing","",'Settings'!$B$4)))),"")</f>
        <v/>
      </c>
      <c r="O156" s="32">
        <f>IFERROR(IF($N156="","",MAX(0,$N156-'Settings'!$B$4)),"")</f>
        <v/>
      </c>
      <c r="P156" s="42">
        <f>IFERROR(IF($A156="","",IF(COUNTIFS('Booking Schedule'!$B$6:$B$505,$A156,'Booking Schedule'!$K$6:$K$505,"Reserved",'Booking Schedule'!$D$6:$D$505,"&gt;="&amp;'Settings'!$B$4)=0,"",MINIFS('Booking Schedule'!$D$6:$D$505,'Booking Schedule'!$B$6:$B$505,$A156,'Booking Schedule'!$K$6:$K$505,"Reserved",'Booking Schedule'!$D$6:$D$505,"&gt;="&amp;'Settings'!$B$4))),"")</f>
        <v/>
      </c>
      <c r="Q156" s="33">
        <f>IFERROR(IF($A156="","",IF($J156="","Missing PM Date",IF($J156&lt;'Settings'!$B$4,"Past Due",IF($J156&lt;='Settings'!$B$4+'Settings'!$B$7,"Due Soon","OK")))),"Check Date")</f>
        <v/>
      </c>
      <c r="R156" s="30">
        <f>IFERROR(IF($A156="","",IF(COUNTIF('Trailer Availability'!$A$6:$A$505,$A156)&gt;1,"Duplicate Trailer ID",IF($F156="","Missing Home Terminal",IF($G156="","Missing Location",IF($H156="","Missing Operational Status",IF(AND($H156&lt;&gt;"Ready",$I156=""),"Ready Date Missing",IF($K156="","Last Update Missing","OK"))))))),"Check Row")</f>
        <v/>
      </c>
    </row>
    <row r="157">
      <c r="A157" s="26" t="n"/>
      <c r="B157" s="26" t="n"/>
      <c r="C157" s="26" t="n"/>
      <c r="D157" s="26" t="n"/>
      <c r="E157" s="27" t="n"/>
      <c r="F157" s="26" t="n"/>
      <c r="G157" s="28" t="n"/>
      <c r="H157" s="26" t="n"/>
      <c r="I157" s="41" t="n"/>
      <c r="J157" s="41" t="n"/>
      <c r="K157" s="41" t="n"/>
      <c r="L157" s="28" t="n"/>
      <c r="M157" s="30">
        <f>IFERROR(IF($A157="","",IF($H157&lt;&gt;"Ready",$H157,IF(COUNTIFS('Booking Schedule'!$B$6:$B$505,$A157,'Booking Schedule'!$K$6:$K$505,"Dispatched",'Booking Schedule'!$F$6:$F$505,"",'Booking Schedule'!$E$6:$E$505,"")&gt;0,"Return Date Missing",IF(COUNTIFS('Booking Schedule'!$B$6:$B$505,$A157,'Booking Schedule'!$K$6:$K$505,"Dispatched",'Booking Schedule'!$F$6:$F$505,"",'Booking Schedule'!$E$6:$E$505,"&lt;"&amp;'Settings'!$B$4)&gt;0,"Overdue Return",IF(COUNTIFS('Booking Schedule'!$B$6:$B$505,$A157,'Booking Schedule'!$K$6:$K$505,"Dispatched",'Booking Schedule'!$F$6:$F$505,"",'Booking Schedule'!$D$6:$D$505,"&lt;="&amp;'Settings'!$B$4,'Booking Schedule'!$E$6:$E$505,"&gt;="&amp;'Settings'!$B$4)&gt;0,"In Use",IF(COUNTIFS('Booking Schedule'!$B$6:$B$505,$A157,'Booking Schedule'!$K$6:$K$505,"Reserved",'Booking Schedule'!$D$6:$D$505,"&gt;="&amp;'Settings'!$B$4,'Booking Schedule'!$D$6:$D$505,"&lt;="&amp;'Settings'!$B$4+'Settings'!$B$5)&gt;0,"Reserved Soon","Available")))))),"Check Status")</f>
        <v/>
      </c>
      <c r="N157" s="42">
        <f>IFERROR(IF($A157="","",IF($H157&lt;&gt;"Ready",$I157,IF(OR($M157="In Use",$M157="Overdue Return"),MAXIFS('Booking Schedule'!$E$6:$E$505,'Booking Schedule'!$B$6:$B$505,$A157,'Booking Schedule'!$K$6:$K$505,"Dispatched",'Booking Schedule'!$F$6:$F$505,""),IF($M157="Return Date Missing","",'Settings'!$B$4)))),"")</f>
        <v/>
      </c>
      <c r="O157" s="32">
        <f>IFERROR(IF($N157="","",MAX(0,$N157-'Settings'!$B$4)),"")</f>
        <v/>
      </c>
      <c r="P157" s="42">
        <f>IFERROR(IF($A157="","",IF(COUNTIFS('Booking Schedule'!$B$6:$B$505,$A157,'Booking Schedule'!$K$6:$K$505,"Reserved",'Booking Schedule'!$D$6:$D$505,"&gt;="&amp;'Settings'!$B$4)=0,"",MINIFS('Booking Schedule'!$D$6:$D$505,'Booking Schedule'!$B$6:$B$505,$A157,'Booking Schedule'!$K$6:$K$505,"Reserved",'Booking Schedule'!$D$6:$D$505,"&gt;="&amp;'Settings'!$B$4))),"")</f>
        <v/>
      </c>
      <c r="Q157" s="33">
        <f>IFERROR(IF($A157="","",IF($J157="","Missing PM Date",IF($J157&lt;'Settings'!$B$4,"Past Due",IF($J157&lt;='Settings'!$B$4+'Settings'!$B$7,"Due Soon","OK")))),"Check Date")</f>
        <v/>
      </c>
      <c r="R157" s="30">
        <f>IFERROR(IF($A157="","",IF(COUNTIF('Trailer Availability'!$A$6:$A$505,$A157)&gt;1,"Duplicate Trailer ID",IF($F157="","Missing Home Terminal",IF($G157="","Missing Location",IF($H157="","Missing Operational Status",IF(AND($H157&lt;&gt;"Ready",$I157=""),"Ready Date Missing",IF($K157="","Last Update Missing","OK"))))))),"Check Row")</f>
        <v/>
      </c>
    </row>
    <row r="158">
      <c r="A158" s="26" t="n"/>
      <c r="B158" s="26" t="n"/>
      <c r="C158" s="26" t="n"/>
      <c r="D158" s="26" t="n"/>
      <c r="E158" s="27" t="n"/>
      <c r="F158" s="26" t="n"/>
      <c r="G158" s="28" t="n"/>
      <c r="H158" s="26" t="n"/>
      <c r="I158" s="41" t="n"/>
      <c r="J158" s="41" t="n"/>
      <c r="K158" s="41" t="n"/>
      <c r="L158" s="28" t="n"/>
      <c r="M158" s="30">
        <f>IFERROR(IF($A158="","",IF($H158&lt;&gt;"Ready",$H158,IF(COUNTIFS('Booking Schedule'!$B$6:$B$505,$A158,'Booking Schedule'!$K$6:$K$505,"Dispatched",'Booking Schedule'!$F$6:$F$505,"",'Booking Schedule'!$E$6:$E$505,"")&gt;0,"Return Date Missing",IF(COUNTIFS('Booking Schedule'!$B$6:$B$505,$A158,'Booking Schedule'!$K$6:$K$505,"Dispatched",'Booking Schedule'!$F$6:$F$505,"",'Booking Schedule'!$E$6:$E$505,"&lt;"&amp;'Settings'!$B$4)&gt;0,"Overdue Return",IF(COUNTIFS('Booking Schedule'!$B$6:$B$505,$A158,'Booking Schedule'!$K$6:$K$505,"Dispatched",'Booking Schedule'!$F$6:$F$505,"",'Booking Schedule'!$D$6:$D$505,"&lt;="&amp;'Settings'!$B$4,'Booking Schedule'!$E$6:$E$505,"&gt;="&amp;'Settings'!$B$4)&gt;0,"In Use",IF(COUNTIFS('Booking Schedule'!$B$6:$B$505,$A158,'Booking Schedule'!$K$6:$K$505,"Reserved",'Booking Schedule'!$D$6:$D$505,"&gt;="&amp;'Settings'!$B$4,'Booking Schedule'!$D$6:$D$505,"&lt;="&amp;'Settings'!$B$4+'Settings'!$B$5)&gt;0,"Reserved Soon","Available")))))),"Check Status")</f>
        <v/>
      </c>
      <c r="N158" s="42">
        <f>IFERROR(IF($A158="","",IF($H158&lt;&gt;"Ready",$I158,IF(OR($M158="In Use",$M158="Overdue Return"),MAXIFS('Booking Schedule'!$E$6:$E$505,'Booking Schedule'!$B$6:$B$505,$A158,'Booking Schedule'!$K$6:$K$505,"Dispatched",'Booking Schedule'!$F$6:$F$505,""),IF($M158="Return Date Missing","",'Settings'!$B$4)))),"")</f>
        <v/>
      </c>
      <c r="O158" s="32">
        <f>IFERROR(IF($N158="","",MAX(0,$N158-'Settings'!$B$4)),"")</f>
        <v/>
      </c>
      <c r="P158" s="42">
        <f>IFERROR(IF($A158="","",IF(COUNTIFS('Booking Schedule'!$B$6:$B$505,$A158,'Booking Schedule'!$K$6:$K$505,"Reserved",'Booking Schedule'!$D$6:$D$505,"&gt;="&amp;'Settings'!$B$4)=0,"",MINIFS('Booking Schedule'!$D$6:$D$505,'Booking Schedule'!$B$6:$B$505,$A158,'Booking Schedule'!$K$6:$K$505,"Reserved",'Booking Schedule'!$D$6:$D$505,"&gt;="&amp;'Settings'!$B$4))),"")</f>
        <v/>
      </c>
      <c r="Q158" s="33">
        <f>IFERROR(IF($A158="","",IF($J158="","Missing PM Date",IF($J158&lt;'Settings'!$B$4,"Past Due",IF($J158&lt;='Settings'!$B$4+'Settings'!$B$7,"Due Soon","OK")))),"Check Date")</f>
        <v/>
      </c>
      <c r="R158" s="30">
        <f>IFERROR(IF($A158="","",IF(COUNTIF('Trailer Availability'!$A$6:$A$505,$A158)&gt;1,"Duplicate Trailer ID",IF($F158="","Missing Home Terminal",IF($G158="","Missing Location",IF($H158="","Missing Operational Status",IF(AND($H158&lt;&gt;"Ready",$I158=""),"Ready Date Missing",IF($K158="","Last Update Missing","OK"))))))),"Check Row")</f>
        <v/>
      </c>
    </row>
    <row r="159">
      <c r="A159" s="26" t="n"/>
      <c r="B159" s="26" t="n"/>
      <c r="C159" s="26" t="n"/>
      <c r="D159" s="26" t="n"/>
      <c r="E159" s="27" t="n"/>
      <c r="F159" s="26" t="n"/>
      <c r="G159" s="28" t="n"/>
      <c r="H159" s="26" t="n"/>
      <c r="I159" s="41" t="n"/>
      <c r="J159" s="41" t="n"/>
      <c r="K159" s="41" t="n"/>
      <c r="L159" s="28" t="n"/>
      <c r="M159" s="30">
        <f>IFERROR(IF($A159="","",IF($H159&lt;&gt;"Ready",$H159,IF(COUNTIFS('Booking Schedule'!$B$6:$B$505,$A159,'Booking Schedule'!$K$6:$K$505,"Dispatched",'Booking Schedule'!$F$6:$F$505,"",'Booking Schedule'!$E$6:$E$505,"")&gt;0,"Return Date Missing",IF(COUNTIFS('Booking Schedule'!$B$6:$B$505,$A159,'Booking Schedule'!$K$6:$K$505,"Dispatched",'Booking Schedule'!$F$6:$F$505,"",'Booking Schedule'!$E$6:$E$505,"&lt;"&amp;'Settings'!$B$4)&gt;0,"Overdue Return",IF(COUNTIFS('Booking Schedule'!$B$6:$B$505,$A159,'Booking Schedule'!$K$6:$K$505,"Dispatched",'Booking Schedule'!$F$6:$F$505,"",'Booking Schedule'!$D$6:$D$505,"&lt;="&amp;'Settings'!$B$4,'Booking Schedule'!$E$6:$E$505,"&gt;="&amp;'Settings'!$B$4)&gt;0,"In Use",IF(COUNTIFS('Booking Schedule'!$B$6:$B$505,$A159,'Booking Schedule'!$K$6:$K$505,"Reserved",'Booking Schedule'!$D$6:$D$505,"&gt;="&amp;'Settings'!$B$4,'Booking Schedule'!$D$6:$D$505,"&lt;="&amp;'Settings'!$B$4+'Settings'!$B$5)&gt;0,"Reserved Soon","Available")))))),"Check Status")</f>
        <v/>
      </c>
      <c r="N159" s="42">
        <f>IFERROR(IF($A159="","",IF($H159&lt;&gt;"Ready",$I159,IF(OR($M159="In Use",$M159="Overdue Return"),MAXIFS('Booking Schedule'!$E$6:$E$505,'Booking Schedule'!$B$6:$B$505,$A159,'Booking Schedule'!$K$6:$K$505,"Dispatched",'Booking Schedule'!$F$6:$F$505,""),IF($M159="Return Date Missing","",'Settings'!$B$4)))),"")</f>
        <v/>
      </c>
      <c r="O159" s="32">
        <f>IFERROR(IF($N159="","",MAX(0,$N159-'Settings'!$B$4)),"")</f>
        <v/>
      </c>
      <c r="P159" s="42">
        <f>IFERROR(IF($A159="","",IF(COUNTIFS('Booking Schedule'!$B$6:$B$505,$A159,'Booking Schedule'!$K$6:$K$505,"Reserved",'Booking Schedule'!$D$6:$D$505,"&gt;="&amp;'Settings'!$B$4)=0,"",MINIFS('Booking Schedule'!$D$6:$D$505,'Booking Schedule'!$B$6:$B$505,$A159,'Booking Schedule'!$K$6:$K$505,"Reserved",'Booking Schedule'!$D$6:$D$505,"&gt;="&amp;'Settings'!$B$4))),"")</f>
        <v/>
      </c>
      <c r="Q159" s="33">
        <f>IFERROR(IF($A159="","",IF($J159="","Missing PM Date",IF($J159&lt;'Settings'!$B$4,"Past Due",IF($J159&lt;='Settings'!$B$4+'Settings'!$B$7,"Due Soon","OK")))),"Check Date")</f>
        <v/>
      </c>
      <c r="R159" s="30">
        <f>IFERROR(IF($A159="","",IF(COUNTIF('Trailer Availability'!$A$6:$A$505,$A159)&gt;1,"Duplicate Trailer ID",IF($F159="","Missing Home Terminal",IF($G159="","Missing Location",IF($H159="","Missing Operational Status",IF(AND($H159&lt;&gt;"Ready",$I159=""),"Ready Date Missing",IF($K159="","Last Update Missing","OK"))))))),"Check Row")</f>
        <v/>
      </c>
    </row>
    <row r="160">
      <c r="A160" s="26" t="n"/>
      <c r="B160" s="26" t="n"/>
      <c r="C160" s="26" t="n"/>
      <c r="D160" s="26" t="n"/>
      <c r="E160" s="27" t="n"/>
      <c r="F160" s="26" t="n"/>
      <c r="G160" s="28" t="n"/>
      <c r="H160" s="26" t="n"/>
      <c r="I160" s="41" t="n"/>
      <c r="J160" s="41" t="n"/>
      <c r="K160" s="41" t="n"/>
      <c r="L160" s="28" t="n"/>
      <c r="M160" s="30">
        <f>IFERROR(IF($A160="","",IF($H160&lt;&gt;"Ready",$H160,IF(COUNTIFS('Booking Schedule'!$B$6:$B$505,$A160,'Booking Schedule'!$K$6:$K$505,"Dispatched",'Booking Schedule'!$F$6:$F$505,"",'Booking Schedule'!$E$6:$E$505,"")&gt;0,"Return Date Missing",IF(COUNTIFS('Booking Schedule'!$B$6:$B$505,$A160,'Booking Schedule'!$K$6:$K$505,"Dispatched",'Booking Schedule'!$F$6:$F$505,"",'Booking Schedule'!$E$6:$E$505,"&lt;"&amp;'Settings'!$B$4)&gt;0,"Overdue Return",IF(COUNTIFS('Booking Schedule'!$B$6:$B$505,$A160,'Booking Schedule'!$K$6:$K$505,"Dispatched",'Booking Schedule'!$F$6:$F$505,"",'Booking Schedule'!$D$6:$D$505,"&lt;="&amp;'Settings'!$B$4,'Booking Schedule'!$E$6:$E$505,"&gt;="&amp;'Settings'!$B$4)&gt;0,"In Use",IF(COUNTIFS('Booking Schedule'!$B$6:$B$505,$A160,'Booking Schedule'!$K$6:$K$505,"Reserved",'Booking Schedule'!$D$6:$D$505,"&gt;="&amp;'Settings'!$B$4,'Booking Schedule'!$D$6:$D$505,"&lt;="&amp;'Settings'!$B$4+'Settings'!$B$5)&gt;0,"Reserved Soon","Available")))))),"Check Status")</f>
        <v/>
      </c>
      <c r="N160" s="42">
        <f>IFERROR(IF($A160="","",IF($H160&lt;&gt;"Ready",$I160,IF(OR($M160="In Use",$M160="Overdue Return"),MAXIFS('Booking Schedule'!$E$6:$E$505,'Booking Schedule'!$B$6:$B$505,$A160,'Booking Schedule'!$K$6:$K$505,"Dispatched",'Booking Schedule'!$F$6:$F$505,""),IF($M160="Return Date Missing","",'Settings'!$B$4)))),"")</f>
        <v/>
      </c>
      <c r="O160" s="32">
        <f>IFERROR(IF($N160="","",MAX(0,$N160-'Settings'!$B$4)),"")</f>
        <v/>
      </c>
      <c r="P160" s="42">
        <f>IFERROR(IF($A160="","",IF(COUNTIFS('Booking Schedule'!$B$6:$B$505,$A160,'Booking Schedule'!$K$6:$K$505,"Reserved",'Booking Schedule'!$D$6:$D$505,"&gt;="&amp;'Settings'!$B$4)=0,"",MINIFS('Booking Schedule'!$D$6:$D$505,'Booking Schedule'!$B$6:$B$505,$A160,'Booking Schedule'!$K$6:$K$505,"Reserved",'Booking Schedule'!$D$6:$D$505,"&gt;="&amp;'Settings'!$B$4))),"")</f>
        <v/>
      </c>
      <c r="Q160" s="33">
        <f>IFERROR(IF($A160="","",IF($J160="","Missing PM Date",IF($J160&lt;'Settings'!$B$4,"Past Due",IF($J160&lt;='Settings'!$B$4+'Settings'!$B$7,"Due Soon","OK")))),"Check Date")</f>
        <v/>
      </c>
      <c r="R160" s="30">
        <f>IFERROR(IF($A160="","",IF(COUNTIF('Trailer Availability'!$A$6:$A$505,$A160)&gt;1,"Duplicate Trailer ID",IF($F160="","Missing Home Terminal",IF($G160="","Missing Location",IF($H160="","Missing Operational Status",IF(AND($H160&lt;&gt;"Ready",$I160=""),"Ready Date Missing",IF($K160="","Last Update Missing","OK"))))))),"Check Row")</f>
        <v/>
      </c>
    </row>
    <row r="161">
      <c r="A161" s="26" t="n"/>
      <c r="B161" s="26" t="n"/>
      <c r="C161" s="26" t="n"/>
      <c r="D161" s="26" t="n"/>
      <c r="E161" s="27" t="n"/>
      <c r="F161" s="26" t="n"/>
      <c r="G161" s="28" t="n"/>
      <c r="H161" s="26" t="n"/>
      <c r="I161" s="41" t="n"/>
      <c r="J161" s="41" t="n"/>
      <c r="K161" s="41" t="n"/>
      <c r="L161" s="28" t="n"/>
      <c r="M161" s="30">
        <f>IFERROR(IF($A161="","",IF($H161&lt;&gt;"Ready",$H161,IF(COUNTIFS('Booking Schedule'!$B$6:$B$505,$A161,'Booking Schedule'!$K$6:$K$505,"Dispatched",'Booking Schedule'!$F$6:$F$505,"",'Booking Schedule'!$E$6:$E$505,"")&gt;0,"Return Date Missing",IF(COUNTIFS('Booking Schedule'!$B$6:$B$505,$A161,'Booking Schedule'!$K$6:$K$505,"Dispatched",'Booking Schedule'!$F$6:$F$505,"",'Booking Schedule'!$E$6:$E$505,"&lt;"&amp;'Settings'!$B$4)&gt;0,"Overdue Return",IF(COUNTIFS('Booking Schedule'!$B$6:$B$505,$A161,'Booking Schedule'!$K$6:$K$505,"Dispatched",'Booking Schedule'!$F$6:$F$505,"",'Booking Schedule'!$D$6:$D$505,"&lt;="&amp;'Settings'!$B$4,'Booking Schedule'!$E$6:$E$505,"&gt;="&amp;'Settings'!$B$4)&gt;0,"In Use",IF(COUNTIFS('Booking Schedule'!$B$6:$B$505,$A161,'Booking Schedule'!$K$6:$K$505,"Reserved",'Booking Schedule'!$D$6:$D$505,"&gt;="&amp;'Settings'!$B$4,'Booking Schedule'!$D$6:$D$505,"&lt;="&amp;'Settings'!$B$4+'Settings'!$B$5)&gt;0,"Reserved Soon","Available")))))),"Check Status")</f>
        <v/>
      </c>
      <c r="N161" s="42">
        <f>IFERROR(IF($A161="","",IF($H161&lt;&gt;"Ready",$I161,IF(OR($M161="In Use",$M161="Overdue Return"),MAXIFS('Booking Schedule'!$E$6:$E$505,'Booking Schedule'!$B$6:$B$505,$A161,'Booking Schedule'!$K$6:$K$505,"Dispatched",'Booking Schedule'!$F$6:$F$505,""),IF($M161="Return Date Missing","",'Settings'!$B$4)))),"")</f>
        <v/>
      </c>
      <c r="O161" s="32">
        <f>IFERROR(IF($N161="","",MAX(0,$N161-'Settings'!$B$4)),"")</f>
        <v/>
      </c>
      <c r="P161" s="42">
        <f>IFERROR(IF($A161="","",IF(COUNTIFS('Booking Schedule'!$B$6:$B$505,$A161,'Booking Schedule'!$K$6:$K$505,"Reserved",'Booking Schedule'!$D$6:$D$505,"&gt;="&amp;'Settings'!$B$4)=0,"",MINIFS('Booking Schedule'!$D$6:$D$505,'Booking Schedule'!$B$6:$B$505,$A161,'Booking Schedule'!$K$6:$K$505,"Reserved",'Booking Schedule'!$D$6:$D$505,"&gt;="&amp;'Settings'!$B$4))),"")</f>
        <v/>
      </c>
      <c r="Q161" s="33">
        <f>IFERROR(IF($A161="","",IF($J161="","Missing PM Date",IF($J161&lt;'Settings'!$B$4,"Past Due",IF($J161&lt;='Settings'!$B$4+'Settings'!$B$7,"Due Soon","OK")))),"Check Date")</f>
        <v/>
      </c>
      <c r="R161" s="30">
        <f>IFERROR(IF($A161="","",IF(COUNTIF('Trailer Availability'!$A$6:$A$505,$A161)&gt;1,"Duplicate Trailer ID",IF($F161="","Missing Home Terminal",IF($G161="","Missing Location",IF($H161="","Missing Operational Status",IF(AND($H161&lt;&gt;"Ready",$I161=""),"Ready Date Missing",IF($K161="","Last Update Missing","OK"))))))),"Check Row")</f>
        <v/>
      </c>
    </row>
    <row r="162">
      <c r="A162" s="26" t="n"/>
      <c r="B162" s="26" t="n"/>
      <c r="C162" s="26" t="n"/>
      <c r="D162" s="26" t="n"/>
      <c r="E162" s="27" t="n"/>
      <c r="F162" s="26" t="n"/>
      <c r="G162" s="28" t="n"/>
      <c r="H162" s="26" t="n"/>
      <c r="I162" s="41" t="n"/>
      <c r="J162" s="41" t="n"/>
      <c r="K162" s="41" t="n"/>
      <c r="L162" s="28" t="n"/>
      <c r="M162" s="30">
        <f>IFERROR(IF($A162="","",IF($H162&lt;&gt;"Ready",$H162,IF(COUNTIFS('Booking Schedule'!$B$6:$B$505,$A162,'Booking Schedule'!$K$6:$K$505,"Dispatched",'Booking Schedule'!$F$6:$F$505,"",'Booking Schedule'!$E$6:$E$505,"")&gt;0,"Return Date Missing",IF(COUNTIFS('Booking Schedule'!$B$6:$B$505,$A162,'Booking Schedule'!$K$6:$K$505,"Dispatched",'Booking Schedule'!$F$6:$F$505,"",'Booking Schedule'!$E$6:$E$505,"&lt;"&amp;'Settings'!$B$4)&gt;0,"Overdue Return",IF(COUNTIFS('Booking Schedule'!$B$6:$B$505,$A162,'Booking Schedule'!$K$6:$K$505,"Dispatched",'Booking Schedule'!$F$6:$F$505,"",'Booking Schedule'!$D$6:$D$505,"&lt;="&amp;'Settings'!$B$4,'Booking Schedule'!$E$6:$E$505,"&gt;="&amp;'Settings'!$B$4)&gt;0,"In Use",IF(COUNTIFS('Booking Schedule'!$B$6:$B$505,$A162,'Booking Schedule'!$K$6:$K$505,"Reserved",'Booking Schedule'!$D$6:$D$505,"&gt;="&amp;'Settings'!$B$4,'Booking Schedule'!$D$6:$D$505,"&lt;="&amp;'Settings'!$B$4+'Settings'!$B$5)&gt;0,"Reserved Soon","Available")))))),"Check Status")</f>
        <v/>
      </c>
      <c r="N162" s="42">
        <f>IFERROR(IF($A162="","",IF($H162&lt;&gt;"Ready",$I162,IF(OR($M162="In Use",$M162="Overdue Return"),MAXIFS('Booking Schedule'!$E$6:$E$505,'Booking Schedule'!$B$6:$B$505,$A162,'Booking Schedule'!$K$6:$K$505,"Dispatched",'Booking Schedule'!$F$6:$F$505,""),IF($M162="Return Date Missing","",'Settings'!$B$4)))),"")</f>
        <v/>
      </c>
      <c r="O162" s="32">
        <f>IFERROR(IF($N162="","",MAX(0,$N162-'Settings'!$B$4)),"")</f>
        <v/>
      </c>
      <c r="P162" s="42">
        <f>IFERROR(IF($A162="","",IF(COUNTIFS('Booking Schedule'!$B$6:$B$505,$A162,'Booking Schedule'!$K$6:$K$505,"Reserved",'Booking Schedule'!$D$6:$D$505,"&gt;="&amp;'Settings'!$B$4)=0,"",MINIFS('Booking Schedule'!$D$6:$D$505,'Booking Schedule'!$B$6:$B$505,$A162,'Booking Schedule'!$K$6:$K$505,"Reserved",'Booking Schedule'!$D$6:$D$505,"&gt;="&amp;'Settings'!$B$4))),"")</f>
        <v/>
      </c>
      <c r="Q162" s="33">
        <f>IFERROR(IF($A162="","",IF($J162="","Missing PM Date",IF($J162&lt;'Settings'!$B$4,"Past Due",IF($J162&lt;='Settings'!$B$4+'Settings'!$B$7,"Due Soon","OK")))),"Check Date")</f>
        <v/>
      </c>
      <c r="R162" s="30">
        <f>IFERROR(IF($A162="","",IF(COUNTIF('Trailer Availability'!$A$6:$A$505,$A162)&gt;1,"Duplicate Trailer ID",IF($F162="","Missing Home Terminal",IF($G162="","Missing Location",IF($H162="","Missing Operational Status",IF(AND($H162&lt;&gt;"Ready",$I162=""),"Ready Date Missing",IF($K162="","Last Update Missing","OK"))))))),"Check Row")</f>
        <v/>
      </c>
    </row>
    <row r="163">
      <c r="A163" s="26" t="n"/>
      <c r="B163" s="26" t="n"/>
      <c r="C163" s="26" t="n"/>
      <c r="D163" s="26" t="n"/>
      <c r="E163" s="27" t="n"/>
      <c r="F163" s="26" t="n"/>
      <c r="G163" s="28" t="n"/>
      <c r="H163" s="26" t="n"/>
      <c r="I163" s="41" t="n"/>
      <c r="J163" s="41" t="n"/>
      <c r="K163" s="41" t="n"/>
      <c r="L163" s="28" t="n"/>
      <c r="M163" s="30">
        <f>IFERROR(IF($A163="","",IF($H163&lt;&gt;"Ready",$H163,IF(COUNTIFS('Booking Schedule'!$B$6:$B$505,$A163,'Booking Schedule'!$K$6:$K$505,"Dispatched",'Booking Schedule'!$F$6:$F$505,"",'Booking Schedule'!$E$6:$E$505,"")&gt;0,"Return Date Missing",IF(COUNTIFS('Booking Schedule'!$B$6:$B$505,$A163,'Booking Schedule'!$K$6:$K$505,"Dispatched",'Booking Schedule'!$F$6:$F$505,"",'Booking Schedule'!$E$6:$E$505,"&lt;"&amp;'Settings'!$B$4)&gt;0,"Overdue Return",IF(COUNTIFS('Booking Schedule'!$B$6:$B$505,$A163,'Booking Schedule'!$K$6:$K$505,"Dispatched",'Booking Schedule'!$F$6:$F$505,"",'Booking Schedule'!$D$6:$D$505,"&lt;="&amp;'Settings'!$B$4,'Booking Schedule'!$E$6:$E$505,"&gt;="&amp;'Settings'!$B$4)&gt;0,"In Use",IF(COUNTIFS('Booking Schedule'!$B$6:$B$505,$A163,'Booking Schedule'!$K$6:$K$505,"Reserved",'Booking Schedule'!$D$6:$D$505,"&gt;="&amp;'Settings'!$B$4,'Booking Schedule'!$D$6:$D$505,"&lt;="&amp;'Settings'!$B$4+'Settings'!$B$5)&gt;0,"Reserved Soon","Available")))))),"Check Status")</f>
        <v/>
      </c>
      <c r="N163" s="42">
        <f>IFERROR(IF($A163="","",IF($H163&lt;&gt;"Ready",$I163,IF(OR($M163="In Use",$M163="Overdue Return"),MAXIFS('Booking Schedule'!$E$6:$E$505,'Booking Schedule'!$B$6:$B$505,$A163,'Booking Schedule'!$K$6:$K$505,"Dispatched",'Booking Schedule'!$F$6:$F$505,""),IF($M163="Return Date Missing","",'Settings'!$B$4)))),"")</f>
        <v/>
      </c>
      <c r="O163" s="32">
        <f>IFERROR(IF($N163="","",MAX(0,$N163-'Settings'!$B$4)),"")</f>
        <v/>
      </c>
      <c r="P163" s="42">
        <f>IFERROR(IF($A163="","",IF(COUNTIFS('Booking Schedule'!$B$6:$B$505,$A163,'Booking Schedule'!$K$6:$K$505,"Reserved",'Booking Schedule'!$D$6:$D$505,"&gt;="&amp;'Settings'!$B$4)=0,"",MINIFS('Booking Schedule'!$D$6:$D$505,'Booking Schedule'!$B$6:$B$505,$A163,'Booking Schedule'!$K$6:$K$505,"Reserved",'Booking Schedule'!$D$6:$D$505,"&gt;="&amp;'Settings'!$B$4))),"")</f>
        <v/>
      </c>
      <c r="Q163" s="33">
        <f>IFERROR(IF($A163="","",IF($J163="","Missing PM Date",IF($J163&lt;'Settings'!$B$4,"Past Due",IF($J163&lt;='Settings'!$B$4+'Settings'!$B$7,"Due Soon","OK")))),"Check Date")</f>
        <v/>
      </c>
      <c r="R163" s="30">
        <f>IFERROR(IF($A163="","",IF(COUNTIF('Trailer Availability'!$A$6:$A$505,$A163)&gt;1,"Duplicate Trailer ID",IF($F163="","Missing Home Terminal",IF($G163="","Missing Location",IF($H163="","Missing Operational Status",IF(AND($H163&lt;&gt;"Ready",$I163=""),"Ready Date Missing",IF($K163="","Last Update Missing","OK"))))))),"Check Row")</f>
        <v/>
      </c>
    </row>
    <row r="164">
      <c r="A164" s="26" t="n"/>
      <c r="B164" s="26" t="n"/>
      <c r="C164" s="26" t="n"/>
      <c r="D164" s="26" t="n"/>
      <c r="E164" s="27" t="n"/>
      <c r="F164" s="26" t="n"/>
      <c r="G164" s="28" t="n"/>
      <c r="H164" s="26" t="n"/>
      <c r="I164" s="41" t="n"/>
      <c r="J164" s="41" t="n"/>
      <c r="K164" s="41" t="n"/>
      <c r="L164" s="28" t="n"/>
      <c r="M164" s="30">
        <f>IFERROR(IF($A164="","",IF($H164&lt;&gt;"Ready",$H164,IF(COUNTIFS('Booking Schedule'!$B$6:$B$505,$A164,'Booking Schedule'!$K$6:$K$505,"Dispatched",'Booking Schedule'!$F$6:$F$505,"",'Booking Schedule'!$E$6:$E$505,"")&gt;0,"Return Date Missing",IF(COUNTIFS('Booking Schedule'!$B$6:$B$505,$A164,'Booking Schedule'!$K$6:$K$505,"Dispatched",'Booking Schedule'!$F$6:$F$505,"",'Booking Schedule'!$E$6:$E$505,"&lt;"&amp;'Settings'!$B$4)&gt;0,"Overdue Return",IF(COUNTIFS('Booking Schedule'!$B$6:$B$505,$A164,'Booking Schedule'!$K$6:$K$505,"Dispatched",'Booking Schedule'!$F$6:$F$505,"",'Booking Schedule'!$D$6:$D$505,"&lt;="&amp;'Settings'!$B$4,'Booking Schedule'!$E$6:$E$505,"&gt;="&amp;'Settings'!$B$4)&gt;0,"In Use",IF(COUNTIFS('Booking Schedule'!$B$6:$B$505,$A164,'Booking Schedule'!$K$6:$K$505,"Reserved",'Booking Schedule'!$D$6:$D$505,"&gt;="&amp;'Settings'!$B$4,'Booking Schedule'!$D$6:$D$505,"&lt;="&amp;'Settings'!$B$4+'Settings'!$B$5)&gt;0,"Reserved Soon","Available")))))),"Check Status")</f>
        <v/>
      </c>
      <c r="N164" s="42">
        <f>IFERROR(IF($A164="","",IF($H164&lt;&gt;"Ready",$I164,IF(OR($M164="In Use",$M164="Overdue Return"),MAXIFS('Booking Schedule'!$E$6:$E$505,'Booking Schedule'!$B$6:$B$505,$A164,'Booking Schedule'!$K$6:$K$505,"Dispatched",'Booking Schedule'!$F$6:$F$505,""),IF($M164="Return Date Missing","",'Settings'!$B$4)))),"")</f>
        <v/>
      </c>
      <c r="O164" s="32">
        <f>IFERROR(IF($N164="","",MAX(0,$N164-'Settings'!$B$4)),"")</f>
        <v/>
      </c>
      <c r="P164" s="42">
        <f>IFERROR(IF($A164="","",IF(COUNTIFS('Booking Schedule'!$B$6:$B$505,$A164,'Booking Schedule'!$K$6:$K$505,"Reserved",'Booking Schedule'!$D$6:$D$505,"&gt;="&amp;'Settings'!$B$4)=0,"",MINIFS('Booking Schedule'!$D$6:$D$505,'Booking Schedule'!$B$6:$B$505,$A164,'Booking Schedule'!$K$6:$K$505,"Reserved",'Booking Schedule'!$D$6:$D$505,"&gt;="&amp;'Settings'!$B$4))),"")</f>
        <v/>
      </c>
      <c r="Q164" s="33">
        <f>IFERROR(IF($A164="","",IF($J164="","Missing PM Date",IF($J164&lt;'Settings'!$B$4,"Past Due",IF($J164&lt;='Settings'!$B$4+'Settings'!$B$7,"Due Soon","OK")))),"Check Date")</f>
        <v/>
      </c>
      <c r="R164" s="30">
        <f>IFERROR(IF($A164="","",IF(COUNTIF('Trailer Availability'!$A$6:$A$505,$A164)&gt;1,"Duplicate Trailer ID",IF($F164="","Missing Home Terminal",IF($G164="","Missing Location",IF($H164="","Missing Operational Status",IF(AND($H164&lt;&gt;"Ready",$I164=""),"Ready Date Missing",IF($K164="","Last Update Missing","OK"))))))),"Check Row")</f>
        <v/>
      </c>
    </row>
    <row r="165">
      <c r="A165" s="26" t="n"/>
      <c r="B165" s="26" t="n"/>
      <c r="C165" s="26" t="n"/>
      <c r="D165" s="26" t="n"/>
      <c r="E165" s="27" t="n"/>
      <c r="F165" s="26" t="n"/>
      <c r="G165" s="28" t="n"/>
      <c r="H165" s="26" t="n"/>
      <c r="I165" s="41" t="n"/>
      <c r="J165" s="41" t="n"/>
      <c r="K165" s="41" t="n"/>
      <c r="L165" s="28" t="n"/>
      <c r="M165" s="30">
        <f>IFERROR(IF($A165="","",IF($H165&lt;&gt;"Ready",$H165,IF(COUNTIFS('Booking Schedule'!$B$6:$B$505,$A165,'Booking Schedule'!$K$6:$K$505,"Dispatched",'Booking Schedule'!$F$6:$F$505,"",'Booking Schedule'!$E$6:$E$505,"")&gt;0,"Return Date Missing",IF(COUNTIFS('Booking Schedule'!$B$6:$B$505,$A165,'Booking Schedule'!$K$6:$K$505,"Dispatched",'Booking Schedule'!$F$6:$F$505,"",'Booking Schedule'!$E$6:$E$505,"&lt;"&amp;'Settings'!$B$4)&gt;0,"Overdue Return",IF(COUNTIFS('Booking Schedule'!$B$6:$B$505,$A165,'Booking Schedule'!$K$6:$K$505,"Dispatched",'Booking Schedule'!$F$6:$F$505,"",'Booking Schedule'!$D$6:$D$505,"&lt;="&amp;'Settings'!$B$4,'Booking Schedule'!$E$6:$E$505,"&gt;="&amp;'Settings'!$B$4)&gt;0,"In Use",IF(COUNTIFS('Booking Schedule'!$B$6:$B$505,$A165,'Booking Schedule'!$K$6:$K$505,"Reserved",'Booking Schedule'!$D$6:$D$505,"&gt;="&amp;'Settings'!$B$4,'Booking Schedule'!$D$6:$D$505,"&lt;="&amp;'Settings'!$B$4+'Settings'!$B$5)&gt;0,"Reserved Soon","Available")))))),"Check Status")</f>
        <v/>
      </c>
      <c r="N165" s="42">
        <f>IFERROR(IF($A165="","",IF($H165&lt;&gt;"Ready",$I165,IF(OR($M165="In Use",$M165="Overdue Return"),MAXIFS('Booking Schedule'!$E$6:$E$505,'Booking Schedule'!$B$6:$B$505,$A165,'Booking Schedule'!$K$6:$K$505,"Dispatched",'Booking Schedule'!$F$6:$F$505,""),IF($M165="Return Date Missing","",'Settings'!$B$4)))),"")</f>
        <v/>
      </c>
      <c r="O165" s="32">
        <f>IFERROR(IF($N165="","",MAX(0,$N165-'Settings'!$B$4)),"")</f>
        <v/>
      </c>
      <c r="P165" s="42">
        <f>IFERROR(IF($A165="","",IF(COUNTIFS('Booking Schedule'!$B$6:$B$505,$A165,'Booking Schedule'!$K$6:$K$505,"Reserved",'Booking Schedule'!$D$6:$D$505,"&gt;="&amp;'Settings'!$B$4)=0,"",MINIFS('Booking Schedule'!$D$6:$D$505,'Booking Schedule'!$B$6:$B$505,$A165,'Booking Schedule'!$K$6:$K$505,"Reserved",'Booking Schedule'!$D$6:$D$505,"&gt;="&amp;'Settings'!$B$4))),"")</f>
        <v/>
      </c>
      <c r="Q165" s="33">
        <f>IFERROR(IF($A165="","",IF($J165="","Missing PM Date",IF($J165&lt;'Settings'!$B$4,"Past Due",IF($J165&lt;='Settings'!$B$4+'Settings'!$B$7,"Due Soon","OK")))),"Check Date")</f>
        <v/>
      </c>
      <c r="R165" s="30">
        <f>IFERROR(IF($A165="","",IF(COUNTIF('Trailer Availability'!$A$6:$A$505,$A165)&gt;1,"Duplicate Trailer ID",IF($F165="","Missing Home Terminal",IF($G165="","Missing Location",IF($H165="","Missing Operational Status",IF(AND($H165&lt;&gt;"Ready",$I165=""),"Ready Date Missing",IF($K165="","Last Update Missing","OK"))))))),"Check Row")</f>
        <v/>
      </c>
    </row>
    <row r="166">
      <c r="A166" s="26" t="n"/>
      <c r="B166" s="26" t="n"/>
      <c r="C166" s="26" t="n"/>
      <c r="D166" s="26" t="n"/>
      <c r="E166" s="27" t="n"/>
      <c r="F166" s="26" t="n"/>
      <c r="G166" s="28" t="n"/>
      <c r="H166" s="26" t="n"/>
      <c r="I166" s="41" t="n"/>
      <c r="J166" s="41" t="n"/>
      <c r="K166" s="41" t="n"/>
      <c r="L166" s="28" t="n"/>
      <c r="M166" s="30">
        <f>IFERROR(IF($A166="","",IF($H166&lt;&gt;"Ready",$H166,IF(COUNTIFS('Booking Schedule'!$B$6:$B$505,$A166,'Booking Schedule'!$K$6:$K$505,"Dispatched",'Booking Schedule'!$F$6:$F$505,"",'Booking Schedule'!$E$6:$E$505,"")&gt;0,"Return Date Missing",IF(COUNTIFS('Booking Schedule'!$B$6:$B$505,$A166,'Booking Schedule'!$K$6:$K$505,"Dispatched",'Booking Schedule'!$F$6:$F$505,"",'Booking Schedule'!$E$6:$E$505,"&lt;"&amp;'Settings'!$B$4)&gt;0,"Overdue Return",IF(COUNTIFS('Booking Schedule'!$B$6:$B$505,$A166,'Booking Schedule'!$K$6:$K$505,"Dispatched",'Booking Schedule'!$F$6:$F$505,"",'Booking Schedule'!$D$6:$D$505,"&lt;="&amp;'Settings'!$B$4,'Booking Schedule'!$E$6:$E$505,"&gt;="&amp;'Settings'!$B$4)&gt;0,"In Use",IF(COUNTIFS('Booking Schedule'!$B$6:$B$505,$A166,'Booking Schedule'!$K$6:$K$505,"Reserved",'Booking Schedule'!$D$6:$D$505,"&gt;="&amp;'Settings'!$B$4,'Booking Schedule'!$D$6:$D$505,"&lt;="&amp;'Settings'!$B$4+'Settings'!$B$5)&gt;0,"Reserved Soon","Available")))))),"Check Status")</f>
        <v/>
      </c>
      <c r="N166" s="42">
        <f>IFERROR(IF($A166="","",IF($H166&lt;&gt;"Ready",$I166,IF(OR($M166="In Use",$M166="Overdue Return"),MAXIFS('Booking Schedule'!$E$6:$E$505,'Booking Schedule'!$B$6:$B$505,$A166,'Booking Schedule'!$K$6:$K$505,"Dispatched",'Booking Schedule'!$F$6:$F$505,""),IF($M166="Return Date Missing","",'Settings'!$B$4)))),"")</f>
        <v/>
      </c>
      <c r="O166" s="32">
        <f>IFERROR(IF($N166="","",MAX(0,$N166-'Settings'!$B$4)),"")</f>
        <v/>
      </c>
      <c r="P166" s="42">
        <f>IFERROR(IF($A166="","",IF(COUNTIFS('Booking Schedule'!$B$6:$B$505,$A166,'Booking Schedule'!$K$6:$K$505,"Reserved",'Booking Schedule'!$D$6:$D$505,"&gt;="&amp;'Settings'!$B$4)=0,"",MINIFS('Booking Schedule'!$D$6:$D$505,'Booking Schedule'!$B$6:$B$505,$A166,'Booking Schedule'!$K$6:$K$505,"Reserved",'Booking Schedule'!$D$6:$D$505,"&gt;="&amp;'Settings'!$B$4))),"")</f>
        <v/>
      </c>
      <c r="Q166" s="33">
        <f>IFERROR(IF($A166="","",IF($J166="","Missing PM Date",IF($J166&lt;'Settings'!$B$4,"Past Due",IF($J166&lt;='Settings'!$B$4+'Settings'!$B$7,"Due Soon","OK")))),"Check Date")</f>
        <v/>
      </c>
      <c r="R166" s="30">
        <f>IFERROR(IF($A166="","",IF(COUNTIF('Trailer Availability'!$A$6:$A$505,$A166)&gt;1,"Duplicate Trailer ID",IF($F166="","Missing Home Terminal",IF($G166="","Missing Location",IF($H166="","Missing Operational Status",IF(AND($H166&lt;&gt;"Ready",$I166=""),"Ready Date Missing",IF($K166="","Last Update Missing","OK"))))))),"Check Row")</f>
        <v/>
      </c>
    </row>
    <row r="167">
      <c r="A167" s="26" t="n"/>
      <c r="B167" s="26" t="n"/>
      <c r="C167" s="26" t="n"/>
      <c r="D167" s="26" t="n"/>
      <c r="E167" s="27" t="n"/>
      <c r="F167" s="26" t="n"/>
      <c r="G167" s="28" t="n"/>
      <c r="H167" s="26" t="n"/>
      <c r="I167" s="41" t="n"/>
      <c r="J167" s="41" t="n"/>
      <c r="K167" s="41" t="n"/>
      <c r="L167" s="28" t="n"/>
      <c r="M167" s="30">
        <f>IFERROR(IF($A167="","",IF($H167&lt;&gt;"Ready",$H167,IF(COUNTIFS('Booking Schedule'!$B$6:$B$505,$A167,'Booking Schedule'!$K$6:$K$505,"Dispatched",'Booking Schedule'!$F$6:$F$505,"",'Booking Schedule'!$E$6:$E$505,"")&gt;0,"Return Date Missing",IF(COUNTIFS('Booking Schedule'!$B$6:$B$505,$A167,'Booking Schedule'!$K$6:$K$505,"Dispatched",'Booking Schedule'!$F$6:$F$505,"",'Booking Schedule'!$E$6:$E$505,"&lt;"&amp;'Settings'!$B$4)&gt;0,"Overdue Return",IF(COUNTIFS('Booking Schedule'!$B$6:$B$505,$A167,'Booking Schedule'!$K$6:$K$505,"Dispatched",'Booking Schedule'!$F$6:$F$505,"",'Booking Schedule'!$D$6:$D$505,"&lt;="&amp;'Settings'!$B$4,'Booking Schedule'!$E$6:$E$505,"&gt;="&amp;'Settings'!$B$4)&gt;0,"In Use",IF(COUNTIFS('Booking Schedule'!$B$6:$B$505,$A167,'Booking Schedule'!$K$6:$K$505,"Reserved",'Booking Schedule'!$D$6:$D$505,"&gt;="&amp;'Settings'!$B$4,'Booking Schedule'!$D$6:$D$505,"&lt;="&amp;'Settings'!$B$4+'Settings'!$B$5)&gt;0,"Reserved Soon","Available")))))),"Check Status")</f>
        <v/>
      </c>
      <c r="N167" s="42">
        <f>IFERROR(IF($A167="","",IF($H167&lt;&gt;"Ready",$I167,IF(OR($M167="In Use",$M167="Overdue Return"),MAXIFS('Booking Schedule'!$E$6:$E$505,'Booking Schedule'!$B$6:$B$505,$A167,'Booking Schedule'!$K$6:$K$505,"Dispatched",'Booking Schedule'!$F$6:$F$505,""),IF($M167="Return Date Missing","",'Settings'!$B$4)))),"")</f>
        <v/>
      </c>
      <c r="O167" s="32">
        <f>IFERROR(IF($N167="","",MAX(0,$N167-'Settings'!$B$4)),"")</f>
        <v/>
      </c>
      <c r="P167" s="42">
        <f>IFERROR(IF($A167="","",IF(COUNTIFS('Booking Schedule'!$B$6:$B$505,$A167,'Booking Schedule'!$K$6:$K$505,"Reserved",'Booking Schedule'!$D$6:$D$505,"&gt;="&amp;'Settings'!$B$4)=0,"",MINIFS('Booking Schedule'!$D$6:$D$505,'Booking Schedule'!$B$6:$B$505,$A167,'Booking Schedule'!$K$6:$K$505,"Reserved",'Booking Schedule'!$D$6:$D$505,"&gt;="&amp;'Settings'!$B$4))),"")</f>
        <v/>
      </c>
      <c r="Q167" s="33">
        <f>IFERROR(IF($A167="","",IF($J167="","Missing PM Date",IF($J167&lt;'Settings'!$B$4,"Past Due",IF($J167&lt;='Settings'!$B$4+'Settings'!$B$7,"Due Soon","OK")))),"Check Date")</f>
        <v/>
      </c>
      <c r="R167" s="30">
        <f>IFERROR(IF($A167="","",IF(COUNTIF('Trailer Availability'!$A$6:$A$505,$A167)&gt;1,"Duplicate Trailer ID",IF($F167="","Missing Home Terminal",IF($G167="","Missing Location",IF($H167="","Missing Operational Status",IF(AND($H167&lt;&gt;"Ready",$I167=""),"Ready Date Missing",IF($K167="","Last Update Missing","OK"))))))),"Check Row")</f>
        <v/>
      </c>
    </row>
    <row r="168">
      <c r="A168" s="26" t="n"/>
      <c r="B168" s="26" t="n"/>
      <c r="C168" s="26" t="n"/>
      <c r="D168" s="26" t="n"/>
      <c r="E168" s="27" t="n"/>
      <c r="F168" s="26" t="n"/>
      <c r="G168" s="28" t="n"/>
      <c r="H168" s="26" t="n"/>
      <c r="I168" s="41" t="n"/>
      <c r="J168" s="41" t="n"/>
      <c r="K168" s="41" t="n"/>
      <c r="L168" s="28" t="n"/>
      <c r="M168" s="30">
        <f>IFERROR(IF($A168="","",IF($H168&lt;&gt;"Ready",$H168,IF(COUNTIFS('Booking Schedule'!$B$6:$B$505,$A168,'Booking Schedule'!$K$6:$K$505,"Dispatched",'Booking Schedule'!$F$6:$F$505,"",'Booking Schedule'!$E$6:$E$505,"")&gt;0,"Return Date Missing",IF(COUNTIFS('Booking Schedule'!$B$6:$B$505,$A168,'Booking Schedule'!$K$6:$K$505,"Dispatched",'Booking Schedule'!$F$6:$F$505,"",'Booking Schedule'!$E$6:$E$505,"&lt;"&amp;'Settings'!$B$4)&gt;0,"Overdue Return",IF(COUNTIFS('Booking Schedule'!$B$6:$B$505,$A168,'Booking Schedule'!$K$6:$K$505,"Dispatched",'Booking Schedule'!$F$6:$F$505,"",'Booking Schedule'!$D$6:$D$505,"&lt;="&amp;'Settings'!$B$4,'Booking Schedule'!$E$6:$E$505,"&gt;="&amp;'Settings'!$B$4)&gt;0,"In Use",IF(COUNTIFS('Booking Schedule'!$B$6:$B$505,$A168,'Booking Schedule'!$K$6:$K$505,"Reserved",'Booking Schedule'!$D$6:$D$505,"&gt;="&amp;'Settings'!$B$4,'Booking Schedule'!$D$6:$D$505,"&lt;="&amp;'Settings'!$B$4+'Settings'!$B$5)&gt;0,"Reserved Soon","Available")))))),"Check Status")</f>
        <v/>
      </c>
      <c r="N168" s="42">
        <f>IFERROR(IF($A168="","",IF($H168&lt;&gt;"Ready",$I168,IF(OR($M168="In Use",$M168="Overdue Return"),MAXIFS('Booking Schedule'!$E$6:$E$505,'Booking Schedule'!$B$6:$B$505,$A168,'Booking Schedule'!$K$6:$K$505,"Dispatched",'Booking Schedule'!$F$6:$F$505,""),IF($M168="Return Date Missing","",'Settings'!$B$4)))),"")</f>
        <v/>
      </c>
      <c r="O168" s="32">
        <f>IFERROR(IF($N168="","",MAX(0,$N168-'Settings'!$B$4)),"")</f>
        <v/>
      </c>
      <c r="P168" s="42">
        <f>IFERROR(IF($A168="","",IF(COUNTIFS('Booking Schedule'!$B$6:$B$505,$A168,'Booking Schedule'!$K$6:$K$505,"Reserved",'Booking Schedule'!$D$6:$D$505,"&gt;="&amp;'Settings'!$B$4)=0,"",MINIFS('Booking Schedule'!$D$6:$D$505,'Booking Schedule'!$B$6:$B$505,$A168,'Booking Schedule'!$K$6:$K$505,"Reserved",'Booking Schedule'!$D$6:$D$505,"&gt;="&amp;'Settings'!$B$4))),"")</f>
        <v/>
      </c>
      <c r="Q168" s="33">
        <f>IFERROR(IF($A168="","",IF($J168="","Missing PM Date",IF($J168&lt;'Settings'!$B$4,"Past Due",IF($J168&lt;='Settings'!$B$4+'Settings'!$B$7,"Due Soon","OK")))),"Check Date")</f>
        <v/>
      </c>
      <c r="R168" s="30">
        <f>IFERROR(IF($A168="","",IF(COUNTIF('Trailer Availability'!$A$6:$A$505,$A168)&gt;1,"Duplicate Trailer ID",IF($F168="","Missing Home Terminal",IF($G168="","Missing Location",IF($H168="","Missing Operational Status",IF(AND($H168&lt;&gt;"Ready",$I168=""),"Ready Date Missing",IF($K168="","Last Update Missing","OK"))))))),"Check Row")</f>
        <v/>
      </c>
    </row>
    <row r="169">
      <c r="A169" s="26" t="n"/>
      <c r="B169" s="26" t="n"/>
      <c r="C169" s="26" t="n"/>
      <c r="D169" s="26" t="n"/>
      <c r="E169" s="27" t="n"/>
      <c r="F169" s="26" t="n"/>
      <c r="G169" s="28" t="n"/>
      <c r="H169" s="26" t="n"/>
      <c r="I169" s="41" t="n"/>
      <c r="J169" s="41" t="n"/>
      <c r="K169" s="41" t="n"/>
      <c r="L169" s="28" t="n"/>
      <c r="M169" s="30">
        <f>IFERROR(IF($A169="","",IF($H169&lt;&gt;"Ready",$H169,IF(COUNTIFS('Booking Schedule'!$B$6:$B$505,$A169,'Booking Schedule'!$K$6:$K$505,"Dispatched",'Booking Schedule'!$F$6:$F$505,"",'Booking Schedule'!$E$6:$E$505,"")&gt;0,"Return Date Missing",IF(COUNTIFS('Booking Schedule'!$B$6:$B$505,$A169,'Booking Schedule'!$K$6:$K$505,"Dispatched",'Booking Schedule'!$F$6:$F$505,"",'Booking Schedule'!$E$6:$E$505,"&lt;"&amp;'Settings'!$B$4)&gt;0,"Overdue Return",IF(COUNTIFS('Booking Schedule'!$B$6:$B$505,$A169,'Booking Schedule'!$K$6:$K$505,"Dispatched",'Booking Schedule'!$F$6:$F$505,"",'Booking Schedule'!$D$6:$D$505,"&lt;="&amp;'Settings'!$B$4,'Booking Schedule'!$E$6:$E$505,"&gt;="&amp;'Settings'!$B$4)&gt;0,"In Use",IF(COUNTIFS('Booking Schedule'!$B$6:$B$505,$A169,'Booking Schedule'!$K$6:$K$505,"Reserved",'Booking Schedule'!$D$6:$D$505,"&gt;="&amp;'Settings'!$B$4,'Booking Schedule'!$D$6:$D$505,"&lt;="&amp;'Settings'!$B$4+'Settings'!$B$5)&gt;0,"Reserved Soon","Available")))))),"Check Status")</f>
        <v/>
      </c>
      <c r="N169" s="42">
        <f>IFERROR(IF($A169="","",IF($H169&lt;&gt;"Ready",$I169,IF(OR($M169="In Use",$M169="Overdue Return"),MAXIFS('Booking Schedule'!$E$6:$E$505,'Booking Schedule'!$B$6:$B$505,$A169,'Booking Schedule'!$K$6:$K$505,"Dispatched",'Booking Schedule'!$F$6:$F$505,""),IF($M169="Return Date Missing","",'Settings'!$B$4)))),"")</f>
        <v/>
      </c>
      <c r="O169" s="32">
        <f>IFERROR(IF($N169="","",MAX(0,$N169-'Settings'!$B$4)),"")</f>
        <v/>
      </c>
      <c r="P169" s="42">
        <f>IFERROR(IF($A169="","",IF(COUNTIFS('Booking Schedule'!$B$6:$B$505,$A169,'Booking Schedule'!$K$6:$K$505,"Reserved",'Booking Schedule'!$D$6:$D$505,"&gt;="&amp;'Settings'!$B$4)=0,"",MINIFS('Booking Schedule'!$D$6:$D$505,'Booking Schedule'!$B$6:$B$505,$A169,'Booking Schedule'!$K$6:$K$505,"Reserved",'Booking Schedule'!$D$6:$D$505,"&gt;="&amp;'Settings'!$B$4))),"")</f>
        <v/>
      </c>
      <c r="Q169" s="33">
        <f>IFERROR(IF($A169="","",IF($J169="","Missing PM Date",IF($J169&lt;'Settings'!$B$4,"Past Due",IF($J169&lt;='Settings'!$B$4+'Settings'!$B$7,"Due Soon","OK")))),"Check Date")</f>
        <v/>
      </c>
      <c r="R169" s="30">
        <f>IFERROR(IF($A169="","",IF(COUNTIF('Trailer Availability'!$A$6:$A$505,$A169)&gt;1,"Duplicate Trailer ID",IF($F169="","Missing Home Terminal",IF($G169="","Missing Location",IF($H169="","Missing Operational Status",IF(AND($H169&lt;&gt;"Ready",$I169=""),"Ready Date Missing",IF($K169="","Last Update Missing","OK"))))))),"Check Row")</f>
        <v/>
      </c>
    </row>
    <row r="170">
      <c r="A170" s="26" t="n"/>
      <c r="B170" s="26" t="n"/>
      <c r="C170" s="26" t="n"/>
      <c r="D170" s="26" t="n"/>
      <c r="E170" s="27" t="n"/>
      <c r="F170" s="26" t="n"/>
      <c r="G170" s="28" t="n"/>
      <c r="H170" s="26" t="n"/>
      <c r="I170" s="41" t="n"/>
      <c r="J170" s="41" t="n"/>
      <c r="K170" s="41" t="n"/>
      <c r="L170" s="28" t="n"/>
      <c r="M170" s="30">
        <f>IFERROR(IF($A170="","",IF($H170&lt;&gt;"Ready",$H170,IF(COUNTIFS('Booking Schedule'!$B$6:$B$505,$A170,'Booking Schedule'!$K$6:$K$505,"Dispatched",'Booking Schedule'!$F$6:$F$505,"",'Booking Schedule'!$E$6:$E$505,"")&gt;0,"Return Date Missing",IF(COUNTIFS('Booking Schedule'!$B$6:$B$505,$A170,'Booking Schedule'!$K$6:$K$505,"Dispatched",'Booking Schedule'!$F$6:$F$505,"",'Booking Schedule'!$E$6:$E$505,"&lt;"&amp;'Settings'!$B$4)&gt;0,"Overdue Return",IF(COUNTIFS('Booking Schedule'!$B$6:$B$505,$A170,'Booking Schedule'!$K$6:$K$505,"Dispatched",'Booking Schedule'!$F$6:$F$505,"",'Booking Schedule'!$D$6:$D$505,"&lt;="&amp;'Settings'!$B$4,'Booking Schedule'!$E$6:$E$505,"&gt;="&amp;'Settings'!$B$4)&gt;0,"In Use",IF(COUNTIFS('Booking Schedule'!$B$6:$B$505,$A170,'Booking Schedule'!$K$6:$K$505,"Reserved",'Booking Schedule'!$D$6:$D$505,"&gt;="&amp;'Settings'!$B$4,'Booking Schedule'!$D$6:$D$505,"&lt;="&amp;'Settings'!$B$4+'Settings'!$B$5)&gt;0,"Reserved Soon","Available")))))),"Check Status")</f>
        <v/>
      </c>
      <c r="N170" s="42">
        <f>IFERROR(IF($A170="","",IF($H170&lt;&gt;"Ready",$I170,IF(OR($M170="In Use",$M170="Overdue Return"),MAXIFS('Booking Schedule'!$E$6:$E$505,'Booking Schedule'!$B$6:$B$505,$A170,'Booking Schedule'!$K$6:$K$505,"Dispatched",'Booking Schedule'!$F$6:$F$505,""),IF($M170="Return Date Missing","",'Settings'!$B$4)))),"")</f>
        <v/>
      </c>
      <c r="O170" s="32">
        <f>IFERROR(IF($N170="","",MAX(0,$N170-'Settings'!$B$4)),"")</f>
        <v/>
      </c>
      <c r="P170" s="42">
        <f>IFERROR(IF($A170="","",IF(COUNTIFS('Booking Schedule'!$B$6:$B$505,$A170,'Booking Schedule'!$K$6:$K$505,"Reserved",'Booking Schedule'!$D$6:$D$505,"&gt;="&amp;'Settings'!$B$4)=0,"",MINIFS('Booking Schedule'!$D$6:$D$505,'Booking Schedule'!$B$6:$B$505,$A170,'Booking Schedule'!$K$6:$K$505,"Reserved",'Booking Schedule'!$D$6:$D$505,"&gt;="&amp;'Settings'!$B$4))),"")</f>
        <v/>
      </c>
      <c r="Q170" s="33">
        <f>IFERROR(IF($A170="","",IF($J170="","Missing PM Date",IF($J170&lt;'Settings'!$B$4,"Past Due",IF($J170&lt;='Settings'!$B$4+'Settings'!$B$7,"Due Soon","OK")))),"Check Date")</f>
        <v/>
      </c>
      <c r="R170" s="30">
        <f>IFERROR(IF($A170="","",IF(COUNTIF('Trailer Availability'!$A$6:$A$505,$A170)&gt;1,"Duplicate Trailer ID",IF($F170="","Missing Home Terminal",IF($G170="","Missing Location",IF($H170="","Missing Operational Status",IF(AND($H170&lt;&gt;"Ready",$I170=""),"Ready Date Missing",IF($K170="","Last Update Missing","OK"))))))),"Check Row")</f>
        <v/>
      </c>
    </row>
    <row r="171">
      <c r="A171" s="26" t="n"/>
      <c r="B171" s="26" t="n"/>
      <c r="C171" s="26" t="n"/>
      <c r="D171" s="26" t="n"/>
      <c r="E171" s="27" t="n"/>
      <c r="F171" s="26" t="n"/>
      <c r="G171" s="28" t="n"/>
      <c r="H171" s="26" t="n"/>
      <c r="I171" s="41" t="n"/>
      <c r="J171" s="41" t="n"/>
      <c r="K171" s="41" t="n"/>
      <c r="L171" s="28" t="n"/>
      <c r="M171" s="30">
        <f>IFERROR(IF($A171="","",IF($H171&lt;&gt;"Ready",$H171,IF(COUNTIFS('Booking Schedule'!$B$6:$B$505,$A171,'Booking Schedule'!$K$6:$K$505,"Dispatched",'Booking Schedule'!$F$6:$F$505,"",'Booking Schedule'!$E$6:$E$505,"")&gt;0,"Return Date Missing",IF(COUNTIFS('Booking Schedule'!$B$6:$B$505,$A171,'Booking Schedule'!$K$6:$K$505,"Dispatched",'Booking Schedule'!$F$6:$F$505,"",'Booking Schedule'!$E$6:$E$505,"&lt;"&amp;'Settings'!$B$4)&gt;0,"Overdue Return",IF(COUNTIFS('Booking Schedule'!$B$6:$B$505,$A171,'Booking Schedule'!$K$6:$K$505,"Dispatched",'Booking Schedule'!$F$6:$F$505,"",'Booking Schedule'!$D$6:$D$505,"&lt;="&amp;'Settings'!$B$4,'Booking Schedule'!$E$6:$E$505,"&gt;="&amp;'Settings'!$B$4)&gt;0,"In Use",IF(COUNTIFS('Booking Schedule'!$B$6:$B$505,$A171,'Booking Schedule'!$K$6:$K$505,"Reserved",'Booking Schedule'!$D$6:$D$505,"&gt;="&amp;'Settings'!$B$4,'Booking Schedule'!$D$6:$D$505,"&lt;="&amp;'Settings'!$B$4+'Settings'!$B$5)&gt;0,"Reserved Soon","Available")))))),"Check Status")</f>
        <v/>
      </c>
      <c r="N171" s="42">
        <f>IFERROR(IF($A171="","",IF($H171&lt;&gt;"Ready",$I171,IF(OR($M171="In Use",$M171="Overdue Return"),MAXIFS('Booking Schedule'!$E$6:$E$505,'Booking Schedule'!$B$6:$B$505,$A171,'Booking Schedule'!$K$6:$K$505,"Dispatched",'Booking Schedule'!$F$6:$F$505,""),IF($M171="Return Date Missing","",'Settings'!$B$4)))),"")</f>
        <v/>
      </c>
      <c r="O171" s="32">
        <f>IFERROR(IF($N171="","",MAX(0,$N171-'Settings'!$B$4)),"")</f>
        <v/>
      </c>
      <c r="P171" s="42">
        <f>IFERROR(IF($A171="","",IF(COUNTIFS('Booking Schedule'!$B$6:$B$505,$A171,'Booking Schedule'!$K$6:$K$505,"Reserved",'Booking Schedule'!$D$6:$D$505,"&gt;="&amp;'Settings'!$B$4)=0,"",MINIFS('Booking Schedule'!$D$6:$D$505,'Booking Schedule'!$B$6:$B$505,$A171,'Booking Schedule'!$K$6:$K$505,"Reserved",'Booking Schedule'!$D$6:$D$505,"&gt;="&amp;'Settings'!$B$4))),"")</f>
        <v/>
      </c>
      <c r="Q171" s="33">
        <f>IFERROR(IF($A171="","",IF($J171="","Missing PM Date",IF($J171&lt;'Settings'!$B$4,"Past Due",IF($J171&lt;='Settings'!$B$4+'Settings'!$B$7,"Due Soon","OK")))),"Check Date")</f>
        <v/>
      </c>
      <c r="R171" s="30">
        <f>IFERROR(IF($A171="","",IF(COUNTIF('Trailer Availability'!$A$6:$A$505,$A171)&gt;1,"Duplicate Trailer ID",IF($F171="","Missing Home Terminal",IF($G171="","Missing Location",IF($H171="","Missing Operational Status",IF(AND($H171&lt;&gt;"Ready",$I171=""),"Ready Date Missing",IF($K171="","Last Update Missing","OK"))))))),"Check Row")</f>
        <v/>
      </c>
    </row>
    <row r="172">
      <c r="A172" s="26" t="n"/>
      <c r="B172" s="26" t="n"/>
      <c r="C172" s="26" t="n"/>
      <c r="D172" s="26" t="n"/>
      <c r="E172" s="27" t="n"/>
      <c r="F172" s="26" t="n"/>
      <c r="G172" s="28" t="n"/>
      <c r="H172" s="26" t="n"/>
      <c r="I172" s="41" t="n"/>
      <c r="J172" s="41" t="n"/>
      <c r="K172" s="41" t="n"/>
      <c r="L172" s="28" t="n"/>
      <c r="M172" s="30">
        <f>IFERROR(IF($A172="","",IF($H172&lt;&gt;"Ready",$H172,IF(COUNTIFS('Booking Schedule'!$B$6:$B$505,$A172,'Booking Schedule'!$K$6:$K$505,"Dispatched",'Booking Schedule'!$F$6:$F$505,"",'Booking Schedule'!$E$6:$E$505,"")&gt;0,"Return Date Missing",IF(COUNTIFS('Booking Schedule'!$B$6:$B$505,$A172,'Booking Schedule'!$K$6:$K$505,"Dispatched",'Booking Schedule'!$F$6:$F$505,"",'Booking Schedule'!$E$6:$E$505,"&lt;"&amp;'Settings'!$B$4)&gt;0,"Overdue Return",IF(COUNTIFS('Booking Schedule'!$B$6:$B$505,$A172,'Booking Schedule'!$K$6:$K$505,"Dispatched",'Booking Schedule'!$F$6:$F$505,"",'Booking Schedule'!$D$6:$D$505,"&lt;="&amp;'Settings'!$B$4,'Booking Schedule'!$E$6:$E$505,"&gt;="&amp;'Settings'!$B$4)&gt;0,"In Use",IF(COUNTIFS('Booking Schedule'!$B$6:$B$505,$A172,'Booking Schedule'!$K$6:$K$505,"Reserved",'Booking Schedule'!$D$6:$D$505,"&gt;="&amp;'Settings'!$B$4,'Booking Schedule'!$D$6:$D$505,"&lt;="&amp;'Settings'!$B$4+'Settings'!$B$5)&gt;0,"Reserved Soon","Available")))))),"Check Status")</f>
        <v/>
      </c>
      <c r="N172" s="42">
        <f>IFERROR(IF($A172="","",IF($H172&lt;&gt;"Ready",$I172,IF(OR($M172="In Use",$M172="Overdue Return"),MAXIFS('Booking Schedule'!$E$6:$E$505,'Booking Schedule'!$B$6:$B$505,$A172,'Booking Schedule'!$K$6:$K$505,"Dispatched",'Booking Schedule'!$F$6:$F$505,""),IF($M172="Return Date Missing","",'Settings'!$B$4)))),"")</f>
        <v/>
      </c>
      <c r="O172" s="32">
        <f>IFERROR(IF($N172="","",MAX(0,$N172-'Settings'!$B$4)),"")</f>
        <v/>
      </c>
      <c r="P172" s="42">
        <f>IFERROR(IF($A172="","",IF(COUNTIFS('Booking Schedule'!$B$6:$B$505,$A172,'Booking Schedule'!$K$6:$K$505,"Reserved",'Booking Schedule'!$D$6:$D$505,"&gt;="&amp;'Settings'!$B$4)=0,"",MINIFS('Booking Schedule'!$D$6:$D$505,'Booking Schedule'!$B$6:$B$505,$A172,'Booking Schedule'!$K$6:$K$505,"Reserved",'Booking Schedule'!$D$6:$D$505,"&gt;="&amp;'Settings'!$B$4))),"")</f>
        <v/>
      </c>
      <c r="Q172" s="33">
        <f>IFERROR(IF($A172="","",IF($J172="","Missing PM Date",IF($J172&lt;'Settings'!$B$4,"Past Due",IF($J172&lt;='Settings'!$B$4+'Settings'!$B$7,"Due Soon","OK")))),"Check Date")</f>
        <v/>
      </c>
      <c r="R172" s="30">
        <f>IFERROR(IF($A172="","",IF(COUNTIF('Trailer Availability'!$A$6:$A$505,$A172)&gt;1,"Duplicate Trailer ID",IF($F172="","Missing Home Terminal",IF($G172="","Missing Location",IF($H172="","Missing Operational Status",IF(AND($H172&lt;&gt;"Ready",$I172=""),"Ready Date Missing",IF($K172="","Last Update Missing","OK"))))))),"Check Row")</f>
        <v/>
      </c>
    </row>
    <row r="173">
      <c r="A173" s="26" t="n"/>
      <c r="B173" s="26" t="n"/>
      <c r="C173" s="26" t="n"/>
      <c r="D173" s="26" t="n"/>
      <c r="E173" s="27" t="n"/>
      <c r="F173" s="26" t="n"/>
      <c r="G173" s="28" t="n"/>
      <c r="H173" s="26" t="n"/>
      <c r="I173" s="41" t="n"/>
      <c r="J173" s="41" t="n"/>
      <c r="K173" s="41" t="n"/>
      <c r="L173" s="28" t="n"/>
      <c r="M173" s="30">
        <f>IFERROR(IF($A173="","",IF($H173&lt;&gt;"Ready",$H173,IF(COUNTIFS('Booking Schedule'!$B$6:$B$505,$A173,'Booking Schedule'!$K$6:$K$505,"Dispatched",'Booking Schedule'!$F$6:$F$505,"",'Booking Schedule'!$E$6:$E$505,"")&gt;0,"Return Date Missing",IF(COUNTIFS('Booking Schedule'!$B$6:$B$505,$A173,'Booking Schedule'!$K$6:$K$505,"Dispatched",'Booking Schedule'!$F$6:$F$505,"",'Booking Schedule'!$E$6:$E$505,"&lt;"&amp;'Settings'!$B$4)&gt;0,"Overdue Return",IF(COUNTIFS('Booking Schedule'!$B$6:$B$505,$A173,'Booking Schedule'!$K$6:$K$505,"Dispatched",'Booking Schedule'!$F$6:$F$505,"",'Booking Schedule'!$D$6:$D$505,"&lt;="&amp;'Settings'!$B$4,'Booking Schedule'!$E$6:$E$505,"&gt;="&amp;'Settings'!$B$4)&gt;0,"In Use",IF(COUNTIFS('Booking Schedule'!$B$6:$B$505,$A173,'Booking Schedule'!$K$6:$K$505,"Reserved",'Booking Schedule'!$D$6:$D$505,"&gt;="&amp;'Settings'!$B$4,'Booking Schedule'!$D$6:$D$505,"&lt;="&amp;'Settings'!$B$4+'Settings'!$B$5)&gt;0,"Reserved Soon","Available")))))),"Check Status")</f>
        <v/>
      </c>
      <c r="N173" s="42">
        <f>IFERROR(IF($A173="","",IF($H173&lt;&gt;"Ready",$I173,IF(OR($M173="In Use",$M173="Overdue Return"),MAXIFS('Booking Schedule'!$E$6:$E$505,'Booking Schedule'!$B$6:$B$505,$A173,'Booking Schedule'!$K$6:$K$505,"Dispatched",'Booking Schedule'!$F$6:$F$505,""),IF($M173="Return Date Missing","",'Settings'!$B$4)))),"")</f>
        <v/>
      </c>
      <c r="O173" s="32">
        <f>IFERROR(IF($N173="","",MAX(0,$N173-'Settings'!$B$4)),"")</f>
        <v/>
      </c>
      <c r="P173" s="42">
        <f>IFERROR(IF($A173="","",IF(COUNTIFS('Booking Schedule'!$B$6:$B$505,$A173,'Booking Schedule'!$K$6:$K$505,"Reserved",'Booking Schedule'!$D$6:$D$505,"&gt;="&amp;'Settings'!$B$4)=0,"",MINIFS('Booking Schedule'!$D$6:$D$505,'Booking Schedule'!$B$6:$B$505,$A173,'Booking Schedule'!$K$6:$K$505,"Reserved",'Booking Schedule'!$D$6:$D$505,"&gt;="&amp;'Settings'!$B$4))),"")</f>
        <v/>
      </c>
      <c r="Q173" s="33">
        <f>IFERROR(IF($A173="","",IF($J173="","Missing PM Date",IF($J173&lt;'Settings'!$B$4,"Past Due",IF($J173&lt;='Settings'!$B$4+'Settings'!$B$7,"Due Soon","OK")))),"Check Date")</f>
        <v/>
      </c>
      <c r="R173" s="30">
        <f>IFERROR(IF($A173="","",IF(COUNTIF('Trailer Availability'!$A$6:$A$505,$A173)&gt;1,"Duplicate Trailer ID",IF($F173="","Missing Home Terminal",IF($G173="","Missing Location",IF($H173="","Missing Operational Status",IF(AND($H173&lt;&gt;"Ready",$I173=""),"Ready Date Missing",IF($K173="","Last Update Missing","OK"))))))),"Check Row")</f>
        <v/>
      </c>
    </row>
    <row r="174">
      <c r="A174" s="26" t="n"/>
      <c r="B174" s="26" t="n"/>
      <c r="C174" s="26" t="n"/>
      <c r="D174" s="26" t="n"/>
      <c r="E174" s="27" t="n"/>
      <c r="F174" s="26" t="n"/>
      <c r="G174" s="28" t="n"/>
      <c r="H174" s="26" t="n"/>
      <c r="I174" s="41" t="n"/>
      <c r="J174" s="41" t="n"/>
      <c r="K174" s="41" t="n"/>
      <c r="L174" s="28" t="n"/>
      <c r="M174" s="30">
        <f>IFERROR(IF($A174="","",IF($H174&lt;&gt;"Ready",$H174,IF(COUNTIFS('Booking Schedule'!$B$6:$B$505,$A174,'Booking Schedule'!$K$6:$K$505,"Dispatched",'Booking Schedule'!$F$6:$F$505,"",'Booking Schedule'!$E$6:$E$505,"")&gt;0,"Return Date Missing",IF(COUNTIFS('Booking Schedule'!$B$6:$B$505,$A174,'Booking Schedule'!$K$6:$K$505,"Dispatched",'Booking Schedule'!$F$6:$F$505,"",'Booking Schedule'!$E$6:$E$505,"&lt;"&amp;'Settings'!$B$4)&gt;0,"Overdue Return",IF(COUNTIFS('Booking Schedule'!$B$6:$B$505,$A174,'Booking Schedule'!$K$6:$K$505,"Dispatched",'Booking Schedule'!$F$6:$F$505,"",'Booking Schedule'!$D$6:$D$505,"&lt;="&amp;'Settings'!$B$4,'Booking Schedule'!$E$6:$E$505,"&gt;="&amp;'Settings'!$B$4)&gt;0,"In Use",IF(COUNTIFS('Booking Schedule'!$B$6:$B$505,$A174,'Booking Schedule'!$K$6:$K$505,"Reserved",'Booking Schedule'!$D$6:$D$505,"&gt;="&amp;'Settings'!$B$4,'Booking Schedule'!$D$6:$D$505,"&lt;="&amp;'Settings'!$B$4+'Settings'!$B$5)&gt;0,"Reserved Soon","Available")))))),"Check Status")</f>
        <v/>
      </c>
      <c r="N174" s="42">
        <f>IFERROR(IF($A174="","",IF($H174&lt;&gt;"Ready",$I174,IF(OR($M174="In Use",$M174="Overdue Return"),MAXIFS('Booking Schedule'!$E$6:$E$505,'Booking Schedule'!$B$6:$B$505,$A174,'Booking Schedule'!$K$6:$K$505,"Dispatched",'Booking Schedule'!$F$6:$F$505,""),IF($M174="Return Date Missing","",'Settings'!$B$4)))),"")</f>
        <v/>
      </c>
      <c r="O174" s="32">
        <f>IFERROR(IF($N174="","",MAX(0,$N174-'Settings'!$B$4)),"")</f>
        <v/>
      </c>
      <c r="P174" s="42">
        <f>IFERROR(IF($A174="","",IF(COUNTIFS('Booking Schedule'!$B$6:$B$505,$A174,'Booking Schedule'!$K$6:$K$505,"Reserved",'Booking Schedule'!$D$6:$D$505,"&gt;="&amp;'Settings'!$B$4)=0,"",MINIFS('Booking Schedule'!$D$6:$D$505,'Booking Schedule'!$B$6:$B$505,$A174,'Booking Schedule'!$K$6:$K$505,"Reserved",'Booking Schedule'!$D$6:$D$505,"&gt;="&amp;'Settings'!$B$4))),"")</f>
        <v/>
      </c>
      <c r="Q174" s="33">
        <f>IFERROR(IF($A174="","",IF($J174="","Missing PM Date",IF($J174&lt;'Settings'!$B$4,"Past Due",IF($J174&lt;='Settings'!$B$4+'Settings'!$B$7,"Due Soon","OK")))),"Check Date")</f>
        <v/>
      </c>
      <c r="R174" s="30">
        <f>IFERROR(IF($A174="","",IF(COUNTIF('Trailer Availability'!$A$6:$A$505,$A174)&gt;1,"Duplicate Trailer ID",IF($F174="","Missing Home Terminal",IF($G174="","Missing Location",IF($H174="","Missing Operational Status",IF(AND($H174&lt;&gt;"Ready",$I174=""),"Ready Date Missing",IF($K174="","Last Update Missing","OK"))))))),"Check Row")</f>
        <v/>
      </c>
    </row>
    <row r="175">
      <c r="A175" s="26" t="n"/>
      <c r="B175" s="26" t="n"/>
      <c r="C175" s="26" t="n"/>
      <c r="D175" s="26" t="n"/>
      <c r="E175" s="27" t="n"/>
      <c r="F175" s="26" t="n"/>
      <c r="G175" s="28" t="n"/>
      <c r="H175" s="26" t="n"/>
      <c r="I175" s="41" t="n"/>
      <c r="J175" s="41" t="n"/>
      <c r="K175" s="41" t="n"/>
      <c r="L175" s="28" t="n"/>
      <c r="M175" s="30">
        <f>IFERROR(IF($A175="","",IF($H175&lt;&gt;"Ready",$H175,IF(COUNTIFS('Booking Schedule'!$B$6:$B$505,$A175,'Booking Schedule'!$K$6:$K$505,"Dispatched",'Booking Schedule'!$F$6:$F$505,"",'Booking Schedule'!$E$6:$E$505,"")&gt;0,"Return Date Missing",IF(COUNTIFS('Booking Schedule'!$B$6:$B$505,$A175,'Booking Schedule'!$K$6:$K$505,"Dispatched",'Booking Schedule'!$F$6:$F$505,"",'Booking Schedule'!$E$6:$E$505,"&lt;"&amp;'Settings'!$B$4)&gt;0,"Overdue Return",IF(COUNTIFS('Booking Schedule'!$B$6:$B$505,$A175,'Booking Schedule'!$K$6:$K$505,"Dispatched",'Booking Schedule'!$F$6:$F$505,"",'Booking Schedule'!$D$6:$D$505,"&lt;="&amp;'Settings'!$B$4,'Booking Schedule'!$E$6:$E$505,"&gt;="&amp;'Settings'!$B$4)&gt;0,"In Use",IF(COUNTIFS('Booking Schedule'!$B$6:$B$505,$A175,'Booking Schedule'!$K$6:$K$505,"Reserved",'Booking Schedule'!$D$6:$D$505,"&gt;="&amp;'Settings'!$B$4,'Booking Schedule'!$D$6:$D$505,"&lt;="&amp;'Settings'!$B$4+'Settings'!$B$5)&gt;0,"Reserved Soon","Available")))))),"Check Status")</f>
        <v/>
      </c>
      <c r="N175" s="42">
        <f>IFERROR(IF($A175="","",IF($H175&lt;&gt;"Ready",$I175,IF(OR($M175="In Use",$M175="Overdue Return"),MAXIFS('Booking Schedule'!$E$6:$E$505,'Booking Schedule'!$B$6:$B$505,$A175,'Booking Schedule'!$K$6:$K$505,"Dispatched",'Booking Schedule'!$F$6:$F$505,""),IF($M175="Return Date Missing","",'Settings'!$B$4)))),"")</f>
        <v/>
      </c>
      <c r="O175" s="32">
        <f>IFERROR(IF($N175="","",MAX(0,$N175-'Settings'!$B$4)),"")</f>
        <v/>
      </c>
      <c r="P175" s="42">
        <f>IFERROR(IF($A175="","",IF(COUNTIFS('Booking Schedule'!$B$6:$B$505,$A175,'Booking Schedule'!$K$6:$K$505,"Reserved",'Booking Schedule'!$D$6:$D$505,"&gt;="&amp;'Settings'!$B$4)=0,"",MINIFS('Booking Schedule'!$D$6:$D$505,'Booking Schedule'!$B$6:$B$505,$A175,'Booking Schedule'!$K$6:$K$505,"Reserved",'Booking Schedule'!$D$6:$D$505,"&gt;="&amp;'Settings'!$B$4))),"")</f>
        <v/>
      </c>
      <c r="Q175" s="33">
        <f>IFERROR(IF($A175="","",IF($J175="","Missing PM Date",IF($J175&lt;'Settings'!$B$4,"Past Due",IF($J175&lt;='Settings'!$B$4+'Settings'!$B$7,"Due Soon","OK")))),"Check Date")</f>
        <v/>
      </c>
      <c r="R175" s="30">
        <f>IFERROR(IF($A175="","",IF(COUNTIF('Trailer Availability'!$A$6:$A$505,$A175)&gt;1,"Duplicate Trailer ID",IF($F175="","Missing Home Terminal",IF($G175="","Missing Location",IF($H175="","Missing Operational Status",IF(AND($H175&lt;&gt;"Ready",$I175=""),"Ready Date Missing",IF($K175="","Last Update Missing","OK"))))))),"Check Row")</f>
        <v/>
      </c>
    </row>
    <row r="176">
      <c r="A176" s="26" t="n"/>
      <c r="B176" s="26" t="n"/>
      <c r="C176" s="26" t="n"/>
      <c r="D176" s="26" t="n"/>
      <c r="E176" s="27" t="n"/>
      <c r="F176" s="26" t="n"/>
      <c r="G176" s="28" t="n"/>
      <c r="H176" s="26" t="n"/>
      <c r="I176" s="41" t="n"/>
      <c r="J176" s="41" t="n"/>
      <c r="K176" s="41" t="n"/>
      <c r="L176" s="28" t="n"/>
      <c r="M176" s="30">
        <f>IFERROR(IF($A176="","",IF($H176&lt;&gt;"Ready",$H176,IF(COUNTIFS('Booking Schedule'!$B$6:$B$505,$A176,'Booking Schedule'!$K$6:$K$505,"Dispatched",'Booking Schedule'!$F$6:$F$505,"",'Booking Schedule'!$E$6:$E$505,"")&gt;0,"Return Date Missing",IF(COUNTIFS('Booking Schedule'!$B$6:$B$505,$A176,'Booking Schedule'!$K$6:$K$505,"Dispatched",'Booking Schedule'!$F$6:$F$505,"",'Booking Schedule'!$E$6:$E$505,"&lt;"&amp;'Settings'!$B$4)&gt;0,"Overdue Return",IF(COUNTIFS('Booking Schedule'!$B$6:$B$505,$A176,'Booking Schedule'!$K$6:$K$505,"Dispatched",'Booking Schedule'!$F$6:$F$505,"",'Booking Schedule'!$D$6:$D$505,"&lt;="&amp;'Settings'!$B$4,'Booking Schedule'!$E$6:$E$505,"&gt;="&amp;'Settings'!$B$4)&gt;0,"In Use",IF(COUNTIFS('Booking Schedule'!$B$6:$B$505,$A176,'Booking Schedule'!$K$6:$K$505,"Reserved",'Booking Schedule'!$D$6:$D$505,"&gt;="&amp;'Settings'!$B$4,'Booking Schedule'!$D$6:$D$505,"&lt;="&amp;'Settings'!$B$4+'Settings'!$B$5)&gt;0,"Reserved Soon","Available")))))),"Check Status")</f>
        <v/>
      </c>
      <c r="N176" s="42">
        <f>IFERROR(IF($A176="","",IF($H176&lt;&gt;"Ready",$I176,IF(OR($M176="In Use",$M176="Overdue Return"),MAXIFS('Booking Schedule'!$E$6:$E$505,'Booking Schedule'!$B$6:$B$505,$A176,'Booking Schedule'!$K$6:$K$505,"Dispatched",'Booking Schedule'!$F$6:$F$505,""),IF($M176="Return Date Missing","",'Settings'!$B$4)))),"")</f>
        <v/>
      </c>
      <c r="O176" s="32">
        <f>IFERROR(IF($N176="","",MAX(0,$N176-'Settings'!$B$4)),"")</f>
        <v/>
      </c>
      <c r="P176" s="42">
        <f>IFERROR(IF($A176="","",IF(COUNTIFS('Booking Schedule'!$B$6:$B$505,$A176,'Booking Schedule'!$K$6:$K$505,"Reserved",'Booking Schedule'!$D$6:$D$505,"&gt;="&amp;'Settings'!$B$4)=0,"",MINIFS('Booking Schedule'!$D$6:$D$505,'Booking Schedule'!$B$6:$B$505,$A176,'Booking Schedule'!$K$6:$K$505,"Reserved",'Booking Schedule'!$D$6:$D$505,"&gt;="&amp;'Settings'!$B$4))),"")</f>
        <v/>
      </c>
      <c r="Q176" s="33">
        <f>IFERROR(IF($A176="","",IF($J176="","Missing PM Date",IF($J176&lt;'Settings'!$B$4,"Past Due",IF($J176&lt;='Settings'!$B$4+'Settings'!$B$7,"Due Soon","OK")))),"Check Date")</f>
        <v/>
      </c>
      <c r="R176" s="30">
        <f>IFERROR(IF($A176="","",IF(COUNTIF('Trailer Availability'!$A$6:$A$505,$A176)&gt;1,"Duplicate Trailer ID",IF($F176="","Missing Home Terminal",IF($G176="","Missing Location",IF($H176="","Missing Operational Status",IF(AND($H176&lt;&gt;"Ready",$I176=""),"Ready Date Missing",IF($K176="","Last Update Missing","OK"))))))),"Check Row")</f>
        <v/>
      </c>
    </row>
    <row r="177">
      <c r="A177" s="26" t="n"/>
      <c r="B177" s="26" t="n"/>
      <c r="C177" s="26" t="n"/>
      <c r="D177" s="26" t="n"/>
      <c r="E177" s="27" t="n"/>
      <c r="F177" s="26" t="n"/>
      <c r="G177" s="28" t="n"/>
      <c r="H177" s="26" t="n"/>
      <c r="I177" s="41" t="n"/>
      <c r="J177" s="41" t="n"/>
      <c r="K177" s="41" t="n"/>
      <c r="L177" s="28" t="n"/>
      <c r="M177" s="30">
        <f>IFERROR(IF($A177="","",IF($H177&lt;&gt;"Ready",$H177,IF(COUNTIFS('Booking Schedule'!$B$6:$B$505,$A177,'Booking Schedule'!$K$6:$K$505,"Dispatched",'Booking Schedule'!$F$6:$F$505,"",'Booking Schedule'!$E$6:$E$505,"")&gt;0,"Return Date Missing",IF(COUNTIFS('Booking Schedule'!$B$6:$B$505,$A177,'Booking Schedule'!$K$6:$K$505,"Dispatched",'Booking Schedule'!$F$6:$F$505,"",'Booking Schedule'!$E$6:$E$505,"&lt;"&amp;'Settings'!$B$4)&gt;0,"Overdue Return",IF(COUNTIFS('Booking Schedule'!$B$6:$B$505,$A177,'Booking Schedule'!$K$6:$K$505,"Dispatched",'Booking Schedule'!$F$6:$F$505,"",'Booking Schedule'!$D$6:$D$505,"&lt;="&amp;'Settings'!$B$4,'Booking Schedule'!$E$6:$E$505,"&gt;="&amp;'Settings'!$B$4)&gt;0,"In Use",IF(COUNTIFS('Booking Schedule'!$B$6:$B$505,$A177,'Booking Schedule'!$K$6:$K$505,"Reserved",'Booking Schedule'!$D$6:$D$505,"&gt;="&amp;'Settings'!$B$4,'Booking Schedule'!$D$6:$D$505,"&lt;="&amp;'Settings'!$B$4+'Settings'!$B$5)&gt;0,"Reserved Soon","Available")))))),"Check Status")</f>
        <v/>
      </c>
      <c r="N177" s="42">
        <f>IFERROR(IF($A177="","",IF($H177&lt;&gt;"Ready",$I177,IF(OR($M177="In Use",$M177="Overdue Return"),MAXIFS('Booking Schedule'!$E$6:$E$505,'Booking Schedule'!$B$6:$B$505,$A177,'Booking Schedule'!$K$6:$K$505,"Dispatched",'Booking Schedule'!$F$6:$F$505,""),IF($M177="Return Date Missing","",'Settings'!$B$4)))),"")</f>
        <v/>
      </c>
      <c r="O177" s="32">
        <f>IFERROR(IF($N177="","",MAX(0,$N177-'Settings'!$B$4)),"")</f>
        <v/>
      </c>
      <c r="P177" s="42">
        <f>IFERROR(IF($A177="","",IF(COUNTIFS('Booking Schedule'!$B$6:$B$505,$A177,'Booking Schedule'!$K$6:$K$505,"Reserved",'Booking Schedule'!$D$6:$D$505,"&gt;="&amp;'Settings'!$B$4)=0,"",MINIFS('Booking Schedule'!$D$6:$D$505,'Booking Schedule'!$B$6:$B$505,$A177,'Booking Schedule'!$K$6:$K$505,"Reserved",'Booking Schedule'!$D$6:$D$505,"&gt;="&amp;'Settings'!$B$4))),"")</f>
        <v/>
      </c>
      <c r="Q177" s="33">
        <f>IFERROR(IF($A177="","",IF($J177="","Missing PM Date",IF($J177&lt;'Settings'!$B$4,"Past Due",IF($J177&lt;='Settings'!$B$4+'Settings'!$B$7,"Due Soon","OK")))),"Check Date")</f>
        <v/>
      </c>
      <c r="R177" s="30">
        <f>IFERROR(IF($A177="","",IF(COUNTIF('Trailer Availability'!$A$6:$A$505,$A177)&gt;1,"Duplicate Trailer ID",IF($F177="","Missing Home Terminal",IF($G177="","Missing Location",IF($H177="","Missing Operational Status",IF(AND($H177&lt;&gt;"Ready",$I177=""),"Ready Date Missing",IF($K177="","Last Update Missing","OK"))))))),"Check Row")</f>
        <v/>
      </c>
    </row>
    <row r="178">
      <c r="A178" s="26" t="n"/>
      <c r="B178" s="26" t="n"/>
      <c r="C178" s="26" t="n"/>
      <c r="D178" s="26" t="n"/>
      <c r="E178" s="27" t="n"/>
      <c r="F178" s="26" t="n"/>
      <c r="G178" s="28" t="n"/>
      <c r="H178" s="26" t="n"/>
      <c r="I178" s="41" t="n"/>
      <c r="J178" s="41" t="n"/>
      <c r="K178" s="41" t="n"/>
      <c r="L178" s="28" t="n"/>
      <c r="M178" s="30">
        <f>IFERROR(IF($A178="","",IF($H178&lt;&gt;"Ready",$H178,IF(COUNTIFS('Booking Schedule'!$B$6:$B$505,$A178,'Booking Schedule'!$K$6:$K$505,"Dispatched",'Booking Schedule'!$F$6:$F$505,"",'Booking Schedule'!$E$6:$E$505,"")&gt;0,"Return Date Missing",IF(COUNTIFS('Booking Schedule'!$B$6:$B$505,$A178,'Booking Schedule'!$K$6:$K$505,"Dispatched",'Booking Schedule'!$F$6:$F$505,"",'Booking Schedule'!$E$6:$E$505,"&lt;"&amp;'Settings'!$B$4)&gt;0,"Overdue Return",IF(COUNTIFS('Booking Schedule'!$B$6:$B$505,$A178,'Booking Schedule'!$K$6:$K$505,"Dispatched",'Booking Schedule'!$F$6:$F$505,"",'Booking Schedule'!$D$6:$D$505,"&lt;="&amp;'Settings'!$B$4,'Booking Schedule'!$E$6:$E$505,"&gt;="&amp;'Settings'!$B$4)&gt;0,"In Use",IF(COUNTIFS('Booking Schedule'!$B$6:$B$505,$A178,'Booking Schedule'!$K$6:$K$505,"Reserved",'Booking Schedule'!$D$6:$D$505,"&gt;="&amp;'Settings'!$B$4,'Booking Schedule'!$D$6:$D$505,"&lt;="&amp;'Settings'!$B$4+'Settings'!$B$5)&gt;0,"Reserved Soon","Available")))))),"Check Status")</f>
        <v/>
      </c>
      <c r="N178" s="42">
        <f>IFERROR(IF($A178="","",IF($H178&lt;&gt;"Ready",$I178,IF(OR($M178="In Use",$M178="Overdue Return"),MAXIFS('Booking Schedule'!$E$6:$E$505,'Booking Schedule'!$B$6:$B$505,$A178,'Booking Schedule'!$K$6:$K$505,"Dispatched",'Booking Schedule'!$F$6:$F$505,""),IF($M178="Return Date Missing","",'Settings'!$B$4)))),"")</f>
        <v/>
      </c>
      <c r="O178" s="32">
        <f>IFERROR(IF($N178="","",MAX(0,$N178-'Settings'!$B$4)),"")</f>
        <v/>
      </c>
      <c r="P178" s="42">
        <f>IFERROR(IF($A178="","",IF(COUNTIFS('Booking Schedule'!$B$6:$B$505,$A178,'Booking Schedule'!$K$6:$K$505,"Reserved",'Booking Schedule'!$D$6:$D$505,"&gt;="&amp;'Settings'!$B$4)=0,"",MINIFS('Booking Schedule'!$D$6:$D$505,'Booking Schedule'!$B$6:$B$505,$A178,'Booking Schedule'!$K$6:$K$505,"Reserved",'Booking Schedule'!$D$6:$D$505,"&gt;="&amp;'Settings'!$B$4))),"")</f>
        <v/>
      </c>
      <c r="Q178" s="33">
        <f>IFERROR(IF($A178="","",IF($J178="","Missing PM Date",IF($J178&lt;'Settings'!$B$4,"Past Due",IF($J178&lt;='Settings'!$B$4+'Settings'!$B$7,"Due Soon","OK")))),"Check Date")</f>
        <v/>
      </c>
      <c r="R178" s="30">
        <f>IFERROR(IF($A178="","",IF(COUNTIF('Trailer Availability'!$A$6:$A$505,$A178)&gt;1,"Duplicate Trailer ID",IF($F178="","Missing Home Terminal",IF($G178="","Missing Location",IF($H178="","Missing Operational Status",IF(AND($H178&lt;&gt;"Ready",$I178=""),"Ready Date Missing",IF($K178="","Last Update Missing","OK"))))))),"Check Row")</f>
        <v/>
      </c>
    </row>
    <row r="179">
      <c r="A179" s="26" t="n"/>
      <c r="B179" s="26" t="n"/>
      <c r="C179" s="26" t="n"/>
      <c r="D179" s="26" t="n"/>
      <c r="E179" s="27" t="n"/>
      <c r="F179" s="26" t="n"/>
      <c r="G179" s="28" t="n"/>
      <c r="H179" s="26" t="n"/>
      <c r="I179" s="41" t="n"/>
      <c r="J179" s="41" t="n"/>
      <c r="K179" s="41" t="n"/>
      <c r="L179" s="28" t="n"/>
      <c r="M179" s="30">
        <f>IFERROR(IF($A179="","",IF($H179&lt;&gt;"Ready",$H179,IF(COUNTIFS('Booking Schedule'!$B$6:$B$505,$A179,'Booking Schedule'!$K$6:$K$505,"Dispatched",'Booking Schedule'!$F$6:$F$505,"",'Booking Schedule'!$E$6:$E$505,"")&gt;0,"Return Date Missing",IF(COUNTIFS('Booking Schedule'!$B$6:$B$505,$A179,'Booking Schedule'!$K$6:$K$505,"Dispatched",'Booking Schedule'!$F$6:$F$505,"",'Booking Schedule'!$E$6:$E$505,"&lt;"&amp;'Settings'!$B$4)&gt;0,"Overdue Return",IF(COUNTIFS('Booking Schedule'!$B$6:$B$505,$A179,'Booking Schedule'!$K$6:$K$505,"Dispatched",'Booking Schedule'!$F$6:$F$505,"",'Booking Schedule'!$D$6:$D$505,"&lt;="&amp;'Settings'!$B$4,'Booking Schedule'!$E$6:$E$505,"&gt;="&amp;'Settings'!$B$4)&gt;0,"In Use",IF(COUNTIFS('Booking Schedule'!$B$6:$B$505,$A179,'Booking Schedule'!$K$6:$K$505,"Reserved",'Booking Schedule'!$D$6:$D$505,"&gt;="&amp;'Settings'!$B$4,'Booking Schedule'!$D$6:$D$505,"&lt;="&amp;'Settings'!$B$4+'Settings'!$B$5)&gt;0,"Reserved Soon","Available")))))),"Check Status")</f>
        <v/>
      </c>
      <c r="N179" s="42">
        <f>IFERROR(IF($A179="","",IF($H179&lt;&gt;"Ready",$I179,IF(OR($M179="In Use",$M179="Overdue Return"),MAXIFS('Booking Schedule'!$E$6:$E$505,'Booking Schedule'!$B$6:$B$505,$A179,'Booking Schedule'!$K$6:$K$505,"Dispatched",'Booking Schedule'!$F$6:$F$505,""),IF($M179="Return Date Missing","",'Settings'!$B$4)))),"")</f>
        <v/>
      </c>
      <c r="O179" s="32">
        <f>IFERROR(IF($N179="","",MAX(0,$N179-'Settings'!$B$4)),"")</f>
        <v/>
      </c>
      <c r="P179" s="42">
        <f>IFERROR(IF($A179="","",IF(COUNTIFS('Booking Schedule'!$B$6:$B$505,$A179,'Booking Schedule'!$K$6:$K$505,"Reserved",'Booking Schedule'!$D$6:$D$505,"&gt;="&amp;'Settings'!$B$4)=0,"",MINIFS('Booking Schedule'!$D$6:$D$505,'Booking Schedule'!$B$6:$B$505,$A179,'Booking Schedule'!$K$6:$K$505,"Reserved",'Booking Schedule'!$D$6:$D$505,"&gt;="&amp;'Settings'!$B$4))),"")</f>
        <v/>
      </c>
      <c r="Q179" s="33">
        <f>IFERROR(IF($A179="","",IF($J179="","Missing PM Date",IF($J179&lt;'Settings'!$B$4,"Past Due",IF($J179&lt;='Settings'!$B$4+'Settings'!$B$7,"Due Soon","OK")))),"Check Date")</f>
        <v/>
      </c>
      <c r="R179" s="30">
        <f>IFERROR(IF($A179="","",IF(COUNTIF('Trailer Availability'!$A$6:$A$505,$A179)&gt;1,"Duplicate Trailer ID",IF($F179="","Missing Home Terminal",IF($G179="","Missing Location",IF($H179="","Missing Operational Status",IF(AND($H179&lt;&gt;"Ready",$I179=""),"Ready Date Missing",IF($K179="","Last Update Missing","OK"))))))),"Check Row")</f>
        <v/>
      </c>
    </row>
    <row r="180">
      <c r="A180" s="26" t="n"/>
      <c r="B180" s="26" t="n"/>
      <c r="C180" s="26" t="n"/>
      <c r="D180" s="26" t="n"/>
      <c r="E180" s="27" t="n"/>
      <c r="F180" s="26" t="n"/>
      <c r="G180" s="28" t="n"/>
      <c r="H180" s="26" t="n"/>
      <c r="I180" s="41" t="n"/>
      <c r="J180" s="41" t="n"/>
      <c r="K180" s="41" t="n"/>
      <c r="L180" s="28" t="n"/>
      <c r="M180" s="30">
        <f>IFERROR(IF($A180="","",IF($H180&lt;&gt;"Ready",$H180,IF(COUNTIFS('Booking Schedule'!$B$6:$B$505,$A180,'Booking Schedule'!$K$6:$K$505,"Dispatched",'Booking Schedule'!$F$6:$F$505,"",'Booking Schedule'!$E$6:$E$505,"")&gt;0,"Return Date Missing",IF(COUNTIFS('Booking Schedule'!$B$6:$B$505,$A180,'Booking Schedule'!$K$6:$K$505,"Dispatched",'Booking Schedule'!$F$6:$F$505,"",'Booking Schedule'!$E$6:$E$505,"&lt;"&amp;'Settings'!$B$4)&gt;0,"Overdue Return",IF(COUNTIFS('Booking Schedule'!$B$6:$B$505,$A180,'Booking Schedule'!$K$6:$K$505,"Dispatched",'Booking Schedule'!$F$6:$F$505,"",'Booking Schedule'!$D$6:$D$505,"&lt;="&amp;'Settings'!$B$4,'Booking Schedule'!$E$6:$E$505,"&gt;="&amp;'Settings'!$B$4)&gt;0,"In Use",IF(COUNTIFS('Booking Schedule'!$B$6:$B$505,$A180,'Booking Schedule'!$K$6:$K$505,"Reserved",'Booking Schedule'!$D$6:$D$505,"&gt;="&amp;'Settings'!$B$4,'Booking Schedule'!$D$6:$D$505,"&lt;="&amp;'Settings'!$B$4+'Settings'!$B$5)&gt;0,"Reserved Soon","Available")))))),"Check Status")</f>
        <v/>
      </c>
      <c r="N180" s="42">
        <f>IFERROR(IF($A180="","",IF($H180&lt;&gt;"Ready",$I180,IF(OR($M180="In Use",$M180="Overdue Return"),MAXIFS('Booking Schedule'!$E$6:$E$505,'Booking Schedule'!$B$6:$B$505,$A180,'Booking Schedule'!$K$6:$K$505,"Dispatched",'Booking Schedule'!$F$6:$F$505,""),IF($M180="Return Date Missing","",'Settings'!$B$4)))),"")</f>
        <v/>
      </c>
      <c r="O180" s="32">
        <f>IFERROR(IF($N180="","",MAX(0,$N180-'Settings'!$B$4)),"")</f>
        <v/>
      </c>
      <c r="P180" s="42">
        <f>IFERROR(IF($A180="","",IF(COUNTIFS('Booking Schedule'!$B$6:$B$505,$A180,'Booking Schedule'!$K$6:$K$505,"Reserved",'Booking Schedule'!$D$6:$D$505,"&gt;="&amp;'Settings'!$B$4)=0,"",MINIFS('Booking Schedule'!$D$6:$D$505,'Booking Schedule'!$B$6:$B$505,$A180,'Booking Schedule'!$K$6:$K$505,"Reserved",'Booking Schedule'!$D$6:$D$505,"&gt;="&amp;'Settings'!$B$4))),"")</f>
        <v/>
      </c>
      <c r="Q180" s="33">
        <f>IFERROR(IF($A180="","",IF($J180="","Missing PM Date",IF($J180&lt;'Settings'!$B$4,"Past Due",IF($J180&lt;='Settings'!$B$4+'Settings'!$B$7,"Due Soon","OK")))),"Check Date")</f>
        <v/>
      </c>
      <c r="R180" s="30">
        <f>IFERROR(IF($A180="","",IF(COUNTIF('Trailer Availability'!$A$6:$A$505,$A180)&gt;1,"Duplicate Trailer ID",IF($F180="","Missing Home Terminal",IF($G180="","Missing Location",IF($H180="","Missing Operational Status",IF(AND($H180&lt;&gt;"Ready",$I180=""),"Ready Date Missing",IF($K180="","Last Update Missing","OK"))))))),"Check Row")</f>
        <v/>
      </c>
    </row>
    <row r="181">
      <c r="A181" s="26" t="n"/>
      <c r="B181" s="26" t="n"/>
      <c r="C181" s="26" t="n"/>
      <c r="D181" s="26" t="n"/>
      <c r="E181" s="27" t="n"/>
      <c r="F181" s="26" t="n"/>
      <c r="G181" s="28" t="n"/>
      <c r="H181" s="26" t="n"/>
      <c r="I181" s="41" t="n"/>
      <c r="J181" s="41" t="n"/>
      <c r="K181" s="41" t="n"/>
      <c r="L181" s="28" t="n"/>
      <c r="M181" s="30">
        <f>IFERROR(IF($A181="","",IF($H181&lt;&gt;"Ready",$H181,IF(COUNTIFS('Booking Schedule'!$B$6:$B$505,$A181,'Booking Schedule'!$K$6:$K$505,"Dispatched",'Booking Schedule'!$F$6:$F$505,"",'Booking Schedule'!$E$6:$E$505,"")&gt;0,"Return Date Missing",IF(COUNTIFS('Booking Schedule'!$B$6:$B$505,$A181,'Booking Schedule'!$K$6:$K$505,"Dispatched",'Booking Schedule'!$F$6:$F$505,"",'Booking Schedule'!$E$6:$E$505,"&lt;"&amp;'Settings'!$B$4)&gt;0,"Overdue Return",IF(COUNTIFS('Booking Schedule'!$B$6:$B$505,$A181,'Booking Schedule'!$K$6:$K$505,"Dispatched",'Booking Schedule'!$F$6:$F$505,"",'Booking Schedule'!$D$6:$D$505,"&lt;="&amp;'Settings'!$B$4,'Booking Schedule'!$E$6:$E$505,"&gt;="&amp;'Settings'!$B$4)&gt;0,"In Use",IF(COUNTIFS('Booking Schedule'!$B$6:$B$505,$A181,'Booking Schedule'!$K$6:$K$505,"Reserved",'Booking Schedule'!$D$6:$D$505,"&gt;="&amp;'Settings'!$B$4,'Booking Schedule'!$D$6:$D$505,"&lt;="&amp;'Settings'!$B$4+'Settings'!$B$5)&gt;0,"Reserved Soon","Available")))))),"Check Status")</f>
        <v/>
      </c>
      <c r="N181" s="42">
        <f>IFERROR(IF($A181="","",IF($H181&lt;&gt;"Ready",$I181,IF(OR($M181="In Use",$M181="Overdue Return"),MAXIFS('Booking Schedule'!$E$6:$E$505,'Booking Schedule'!$B$6:$B$505,$A181,'Booking Schedule'!$K$6:$K$505,"Dispatched",'Booking Schedule'!$F$6:$F$505,""),IF($M181="Return Date Missing","",'Settings'!$B$4)))),"")</f>
        <v/>
      </c>
      <c r="O181" s="32">
        <f>IFERROR(IF($N181="","",MAX(0,$N181-'Settings'!$B$4)),"")</f>
        <v/>
      </c>
      <c r="P181" s="42">
        <f>IFERROR(IF($A181="","",IF(COUNTIFS('Booking Schedule'!$B$6:$B$505,$A181,'Booking Schedule'!$K$6:$K$505,"Reserved",'Booking Schedule'!$D$6:$D$505,"&gt;="&amp;'Settings'!$B$4)=0,"",MINIFS('Booking Schedule'!$D$6:$D$505,'Booking Schedule'!$B$6:$B$505,$A181,'Booking Schedule'!$K$6:$K$505,"Reserved",'Booking Schedule'!$D$6:$D$505,"&gt;="&amp;'Settings'!$B$4))),"")</f>
        <v/>
      </c>
      <c r="Q181" s="33">
        <f>IFERROR(IF($A181="","",IF($J181="","Missing PM Date",IF($J181&lt;'Settings'!$B$4,"Past Due",IF($J181&lt;='Settings'!$B$4+'Settings'!$B$7,"Due Soon","OK")))),"Check Date")</f>
        <v/>
      </c>
      <c r="R181" s="30">
        <f>IFERROR(IF($A181="","",IF(COUNTIF('Trailer Availability'!$A$6:$A$505,$A181)&gt;1,"Duplicate Trailer ID",IF($F181="","Missing Home Terminal",IF($G181="","Missing Location",IF($H181="","Missing Operational Status",IF(AND($H181&lt;&gt;"Ready",$I181=""),"Ready Date Missing",IF($K181="","Last Update Missing","OK"))))))),"Check Row")</f>
        <v/>
      </c>
    </row>
    <row r="182">
      <c r="A182" s="26" t="n"/>
      <c r="B182" s="26" t="n"/>
      <c r="C182" s="26" t="n"/>
      <c r="D182" s="26" t="n"/>
      <c r="E182" s="27" t="n"/>
      <c r="F182" s="26" t="n"/>
      <c r="G182" s="28" t="n"/>
      <c r="H182" s="26" t="n"/>
      <c r="I182" s="41" t="n"/>
      <c r="J182" s="41" t="n"/>
      <c r="K182" s="41" t="n"/>
      <c r="L182" s="28" t="n"/>
      <c r="M182" s="30">
        <f>IFERROR(IF($A182="","",IF($H182&lt;&gt;"Ready",$H182,IF(COUNTIFS('Booking Schedule'!$B$6:$B$505,$A182,'Booking Schedule'!$K$6:$K$505,"Dispatched",'Booking Schedule'!$F$6:$F$505,"",'Booking Schedule'!$E$6:$E$505,"")&gt;0,"Return Date Missing",IF(COUNTIFS('Booking Schedule'!$B$6:$B$505,$A182,'Booking Schedule'!$K$6:$K$505,"Dispatched",'Booking Schedule'!$F$6:$F$505,"",'Booking Schedule'!$E$6:$E$505,"&lt;"&amp;'Settings'!$B$4)&gt;0,"Overdue Return",IF(COUNTIFS('Booking Schedule'!$B$6:$B$505,$A182,'Booking Schedule'!$K$6:$K$505,"Dispatched",'Booking Schedule'!$F$6:$F$505,"",'Booking Schedule'!$D$6:$D$505,"&lt;="&amp;'Settings'!$B$4,'Booking Schedule'!$E$6:$E$505,"&gt;="&amp;'Settings'!$B$4)&gt;0,"In Use",IF(COUNTIFS('Booking Schedule'!$B$6:$B$505,$A182,'Booking Schedule'!$K$6:$K$505,"Reserved",'Booking Schedule'!$D$6:$D$505,"&gt;="&amp;'Settings'!$B$4,'Booking Schedule'!$D$6:$D$505,"&lt;="&amp;'Settings'!$B$4+'Settings'!$B$5)&gt;0,"Reserved Soon","Available")))))),"Check Status")</f>
        <v/>
      </c>
      <c r="N182" s="42">
        <f>IFERROR(IF($A182="","",IF($H182&lt;&gt;"Ready",$I182,IF(OR($M182="In Use",$M182="Overdue Return"),MAXIFS('Booking Schedule'!$E$6:$E$505,'Booking Schedule'!$B$6:$B$505,$A182,'Booking Schedule'!$K$6:$K$505,"Dispatched",'Booking Schedule'!$F$6:$F$505,""),IF($M182="Return Date Missing","",'Settings'!$B$4)))),"")</f>
        <v/>
      </c>
      <c r="O182" s="32">
        <f>IFERROR(IF($N182="","",MAX(0,$N182-'Settings'!$B$4)),"")</f>
        <v/>
      </c>
      <c r="P182" s="42">
        <f>IFERROR(IF($A182="","",IF(COUNTIFS('Booking Schedule'!$B$6:$B$505,$A182,'Booking Schedule'!$K$6:$K$505,"Reserved",'Booking Schedule'!$D$6:$D$505,"&gt;="&amp;'Settings'!$B$4)=0,"",MINIFS('Booking Schedule'!$D$6:$D$505,'Booking Schedule'!$B$6:$B$505,$A182,'Booking Schedule'!$K$6:$K$505,"Reserved",'Booking Schedule'!$D$6:$D$505,"&gt;="&amp;'Settings'!$B$4))),"")</f>
        <v/>
      </c>
      <c r="Q182" s="33">
        <f>IFERROR(IF($A182="","",IF($J182="","Missing PM Date",IF($J182&lt;'Settings'!$B$4,"Past Due",IF($J182&lt;='Settings'!$B$4+'Settings'!$B$7,"Due Soon","OK")))),"Check Date")</f>
        <v/>
      </c>
      <c r="R182" s="30">
        <f>IFERROR(IF($A182="","",IF(COUNTIF('Trailer Availability'!$A$6:$A$505,$A182)&gt;1,"Duplicate Trailer ID",IF($F182="","Missing Home Terminal",IF($G182="","Missing Location",IF($H182="","Missing Operational Status",IF(AND($H182&lt;&gt;"Ready",$I182=""),"Ready Date Missing",IF($K182="","Last Update Missing","OK"))))))),"Check Row")</f>
        <v/>
      </c>
    </row>
    <row r="183">
      <c r="A183" s="26" t="n"/>
      <c r="B183" s="26" t="n"/>
      <c r="C183" s="26" t="n"/>
      <c r="D183" s="26" t="n"/>
      <c r="E183" s="27" t="n"/>
      <c r="F183" s="26" t="n"/>
      <c r="G183" s="28" t="n"/>
      <c r="H183" s="26" t="n"/>
      <c r="I183" s="41" t="n"/>
      <c r="J183" s="41" t="n"/>
      <c r="K183" s="41" t="n"/>
      <c r="L183" s="28" t="n"/>
      <c r="M183" s="30">
        <f>IFERROR(IF($A183="","",IF($H183&lt;&gt;"Ready",$H183,IF(COUNTIFS('Booking Schedule'!$B$6:$B$505,$A183,'Booking Schedule'!$K$6:$K$505,"Dispatched",'Booking Schedule'!$F$6:$F$505,"",'Booking Schedule'!$E$6:$E$505,"")&gt;0,"Return Date Missing",IF(COUNTIFS('Booking Schedule'!$B$6:$B$505,$A183,'Booking Schedule'!$K$6:$K$505,"Dispatched",'Booking Schedule'!$F$6:$F$505,"",'Booking Schedule'!$E$6:$E$505,"&lt;"&amp;'Settings'!$B$4)&gt;0,"Overdue Return",IF(COUNTIFS('Booking Schedule'!$B$6:$B$505,$A183,'Booking Schedule'!$K$6:$K$505,"Dispatched",'Booking Schedule'!$F$6:$F$505,"",'Booking Schedule'!$D$6:$D$505,"&lt;="&amp;'Settings'!$B$4,'Booking Schedule'!$E$6:$E$505,"&gt;="&amp;'Settings'!$B$4)&gt;0,"In Use",IF(COUNTIFS('Booking Schedule'!$B$6:$B$505,$A183,'Booking Schedule'!$K$6:$K$505,"Reserved",'Booking Schedule'!$D$6:$D$505,"&gt;="&amp;'Settings'!$B$4,'Booking Schedule'!$D$6:$D$505,"&lt;="&amp;'Settings'!$B$4+'Settings'!$B$5)&gt;0,"Reserved Soon","Available")))))),"Check Status")</f>
        <v/>
      </c>
      <c r="N183" s="42">
        <f>IFERROR(IF($A183="","",IF($H183&lt;&gt;"Ready",$I183,IF(OR($M183="In Use",$M183="Overdue Return"),MAXIFS('Booking Schedule'!$E$6:$E$505,'Booking Schedule'!$B$6:$B$505,$A183,'Booking Schedule'!$K$6:$K$505,"Dispatched",'Booking Schedule'!$F$6:$F$505,""),IF($M183="Return Date Missing","",'Settings'!$B$4)))),"")</f>
        <v/>
      </c>
      <c r="O183" s="32">
        <f>IFERROR(IF($N183="","",MAX(0,$N183-'Settings'!$B$4)),"")</f>
        <v/>
      </c>
      <c r="P183" s="42">
        <f>IFERROR(IF($A183="","",IF(COUNTIFS('Booking Schedule'!$B$6:$B$505,$A183,'Booking Schedule'!$K$6:$K$505,"Reserved",'Booking Schedule'!$D$6:$D$505,"&gt;="&amp;'Settings'!$B$4)=0,"",MINIFS('Booking Schedule'!$D$6:$D$505,'Booking Schedule'!$B$6:$B$505,$A183,'Booking Schedule'!$K$6:$K$505,"Reserved",'Booking Schedule'!$D$6:$D$505,"&gt;="&amp;'Settings'!$B$4))),"")</f>
        <v/>
      </c>
      <c r="Q183" s="33">
        <f>IFERROR(IF($A183="","",IF($J183="","Missing PM Date",IF($J183&lt;'Settings'!$B$4,"Past Due",IF($J183&lt;='Settings'!$B$4+'Settings'!$B$7,"Due Soon","OK")))),"Check Date")</f>
        <v/>
      </c>
      <c r="R183" s="30">
        <f>IFERROR(IF($A183="","",IF(COUNTIF('Trailer Availability'!$A$6:$A$505,$A183)&gt;1,"Duplicate Trailer ID",IF($F183="","Missing Home Terminal",IF($G183="","Missing Location",IF($H183="","Missing Operational Status",IF(AND($H183&lt;&gt;"Ready",$I183=""),"Ready Date Missing",IF($K183="","Last Update Missing","OK"))))))),"Check Row")</f>
        <v/>
      </c>
    </row>
    <row r="184">
      <c r="A184" s="26" t="n"/>
      <c r="B184" s="26" t="n"/>
      <c r="C184" s="26" t="n"/>
      <c r="D184" s="26" t="n"/>
      <c r="E184" s="27" t="n"/>
      <c r="F184" s="26" t="n"/>
      <c r="G184" s="28" t="n"/>
      <c r="H184" s="26" t="n"/>
      <c r="I184" s="41" t="n"/>
      <c r="J184" s="41" t="n"/>
      <c r="K184" s="41" t="n"/>
      <c r="L184" s="28" t="n"/>
      <c r="M184" s="30">
        <f>IFERROR(IF($A184="","",IF($H184&lt;&gt;"Ready",$H184,IF(COUNTIFS('Booking Schedule'!$B$6:$B$505,$A184,'Booking Schedule'!$K$6:$K$505,"Dispatched",'Booking Schedule'!$F$6:$F$505,"",'Booking Schedule'!$E$6:$E$505,"")&gt;0,"Return Date Missing",IF(COUNTIFS('Booking Schedule'!$B$6:$B$505,$A184,'Booking Schedule'!$K$6:$K$505,"Dispatched",'Booking Schedule'!$F$6:$F$505,"",'Booking Schedule'!$E$6:$E$505,"&lt;"&amp;'Settings'!$B$4)&gt;0,"Overdue Return",IF(COUNTIFS('Booking Schedule'!$B$6:$B$505,$A184,'Booking Schedule'!$K$6:$K$505,"Dispatched",'Booking Schedule'!$F$6:$F$505,"",'Booking Schedule'!$D$6:$D$505,"&lt;="&amp;'Settings'!$B$4,'Booking Schedule'!$E$6:$E$505,"&gt;="&amp;'Settings'!$B$4)&gt;0,"In Use",IF(COUNTIFS('Booking Schedule'!$B$6:$B$505,$A184,'Booking Schedule'!$K$6:$K$505,"Reserved",'Booking Schedule'!$D$6:$D$505,"&gt;="&amp;'Settings'!$B$4,'Booking Schedule'!$D$6:$D$505,"&lt;="&amp;'Settings'!$B$4+'Settings'!$B$5)&gt;0,"Reserved Soon","Available")))))),"Check Status")</f>
        <v/>
      </c>
      <c r="N184" s="42">
        <f>IFERROR(IF($A184="","",IF($H184&lt;&gt;"Ready",$I184,IF(OR($M184="In Use",$M184="Overdue Return"),MAXIFS('Booking Schedule'!$E$6:$E$505,'Booking Schedule'!$B$6:$B$505,$A184,'Booking Schedule'!$K$6:$K$505,"Dispatched",'Booking Schedule'!$F$6:$F$505,""),IF($M184="Return Date Missing","",'Settings'!$B$4)))),"")</f>
        <v/>
      </c>
      <c r="O184" s="32">
        <f>IFERROR(IF($N184="","",MAX(0,$N184-'Settings'!$B$4)),"")</f>
        <v/>
      </c>
      <c r="P184" s="42">
        <f>IFERROR(IF($A184="","",IF(COUNTIFS('Booking Schedule'!$B$6:$B$505,$A184,'Booking Schedule'!$K$6:$K$505,"Reserved",'Booking Schedule'!$D$6:$D$505,"&gt;="&amp;'Settings'!$B$4)=0,"",MINIFS('Booking Schedule'!$D$6:$D$505,'Booking Schedule'!$B$6:$B$505,$A184,'Booking Schedule'!$K$6:$K$505,"Reserved",'Booking Schedule'!$D$6:$D$505,"&gt;="&amp;'Settings'!$B$4))),"")</f>
        <v/>
      </c>
      <c r="Q184" s="33">
        <f>IFERROR(IF($A184="","",IF($J184="","Missing PM Date",IF($J184&lt;'Settings'!$B$4,"Past Due",IF($J184&lt;='Settings'!$B$4+'Settings'!$B$7,"Due Soon","OK")))),"Check Date")</f>
        <v/>
      </c>
      <c r="R184" s="30">
        <f>IFERROR(IF($A184="","",IF(COUNTIF('Trailer Availability'!$A$6:$A$505,$A184)&gt;1,"Duplicate Trailer ID",IF($F184="","Missing Home Terminal",IF($G184="","Missing Location",IF($H184="","Missing Operational Status",IF(AND($H184&lt;&gt;"Ready",$I184=""),"Ready Date Missing",IF($K184="","Last Update Missing","OK"))))))),"Check Row")</f>
        <v/>
      </c>
    </row>
    <row r="185">
      <c r="A185" s="26" t="n"/>
      <c r="B185" s="26" t="n"/>
      <c r="C185" s="26" t="n"/>
      <c r="D185" s="26" t="n"/>
      <c r="E185" s="27" t="n"/>
      <c r="F185" s="26" t="n"/>
      <c r="G185" s="28" t="n"/>
      <c r="H185" s="26" t="n"/>
      <c r="I185" s="41" t="n"/>
      <c r="J185" s="41" t="n"/>
      <c r="K185" s="41" t="n"/>
      <c r="L185" s="28" t="n"/>
      <c r="M185" s="30">
        <f>IFERROR(IF($A185="","",IF($H185&lt;&gt;"Ready",$H185,IF(COUNTIFS('Booking Schedule'!$B$6:$B$505,$A185,'Booking Schedule'!$K$6:$K$505,"Dispatched",'Booking Schedule'!$F$6:$F$505,"",'Booking Schedule'!$E$6:$E$505,"")&gt;0,"Return Date Missing",IF(COUNTIFS('Booking Schedule'!$B$6:$B$505,$A185,'Booking Schedule'!$K$6:$K$505,"Dispatched",'Booking Schedule'!$F$6:$F$505,"",'Booking Schedule'!$E$6:$E$505,"&lt;"&amp;'Settings'!$B$4)&gt;0,"Overdue Return",IF(COUNTIFS('Booking Schedule'!$B$6:$B$505,$A185,'Booking Schedule'!$K$6:$K$505,"Dispatched",'Booking Schedule'!$F$6:$F$505,"",'Booking Schedule'!$D$6:$D$505,"&lt;="&amp;'Settings'!$B$4,'Booking Schedule'!$E$6:$E$505,"&gt;="&amp;'Settings'!$B$4)&gt;0,"In Use",IF(COUNTIFS('Booking Schedule'!$B$6:$B$505,$A185,'Booking Schedule'!$K$6:$K$505,"Reserved",'Booking Schedule'!$D$6:$D$505,"&gt;="&amp;'Settings'!$B$4,'Booking Schedule'!$D$6:$D$505,"&lt;="&amp;'Settings'!$B$4+'Settings'!$B$5)&gt;0,"Reserved Soon","Available")))))),"Check Status")</f>
        <v/>
      </c>
      <c r="N185" s="42">
        <f>IFERROR(IF($A185="","",IF($H185&lt;&gt;"Ready",$I185,IF(OR($M185="In Use",$M185="Overdue Return"),MAXIFS('Booking Schedule'!$E$6:$E$505,'Booking Schedule'!$B$6:$B$505,$A185,'Booking Schedule'!$K$6:$K$505,"Dispatched",'Booking Schedule'!$F$6:$F$505,""),IF($M185="Return Date Missing","",'Settings'!$B$4)))),"")</f>
        <v/>
      </c>
      <c r="O185" s="32">
        <f>IFERROR(IF($N185="","",MAX(0,$N185-'Settings'!$B$4)),"")</f>
        <v/>
      </c>
      <c r="P185" s="42">
        <f>IFERROR(IF($A185="","",IF(COUNTIFS('Booking Schedule'!$B$6:$B$505,$A185,'Booking Schedule'!$K$6:$K$505,"Reserved",'Booking Schedule'!$D$6:$D$505,"&gt;="&amp;'Settings'!$B$4)=0,"",MINIFS('Booking Schedule'!$D$6:$D$505,'Booking Schedule'!$B$6:$B$505,$A185,'Booking Schedule'!$K$6:$K$505,"Reserved",'Booking Schedule'!$D$6:$D$505,"&gt;="&amp;'Settings'!$B$4))),"")</f>
        <v/>
      </c>
      <c r="Q185" s="33">
        <f>IFERROR(IF($A185="","",IF($J185="","Missing PM Date",IF($J185&lt;'Settings'!$B$4,"Past Due",IF($J185&lt;='Settings'!$B$4+'Settings'!$B$7,"Due Soon","OK")))),"Check Date")</f>
        <v/>
      </c>
      <c r="R185" s="30">
        <f>IFERROR(IF($A185="","",IF(COUNTIF('Trailer Availability'!$A$6:$A$505,$A185)&gt;1,"Duplicate Trailer ID",IF($F185="","Missing Home Terminal",IF($G185="","Missing Location",IF($H185="","Missing Operational Status",IF(AND($H185&lt;&gt;"Ready",$I185=""),"Ready Date Missing",IF($K185="","Last Update Missing","OK"))))))),"Check Row")</f>
        <v/>
      </c>
    </row>
    <row r="186">
      <c r="A186" s="26" t="n"/>
      <c r="B186" s="26" t="n"/>
      <c r="C186" s="26" t="n"/>
      <c r="D186" s="26" t="n"/>
      <c r="E186" s="27" t="n"/>
      <c r="F186" s="26" t="n"/>
      <c r="G186" s="28" t="n"/>
      <c r="H186" s="26" t="n"/>
      <c r="I186" s="41" t="n"/>
      <c r="J186" s="41" t="n"/>
      <c r="K186" s="41" t="n"/>
      <c r="L186" s="28" t="n"/>
      <c r="M186" s="30">
        <f>IFERROR(IF($A186="","",IF($H186&lt;&gt;"Ready",$H186,IF(COUNTIFS('Booking Schedule'!$B$6:$B$505,$A186,'Booking Schedule'!$K$6:$K$505,"Dispatched",'Booking Schedule'!$F$6:$F$505,"",'Booking Schedule'!$E$6:$E$505,"")&gt;0,"Return Date Missing",IF(COUNTIFS('Booking Schedule'!$B$6:$B$505,$A186,'Booking Schedule'!$K$6:$K$505,"Dispatched",'Booking Schedule'!$F$6:$F$505,"",'Booking Schedule'!$E$6:$E$505,"&lt;"&amp;'Settings'!$B$4)&gt;0,"Overdue Return",IF(COUNTIFS('Booking Schedule'!$B$6:$B$505,$A186,'Booking Schedule'!$K$6:$K$505,"Dispatched",'Booking Schedule'!$F$6:$F$505,"",'Booking Schedule'!$D$6:$D$505,"&lt;="&amp;'Settings'!$B$4,'Booking Schedule'!$E$6:$E$505,"&gt;="&amp;'Settings'!$B$4)&gt;0,"In Use",IF(COUNTIFS('Booking Schedule'!$B$6:$B$505,$A186,'Booking Schedule'!$K$6:$K$505,"Reserved",'Booking Schedule'!$D$6:$D$505,"&gt;="&amp;'Settings'!$B$4,'Booking Schedule'!$D$6:$D$505,"&lt;="&amp;'Settings'!$B$4+'Settings'!$B$5)&gt;0,"Reserved Soon","Available")))))),"Check Status")</f>
        <v/>
      </c>
      <c r="N186" s="42">
        <f>IFERROR(IF($A186="","",IF($H186&lt;&gt;"Ready",$I186,IF(OR($M186="In Use",$M186="Overdue Return"),MAXIFS('Booking Schedule'!$E$6:$E$505,'Booking Schedule'!$B$6:$B$505,$A186,'Booking Schedule'!$K$6:$K$505,"Dispatched",'Booking Schedule'!$F$6:$F$505,""),IF($M186="Return Date Missing","",'Settings'!$B$4)))),"")</f>
        <v/>
      </c>
      <c r="O186" s="32">
        <f>IFERROR(IF($N186="","",MAX(0,$N186-'Settings'!$B$4)),"")</f>
        <v/>
      </c>
      <c r="P186" s="42">
        <f>IFERROR(IF($A186="","",IF(COUNTIFS('Booking Schedule'!$B$6:$B$505,$A186,'Booking Schedule'!$K$6:$K$505,"Reserved",'Booking Schedule'!$D$6:$D$505,"&gt;="&amp;'Settings'!$B$4)=0,"",MINIFS('Booking Schedule'!$D$6:$D$505,'Booking Schedule'!$B$6:$B$505,$A186,'Booking Schedule'!$K$6:$K$505,"Reserved",'Booking Schedule'!$D$6:$D$505,"&gt;="&amp;'Settings'!$B$4))),"")</f>
        <v/>
      </c>
      <c r="Q186" s="33">
        <f>IFERROR(IF($A186="","",IF($J186="","Missing PM Date",IF($J186&lt;'Settings'!$B$4,"Past Due",IF($J186&lt;='Settings'!$B$4+'Settings'!$B$7,"Due Soon","OK")))),"Check Date")</f>
        <v/>
      </c>
      <c r="R186" s="30">
        <f>IFERROR(IF($A186="","",IF(COUNTIF('Trailer Availability'!$A$6:$A$505,$A186)&gt;1,"Duplicate Trailer ID",IF($F186="","Missing Home Terminal",IF($G186="","Missing Location",IF($H186="","Missing Operational Status",IF(AND($H186&lt;&gt;"Ready",$I186=""),"Ready Date Missing",IF($K186="","Last Update Missing","OK"))))))),"Check Row")</f>
        <v/>
      </c>
    </row>
    <row r="187">
      <c r="A187" s="26" t="n"/>
      <c r="B187" s="26" t="n"/>
      <c r="C187" s="26" t="n"/>
      <c r="D187" s="26" t="n"/>
      <c r="E187" s="27" t="n"/>
      <c r="F187" s="26" t="n"/>
      <c r="G187" s="28" t="n"/>
      <c r="H187" s="26" t="n"/>
      <c r="I187" s="41" t="n"/>
      <c r="J187" s="41" t="n"/>
      <c r="K187" s="41" t="n"/>
      <c r="L187" s="28" t="n"/>
      <c r="M187" s="30">
        <f>IFERROR(IF($A187="","",IF($H187&lt;&gt;"Ready",$H187,IF(COUNTIFS('Booking Schedule'!$B$6:$B$505,$A187,'Booking Schedule'!$K$6:$K$505,"Dispatched",'Booking Schedule'!$F$6:$F$505,"",'Booking Schedule'!$E$6:$E$505,"")&gt;0,"Return Date Missing",IF(COUNTIFS('Booking Schedule'!$B$6:$B$505,$A187,'Booking Schedule'!$K$6:$K$505,"Dispatched",'Booking Schedule'!$F$6:$F$505,"",'Booking Schedule'!$E$6:$E$505,"&lt;"&amp;'Settings'!$B$4)&gt;0,"Overdue Return",IF(COUNTIFS('Booking Schedule'!$B$6:$B$505,$A187,'Booking Schedule'!$K$6:$K$505,"Dispatched",'Booking Schedule'!$F$6:$F$505,"",'Booking Schedule'!$D$6:$D$505,"&lt;="&amp;'Settings'!$B$4,'Booking Schedule'!$E$6:$E$505,"&gt;="&amp;'Settings'!$B$4)&gt;0,"In Use",IF(COUNTIFS('Booking Schedule'!$B$6:$B$505,$A187,'Booking Schedule'!$K$6:$K$505,"Reserved",'Booking Schedule'!$D$6:$D$505,"&gt;="&amp;'Settings'!$B$4,'Booking Schedule'!$D$6:$D$505,"&lt;="&amp;'Settings'!$B$4+'Settings'!$B$5)&gt;0,"Reserved Soon","Available")))))),"Check Status")</f>
        <v/>
      </c>
      <c r="N187" s="42">
        <f>IFERROR(IF($A187="","",IF($H187&lt;&gt;"Ready",$I187,IF(OR($M187="In Use",$M187="Overdue Return"),MAXIFS('Booking Schedule'!$E$6:$E$505,'Booking Schedule'!$B$6:$B$505,$A187,'Booking Schedule'!$K$6:$K$505,"Dispatched",'Booking Schedule'!$F$6:$F$505,""),IF($M187="Return Date Missing","",'Settings'!$B$4)))),"")</f>
        <v/>
      </c>
      <c r="O187" s="32">
        <f>IFERROR(IF($N187="","",MAX(0,$N187-'Settings'!$B$4)),"")</f>
        <v/>
      </c>
      <c r="P187" s="42">
        <f>IFERROR(IF($A187="","",IF(COUNTIFS('Booking Schedule'!$B$6:$B$505,$A187,'Booking Schedule'!$K$6:$K$505,"Reserved",'Booking Schedule'!$D$6:$D$505,"&gt;="&amp;'Settings'!$B$4)=0,"",MINIFS('Booking Schedule'!$D$6:$D$505,'Booking Schedule'!$B$6:$B$505,$A187,'Booking Schedule'!$K$6:$K$505,"Reserved",'Booking Schedule'!$D$6:$D$505,"&gt;="&amp;'Settings'!$B$4))),"")</f>
        <v/>
      </c>
      <c r="Q187" s="33">
        <f>IFERROR(IF($A187="","",IF($J187="","Missing PM Date",IF($J187&lt;'Settings'!$B$4,"Past Due",IF($J187&lt;='Settings'!$B$4+'Settings'!$B$7,"Due Soon","OK")))),"Check Date")</f>
        <v/>
      </c>
      <c r="R187" s="30">
        <f>IFERROR(IF($A187="","",IF(COUNTIF('Trailer Availability'!$A$6:$A$505,$A187)&gt;1,"Duplicate Trailer ID",IF($F187="","Missing Home Terminal",IF($G187="","Missing Location",IF($H187="","Missing Operational Status",IF(AND($H187&lt;&gt;"Ready",$I187=""),"Ready Date Missing",IF($K187="","Last Update Missing","OK"))))))),"Check Row")</f>
        <v/>
      </c>
    </row>
    <row r="188">
      <c r="A188" s="26" t="n"/>
      <c r="B188" s="26" t="n"/>
      <c r="C188" s="26" t="n"/>
      <c r="D188" s="26" t="n"/>
      <c r="E188" s="27" t="n"/>
      <c r="F188" s="26" t="n"/>
      <c r="G188" s="28" t="n"/>
      <c r="H188" s="26" t="n"/>
      <c r="I188" s="41" t="n"/>
      <c r="J188" s="41" t="n"/>
      <c r="K188" s="41" t="n"/>
      <c r="L188" s="28" t="n"/>
      <c r="M188" s="30">
        <f>IFERROR(IF($A188="","",IF($H188&lt;&gt;"Ready",$H188,IF(COUNTIFS('Booking Schedule'!$B$6:$B$505,$A188,'Booking Schedule'!$K$6:$K$505,"Dispatched",'Booking Schedule'!$F$6:$F$505,"",'Booking Schedule'!$E$6:$E$505,"")&gt;0,"Return Date Missing",IF(COUNTIFS('Booking Schedule'!$B$6:$B$505,$A188,'Booking Schedule'!$K$6:$K$505,"Dispatched",'Booking Schedule'!$F$6:$F$505,"",'Booking Schedule'!$E$6:$E$505,"&lt;"&amp;'Settings'!$B$4)&gt;0,"Overdue Return",IF(COUNTIFS('Booking Schedule'!$B$6:$B$505,$A188,'Booking Schedule'!$K$6:$K$505,"Dispatched",'Booking Schedule'!$F$6:$F$505,"",'Booking Schedule'!$D$6:$D$505,"&lt;="&amp;'Settings'!$B$4,'Booking Schedule'!$E$6:$E$505,"&gt;="&amp;'Settings'!$B$4)&gt;0,"In Use",IF(COUNTIFS('Booking Schedule'!$B$6:$B$505,$A188,'Booking Schedule'!$K$6:$K$505,"Reserved",'Booking Schedule'!$D$6:$D$505,"&gt;="&amp;'Settings'!$B$4,'Booking Schedule'!$D$6:$D$505,"&lt;="&amp;'Settings'!$B$4+'Settings'!$B$5)&gt;0,"Reserved Soon","Available")))))),"Check Status")</f>
        <v/>
      </c>
      <c r="N188" s="42">
        <f>IFERROR(IF($A188="","",IF($H188&lt;&gt;"Ready",$I188,IF(OR($M188="In Use",$M188="Overdue Return"),MAXIFS('Booking Schedule'!$E$6:$E$505,'Booking Schedule'!$B$6:$B$505,$A188,'Booking Schedule'!$K$6:$K$505,"Dispatched",'Booking Schedule'!$F$6:$F$505,""),IF($M188="Return Date Missing","",'Settings'!$B$4)))),"")</f>
        <v/>
      </c>
      <c r="O188" s="32">
        <f>IFERROR(IF($N188="","",MAX(0,$N188-'Settings'!$B$4)),"")</f>
        <v/>
      </c>
      <c r="P188" s="42">
        <f>IFERROR(IF($A188="","",IF(COUNTIFS('Booking Schedule'!$B$6:$B$505,$A188,'Booking Schedule'!$K$6:$K$505,"Reserved",'Booking Schedule'!$D$6:$D$505,"&gt;="&amp;'Settings'!$B$4)=0,"",MINIFS('Booking Schedule'!$D$6:$D$505,'Booking Schedule'!$B$6:$B$505,$A188,'Booking Schedule'!$K$6:$K$505,"Reserved",'Booking Schedule'!$D$6:$D$505,"&gt;="&amp;'Settings'!$B$4))),"")</f>
        <v/>
      </c>
      <c r="Q188" s="33">
        <f>IFERROR(IF($A188="","",IF($J188="","Missing PM Date",IF($J188&lt;'Settings'!$B$4,"Past Due",IF($J188&lt;='Settings'!$B$4+'Settings'!$B$7,"Due Soon","OK")))),"Check Date")</f>
        <v/>
      </c>
      <c r="R188" s="30">
        <f>IFERROR(IF($A188="","",IF(COUNTIF('Trailer Availability'!$A$6:$A$505,$A188)&gt;1,"Duplicate Trailer ID",IF($F188="","Missing Home Terminal",IF($G188="","Missing Location",IF($H188="","Missing Operational Status",IF(AND($H188&lt;&gt;"Ready",$I188=""),"Ready Date Missing",IF($K188="","Last Update Missing","OK"))))))),"Check Row")</f>
        <v/>
      </c>
    </row>
    <row r="189">
      <c r="A189" s="26" t="n"/>
      <c r="B189" s="26" t="n"/>
      <c r="C189" s="26" t="n"/>
      <c r="D189" s="26" t="n"/>
      <c r="E189" s="27" t="n"/>
      <c r="F189" s="26" t="n"/>
      <c r="G189" s="28" t="n"/>
      <c r="H189" s="26" t="n"/>
      <c r="I189" s="41" t="n"/>
      <c r="J189" s="41" t="n"/>
      <c r="K189" s="41" t="n"/>
      <c r="L189" s="28" t="n"/>
      <c r="M189" s="30">
        <f>IFERROR(IF($A189="","",IF($H189&lt;&gt;"Ready",$H189,IF(COUNTIFS('Booking Schedule'!$B$6:$B$505,$A189,'Booking Schedule'!$K$6:$K$505,"Dispatched",'Booking Schedule'!$F$6:$F$505,"",'Booking Schedule'!$E$6:$E$505,"")&gt;0,"Return Date Missing",IF(COUNTIFS('Booking Schedule'!$B$6:$B$505,$A189,'Booking Schedule'!$K$6:$K$505,"Dispatched",'Booking Schedule'!$F$6:$F$505,"",'Booking Schedule'!$E$6:$E$505,"&lt;"&amp;'Settings'!$B$4)&gt;0,"Overdue Return",IF(COUNTIFS('Booking Schedule'!$B$6:$B$505,$A189,'Booking Schedule'!$K$6:$K$505,"Dispatched",'Booking Schedule'!$F$6:$F$505,"",'Booking Schedule'!$D$6:$D$505,"&lt;="&amp;'Settings'!$B$4,'Booking Schedule'!$E$6:$E$505,"&gt;="&amp;'Settings'!$B$4)&gt;0,"In Use",IF(COUNTIFS('Booking Schedule'!$B$6:$B$505,$A189,'Booking Schedule'!$K$6:$K$505,"Reserved",'Booking Schedule'!$D$6:$D$505,"&gt;="&amp;'Settings'!$B$4,'Booking Schedule'!$D$6:$D$505,"&lt;="&amp;'Settings'!$B$4+'Settings'!$B$5)&gt;0,"Reserved Soon","Available")))))),"Check Status")</f>
        <v/>
      </c>
      <c r="N189" s="42">
        <f>IFERROR(IF($A189="","",IF($H189&lt;&gt;"Ready",$I189,IF(OR($M189="In Use",$M189="Overdue Return"),MAXIFS('Booking Schedule'!$E$6:$E$505,'Booking Schedule'!$B$6:$B$505,$A189,'Booking Schedule'!$K$6:$K$505,"Dispatched",'Booking Schedule'!$F$6:$F$505,""),IF($M189="Return Date Missing","",'Settings'!$B$4)))),"")</f>
        <v/>
      </c>
      <c r="O189" s="32">
        <f>IFERROR(IF($N189="","",MAX(0,$N189-'Settings'!$B$4)),"")</f>
        <v/>
      </c>
      <c r="P189" s="42">
        <f>IFERROR(IF($A189="","",IF(COUNTIFS('Booking Schedule'!$B$6:$B$505,$A189,'Booking Schedule'!$K$6:$K$505,"Reserved",'Booking Schedule'!$D$6:$D$505,"&gt;="&amp;'Settings'!$B$4)=0,"",MINIFS('Booking Schedule'!$D$6:$D$505,'Booking Schedule'!$B$6:$B$505,$A189,'Booking Schedule'!$K$6:$K$505,"Reserved",'Booking Schedule'!$D$6:$D$505,"&gt;="&amp;'Settings'!$B$4))),"")</f>
        <v/>
      </c>
      <c r="Q189" s="33">
        <f>IFERROR(IF($A189="","",IF($J189="","Missing PM Date",IF($J189&lt;'Settings'!$B$4,"Past Due",IF($J189&lt;='Settings'!$B$4+'Settings'!$B$7,"Due Soon","OK")))),"Check Date")</f>
        <v/>
      </c>
      <c r="R189" s="30">
        <f>IFERROR(IF($A189="","",IF(COUNTIF('Trailer Availability'!$A$6:$A$505,$A189)&gt;1,"Duplicate Trailer ID",IF($F189="","Missing Home Terminal",IF($G189="","Missing Location",IF($H189="","Missing Operational Status",IF(AND($H189&lt;&gt;"Ready",$I189=""),"Ready Date Missing",IF($K189="","Last Update Missing","OK"))))))),"Check Row")</f>
        <v/>
      </c>
    </row>
    <row r="190">
      <c r="A190" s="26" t="n"/>
      <c r="B190" s="26" t="n"/>
      <c r="C190" s="26" t="n"/>
      <c r="D190" s="26" t="n"/>
      <c r="E190" s="27" t="n"/>
      <c r="F190" s="26" t="n"/>
      <c r="G190" s="28" t="n"/>
      <c r="H190" s="26" t="n"/>
      <c r="I190" s="41" t="n"/>
      <c r="J190" s="41" t="n"/>
      <c r="K190" s="41" t="n"/>
      <c r="L190" s="28" t="n"/>
      <c r="M190" s="30">
        <f>IFERROR(IF($A190="","",IF($H190&lt;&gt;"Ready",$H190,IF(COUNTIFS('Booking Schedule'!$B$6:$B$505,$A190,'Booking Schedule'!$K$6:$K$505,"Dispatched",'Booking Schedule'!$F$6:$F$505,"",'Booking Schedule'!$E$6:$E$505,"")&gt;0,"Return Date Missing",IF(COUNTIFS('Booking Schedule'!$B$6:$B$505,$A190,'Booking Schedule'!$K$6:$K$505,"Dispatched",'Booking Schedule'!$F$6:$F$505,"",'Booking Schedule'!$E$6:$E$505,"&lt;"&amp;'Settings'!$B$4)&gt;0,"Overdue Return",IF(COUNTIFS('Booking Schedule'!$B$6:$B$505,$A190,'Booking Schedule'!$K$6:$K$505,"Dispatched",'Booking Schedule'!$F$6:$F$505,"",'Booking Schedule'!$D$6:$D$505,"&lt;="&amp;'Settings'!$B$4,'Booking Schedule'!$E$6:$E$505,"&gt;="&amp;'Settings'!$B$4)&gt;0,"In Use",IF(COUNTIFS('Booking Schedule'!$B$6:$B$505,$A190,'Booking Schedule'!$K$6:$K$505,"Reserved",'Booking Schedule'!$D$6:$D$505,"&gt;="&amp;'Settings'!$B$4,'Booking Schedule'!$D$6:$D$505,"&lt;="&amp;'Settings'!$B$4+'Settings'!$B$5)&gt;0,"Reserved Soon","Available")))))),"Check Status")</f>
        <v/>
      </c>
      <c r="N190" s="42">
        <f>IFERROR(IF($A190="","",IF($H190&lt;&gt;"Ready",$I190,IF(OR($M190="In Use",$M190="Overdue Return"),MAXIFS('Booking Schedule'!$E$6:$E$505,'Booking Schedule'!$B$6:$B$505,$A190,'Booking Schedule'!$K$6:$K$505,"Dispatched",'Booking Schedule'!$F$6:$F$505,""),IF($M190="Return Date Missing","",'Settings'!$B$4)))),"")</f>
        <v/>
      </c>
      <c r="O190" s="32">
        <f>IFERROR(IF($N190="","",MAX(0,$N190-'Settings'!$B$4)),"")</f>
        <v/>
      </c>
      <c r="P190" s="42">
        <f>IFERROR(IF($A190="","",IF(COUNTIFS('Booking Schedule'!$B$6:$B$505,$A190,'Booking Schedule'!$K$6:$K$505,"Reserved",'Booking Schedule'!$D$6:$D$505,"&gt;="&amp;'Settings'!$B$4)=0,"",MINIFS('Booking Schedule'!$D$6:$D$505,'Booking Schedule'!$B$6:$B$505,$A190,'Booking Schedule'!$K$6:$K$505,"Reserved",'Booking Schedule'!$D$6:$D$505,"&gt;="&amp;'Settings'!$B$4))),"")</f>
        <v/>
      </c>
      <c r="Q190" s="33">
        <f>IFERROR(IF($A190="","",IF($J190="","Missing PM Date",IF($J190&lt;'Settings'!$B$4,"Past Due",IF($J190&lt;='Settings'!$B$4+'Settings'!$B$7,"Due Soon","OK")))),"Check Date")</f>
        <v/>
      </c>
      <c r="R190" s="30">
        <f>IFERROR(IF($A190="","",IF(COUNTIF('Trailer Availability'!$A$6:$A$505,$A190)&gt;1,"Duplicate Trailer ID",IF($F190="","Missing Home Terminal",IF($G190="","Missing Location",IF($H190="","Missing Operational Status",IF(AND($H190&lt;&gt;"Ready",$I190=""),"Ready Date Missing",IF($K190="","Last Update Missing","OK"))))))),"Check Row")</f>
        <v/>
      </c>
    </row>
    <row r="191">
      <c r="A191" s="26" t="n"/>
      <c r="B191" s="26" t="n"/>
      <c r="C191" s="26" t="n"/>
      <c r="D191" s="26" t="n"/>
      <c r="E191" s="27" t="n"/>
      <c r="F191" s="26" t="n"/>
      <c r="G191" s="28" t="n"/>
      <c r="H191" s="26" t="n"/>
      <c r="I191" s="41" t="n"/>
      <c r="J191" s="41" t="n"/>
      <c r="K191" s="41" t="n"/>
      <c r="L191" s="28" t="n"/>
      <c r="M191" s="30">
        <f>IFERROR(IF($A191="","",IF($H191&lt;&gt;"Ready",$H191,IF(COUNTIFS('Booking Schedule'!$B$6:$B$505,$A191,'Booking Schedule'!$K$6:$K$505,"Dispatched",'Booking Schedule'!$F$6:$F$505,"",'Booking Schedule'!$E$6:$E$505,"")&gt;0,"Return Date Missing",IF(COUNTIFS('Booking Schedule'!$B$6:$B$505,$A191,'Booking Schedule'!$K$6:$K$505,"Dispatched",'Booking Schedule'!$F$6:$F$505,"",'Booking Schedule'!$E$6:$E$505,"&lt;"&amp;'Settings'!$B$4)&gt;0,"Overdue Return",IF(COUNTIFS('Booking Schedule'!$B$6:$B$505,$A191,'Booking Schedule'!$K$6:$K$505,"Dispatched",'Booking Schedule'!$F$6:$F$505,"",'Booking Schedule'!$D$6:$D$505,"&lt;="&amp;'Settings'!$B$4,'Booking Schedule'!$E$6:$E$505,"&gt;="&amp;'Settings'!$B$4)&gt;0,"In Use",IF(COUNTIFS('Booking Schedule'!$B$6:$B$505,$A191,'Booking Schedule'!$K$6:$K$505,"Reserved",'Booking Schedule'!$D$6:$D$505,"&gt;="&amp;'Settings'!$B$4,'Booking Schedule'!$D$6:$D$505,"&lt;="&amp;'Settings'!$B$4+'Settings'!$B$5)&gt;0,"Reserved Soon","Available")))))),"Check Status")</f>
        <v/>
      </c>
      <c r="N191" s="42">
        <f>IFERROR(IF($A191="","",IF($H191&lt;&gt;"Ready",$I191,IF(OR($M191="In Use",$M191="Overdue Return"),MAXIFS('Booking Schedule'!$E$6:$E$505,'Booking Schedule'!$B$6:$B$505,$A191,'Booking Schedule'!$K$6:$K$505,"Dispatched",'Booking Schedule'!$F$6:$F$505,""),IF($M191="Return Date Missing","",'Settings'!$B$4)))),"")</f>
        <v/>
      </c>
      <c r="O191" s="32">
        <f>IFERROR(IF($N191="","",MAX(0,$N191-'Settings'!$B$4)),"")</f>
        <v/>
      </c>
      <c r="P191" s="42">
        <f>IFERROR(IF($A191="","",IF(COUNTIFS('Booking Schedule'!$B$6:$B$505,$A191,'Booking Schedule'!$K$6:$K$505,"Reserved",'Booking Schedule'!$D$6:$D$505,"&gt;="&amp;'Settings'!$B$4)=0,"",MINIFS('Booking Schedule'!$D$6:$D$505,'Booking Schedule'!$B$6:$B$505,$A191,'Booking Schedule'!$K$6:$K$505,"Reserved",'Booking Schedule'!$D$6:$D$505,"&gt;="&amp;'Settings'!$B$4))),"")</f>
        <v/>
      </c>
      <c r="Q191" s="33">
        <f>IFERROR(IF($A191="","",IF($J191="","Missing PM Date",IF($J191&lt;'Settings'!$B$4,"Past Due",IF($J191&lt;='Settings'!$B$4+'Settings'!$B$7,"Due Soon","OK")))),"Check Date")</f>
        <v/>
      </c>
      <c r="R191" s="30">
        <f>IFERROR(IF($A191="","",IF(COUNTIF('Trailer Availability'!$A$6:$A$505,$A191)&gt;1,"Duplicate Trailer ID",IF($F191="","Missing Home Terminal",IF($G191="","Missing Location",IF($H191="","Missing Operational Status",IF(AND($H191&lt;&gt;"Ready",$I191=""),"Ready Date Missing",IF($K191="","Last Update Missing","OK"))))))),"Check Row")</f>
        <v/>
      </c>
    </row>
    <row r="192">
      <c r="A192" s="26" t="n"/>
      <c r="B192" s="26" t="n"/>
      <c r="C192" s="26" t="n"/>
      <c r="D192" s="26" t="n"/>
      <c r="E192" s="27" t="n"/>
      <c r="F192" s="26" t="n"/>
      <c r="G192" s="28" t="n"/>
      <c r="H192" s="26" t="n"/>
      <c r="I192" s="41" t="n"/>
      <c r="J192" s="41" t="n"/>
      <c r="K192" s="41" t="n"/>
      <c r="L192" s="28" t="n"/>
      <c r="M192" s="30">
        <f>IFERROR(IF($A192="","",IF($H192&lt;&gt;"Ready",$H192,IF(COUNTIFS('Booking Schedule'!$B$6:$B$505,$A192,'Booking Schedule'!$K$6:$K$505,"Dispatched",'Booking Schedule'!$F$6:$F$505,"",'Booking Schedule'!$E$6:$E$505,"")&gt;0,"Return Date Missing",IF(COUNTIFS('Booking Schedule'!$B$6:$B$505,$A192,'Booking Schedule'!$K$6:$K$505,"Dispatched",'Booking Schedule'!$F$6:$F$505,"",'Booking Schedule'!$E$6:$E$505,"&lt;"&amp;'Settings'!$B$4)&gt;0,"Overdue Return",IF(COUNTIFS('Booking Schedule'!$B$6:$B$505,$A192,'Booking Schedule'!$K$6:$K$505,"Dispatched",'Booking Schedule'!$F$6:$F$505,"",'Booking Schedule'!$D$6:$D$505,"&lt;="&amp;'Settings'!$B$4,'Booking Schedule'!$E$6:$E$505,"&gt;="&amp;'Settings'!$B$4)&gt;0,"In Use",IF(COUNTIFS('Booking Schedule'!$B$6:$B$505,$A192,'Booking Schedule'!$K$6:$K$505,"Reserved",'Booking Schedule'!$D$6:$D$505,"&gt;="&amp;'Settings'!$B$4,'Booking Schedule'!$D$6:$D$505,"&lt;="&amp;'Settings'!$B$4+'Settings'!$B$5)&gt;0,"Reserved Soon","Available")))))),"Check Status")</f>
        <v/>
      </c>
      <c r="N192" s="42">
        <f>IFERROR(IF($A192="","",IF($H192&lt;&gt;"Ready",$I192,IF(OR($M192="In Use",$M192="Overdue Return"),MAXIFS('Booking Schedule'!$E$6:$E$505,'Booking Schedule'!$B$6:$B$505,$A192,'Booking Schedule'!$K$6:$K$505,"Dispatched",'Booking Schedule'!$F$6:$F$505,""),IF($M192="Return Date Missing","",'Settings'!$B$4)))),"")</f>
        <v/>
      </c>
      <c r="O192" s="32">
        <f>IFERROR(IF($N192="","",MAX(0,$N192-'Settings'!$B$4)),"")</f>
        <v/>
      </c>
      <c r="P192" s="42">
        <f>IFERROR(IF($A192="","",IF(COUNTIFS('Booking Schedule'!$B$6:$B$505,$A192,'Booking Schedule'!$K$6:$K$505,"Reserved",'Booking Schedule'!$D$6:$D$505,"&gt;="&amp;'Settings'!$B$4)=0,"",MINIFS('Booking Schedule'!$D$6:$D$505,'Booking Schedule'!$B$6:$B$505,$A192,'Booking Schedule'!$K$6:$K$505,"Reserved",'Booking Schedule'!$D$6:$D$505,"&gt;="&amp;'Settings'!$B$4))),"")</f>
        <v/>
      </c>
      <c r="Q192" s="33">
        <f>IFERROR(IF($A192="","",IF($J192="","Missing PM Date",IF($J192&lt;'Settings'!$B$4,"Past Due",IF($J192&lt;='Settings'!$B$4+'Settings'!$B$7,"Due Soon","OK")))),"Check Date")</f>
        <v/>
      </c>
      <c r="R192" s="30">
        <f>IFERROR(IF($A192="","",IF(COUNTIF('Trailer Availability'!$A$6:$A$505,$A192)&gt;1,"Duplicate Trailer ID",IF($F192="","Missing Home Terminal",IF($G192="","Missing Location",IF($H192="","Missing Operational Status",IF(AND($H192&lt;&gt;"Ready",$I192=""),"Ready Date Missing",IF($K192="","Last Update Missing","OK"))))))),"Check Row")</f>
        <v/>
      </c>
    </row>
    <row r="193">
      <c r="A193" s="26" t="n"/>
      <c r="B193" s="26" t="n"/>
      <c r="C193" s="26" t="n"/>
      <c r="D193" s="26" t="n"/>
      <c r="E193" s="27" t="n"/>
      <c r="F193" s="26" t="n"/>
      <c r="G193" s="28" t="n"/>
      <c r="H193" s="26" t="n"/>
      <c r="I193" s="41" t="n"/>
      <c r="J193" s="41" t="n"/>
      <c r="K193" s="41" t="n"/>
      <c r="L193" s="28" t="n"/>
      <c r="M193" s="30">
        <f>IFERROR(IF($A193="","",IF($H193&lt;&gt;"Ready",$H193,IF(COUNTIFS('Booking Schedule'!$B$6:$B$505,$A193,'Booking Schedule'!$K$6:$K$505,"Dispatched",'Booking Schedule'!$F$6:$F$505,"",'Booking Schedule'!$E$6:$E$505,"")&gt;0,"Return Date Missing",IF(COUNTIFS('Booking Schedule'!$B$6:$B$505,$A193,'Booking Schedule'!$K$6:$K$505,"Dispatched",'Booking Schedule'!$F$6:$F$505,"",'Booking Schedule'!$E$6:$E$505,"&lt;"&amp;'Settings'!$B$4)&gt;0,"Overdue Return",IF(COUNTIFS('Booking Schedule'!$B$6:$B$505,$A193,'Booking Schedule'!$K$6:$K$505,"Dispatched",'Booking Schedule'!$F$6:$F$505,"",'Booking Schedule'!$D$6:$D$505,"&lt;="&amp;'Settings'!$B$4,'Booking Schedule'!$E$6:$E$505,"&gt;="&amp;'Settings'!$B$4)&gt;0,"In Use",IF(COUNTIFS('Booking Schedule'!$B$6:$B$505,$A193,'Booking Schedule'!$K$6:$K$505,"Reserved",'Booking Schedule'!$D$6:$D$505,"&gt;="&amp;'Settings'!$B$4,'Booking Schedule'!$D$6:$D$505,"&lt;="&amp;'Settings'!$B$4+'Settings'!$B$5)&gt;0,"Reserved Soon","Available")))))),"Check Status")</f>
        <v/>
      </c>
      <c r="N193" s="42">
        <f>IFERROR(IF($A193="","",IF($H193&lt;&gt;"Ready",$I193,IF(OR($M193="In Use",$M193="Overdue Return"),MAXIFS('Booking Schedule'!$E$6:$E$505,'Booking Schedule'!$B$6:$B$505,$A193,'Booking Schedule'!$K$6:$K$505,"Dispatched",'Booking Schedule'!$F$6:$F$505,""),IF($M193="Return Date Missing","",'Settings'!$B$4)))),"")</f>
        <v/>
      </c>
      <c r="O193" s="32">
        <f>IFERROR(IF($N193="","",MAX(0,$N193-'Settings'!$B$4)),"")</f>
        <v/>
      </c>
      <c r="P193" s="42">
        <f>IFERROR(IF($A193="","",IF(COUNTIFS('Booking Schedule'!$B$6:$B$505,$A193,'Booking Schedule'!$K$6:$K$505,"Reserved",'Booking Schedule'!$D$6:$D$505,"&gt;="&amp;'Settings'!$B$4)=0,"",MINIFS('Booking Schedule'!$D$6:$D$505,'Booking Schedule'!$B$6:$B$505,$A193,'Booking Schedule'!$K$6:$K$505,"Reserved",'Booking Schedule'!$D$6:$D$505,"&gt;="&amp;'Settings'!$B$4))),"")</f>
        <v/>
      </c>
      <c r="Q193" s="33">
        <f>IFERROR(IF($A193="","",IF($J193="","Missing PM Date",IF($J193&lt;'Settings'!$B$4,"Past Due",IF($J193&lt;='Settings'!$B$4+'Settings'!$B$7,"Due Soon","OK")))),"Check Date")</f>
        <v/>
      </c>
      <c r="R193" s="30">
        <f>IFERROR(IF($A193="","",IF(COUNTIF('Trailer Availability'!$A$6:$A$505,$A193)&gt;1,"Duplicate Trailer ID",IF($F193="","Missing Home Terminal",IF($G193="","Missing Location",IF($H193="","Missing Operational Status",IF(AND($H193&lt;&gt;"Ready",$I193=""),"Ready Date Missing",IF($K193="","Last Update Missing","OK"))))))),"Check Row")</f>
        <v/>
      </c>
    </row>
    <row r="194">
      <c r="A194" s="26" t="n"/>
      <c r="B194" s="26" t="n"/>
      <c r="C194" s="26" t="n"/>
      <c r="D194" s="26" t="n"/>
      <c r="E194" s="27" t="n"/>
      <c r="F194" s="26" t="n"/>
      <c r="G194" s="28" t="n"/>
      <c r="H194" s="26" t="n"/>
      <c r="I194" s="41" t="n"/>
      <c r="J194" s="41" t="n"/>
      <c r="K194" s="41" t="n"/>
      <c r="L194" s="28" t="n"/>
      <c r="M194" s="30">
        <f>IFERROR(IF($A194="","",IF($H194&lt;&gt;"Ready",$H194,IF(COUNTIFS('Booking Schedule'!$B$6:$B$505,$A194,'Booking Schedule'!$K$6:$K$505,"Dispatched",'Booking Schedule'!$F$6:$F$505,"",'Booking Schedule'!$E$6:$E$505,"")&gt;0,"Return Date Missing",IF(COUNTIFS('Booking Schedule'!$B$6:$B$505,$A194,'Booking Schedule'!$K$6:$K$505,"Dispatched",'Booking Schedule'!$F$6:$F$505,"",'Booking Schedule'!$E$6:$E$505,"&lt;"&amp;'Settings'!$B$4)&gt;0,"Overdue Return",IF(COUNTIFS('Booking Schedule'!$B$6:$B$505,$A194,'Booking Schedule'!$K$6:$K$505,"Dispatched",'Booking Schedule'!$F$6:$F$505,"",'Booking Schedule'!$D$6:$D$505,"&lt;="&amp;'Settings'!$B$4,'Booking Schedule'!$E$6:$E$505,"&gt;="&amp;'Settings'!$B$4)&gt;0,"In Use",IF(COUNTIFS('Booking Schedule'!$B$6:$B$505,$A194,'Booking Schedule'!$K$6:$K$505,"Reserved",'Booking Schedule'!$D$6:$D$505,"&gt;="&amp;'Settings'!$B$4,'Booking Schedule'!$D$6:$D$505,"&lt;="&amp;'Settings'!$B$4+'Settings'!$B$5)&gt;0,"Reserved Soon","Available")))))),"Check Status")</f>
        <v/>
      </c>
      <c r="N194" s="42">
        <f>IFERROR(IF($A194="","",IF($H194&lt;&gt;"Ready",$I194,IF(OR($M194="In Use",$M194="Overdue Return"),MAXIFS('Booking Schedule'!$E$6:$E$505,'Booking Schedule'!$B$6:$B$505,$A194,'Booking Schedule'!$K$6:$K$505,"Dispatched",'Booking Schedule'!$F$6:$F$505,""),IF($M194="Return Date Missing","",'Settings'!$B$4)))),"")</f>
        <v/>
      </c>
      <c r="O194" s="32">
        <f>IFERROR(IF($N194="","",MAX(0,$N194-'Settings'!$B$4)),"")</f>
        <v/>
      </c>
      <c r="P194" s="42">
        <f>IFERROR(IF($A194="","",IF(COUNTIFS('Booking Schedule'!$B$6:$B$505,$A194,'Booking Schedule'!$K$6:$K$505,"Reserved",'Booking Schedule'!$D$6:$D$505,"&gt;="&amp;'Settings'!$B$4)=0,"",MINIFS('Booking Schedule'!$D$6:$D$505,'Booking Schedule'!$B$6:$B$505,$A194,'Booking Schedule'!$K$6:$K$505,"Reserved",'Booking Schedule'!$D$6:$D$505,"&gt;="&amp;'Settings'!$B$4))),"")</f>
        <v/>
      </c>
      <c r="Q194" s="33">
        <f>IFERROR(IF($A194="","",IF($J194="","Missing PM Date",IF($J194&lt;'Settings'!$B$4,"Past Due",IF($J194&lt;='Settings'!$B$4+'Settings'!$B$7,"Due Soon","OK")))),"Check Date")</f>
        <v/>
      </c>
      <c r="R194" s="30">
        <f>IFERROR(IF($A194="","",IF(COUNTIF('Trailer Availability'!$A$6:$A$505,$A194)&gt;1,"Duplicate Trailer ID",IF($F194="","Missing Home Terminal",IF($G194="","Missing Location",IF($H194="","Missing Operational Status",IF(AND($H194&lt;&gt;"Ready",$I194=""),"Ready Date Missing",IF($K194="","Last Update Missing","OK"))))))),"Check Row")</f>
        <v/>
      </c>
    </row>
    <row r="195">
      <c r="A195" s="26" t="n"/>
      <c r="B195" s="26" t="n"/>
      <c r="C195" s="26" t="n"/>
      <c r="D195" s="26" t="n"/>
      <c r="E195" s="27" t="n"/>
      <c r="F195" s="26" t="n"/>
      <c r="G195" s="28" t="n"/>
      <c r="H195" s="26" t="n"/>
      <c r="I195" s="41" t="n"/>
      <c r="J195" s="41" t="n"/>
      <c r="K195" s="41" t="n"/>
      <c r="L195" s="28" t="n"/>
      <c r="M195" s="30">
        <f>IFERROR(IF($A195="","",IF($H195&lt;&gt;"Ready",$H195,IF(COUNTIFS('Booking Schedule'!$B$6:$B$505,$A195,'Booking Schedule'!$K$6:$K$505,"Dispatched",'Booking Schedule'!$F$6:$F$505,"",'Booking Schedule'!$E$6:$E$505,"")&gt;0,"Return Date Missing",IF(COUNTIFS('Booking Schedule'!$B$6:$B$505,$A195,'Booking Schedule'!$K$6:$K$505,"Dispatched",'Booking Schedule'!$F$6:$F$505,"",'Booking Schedule'!$E$6:$E$505,"&lt;"&amp;'Settings'!$B$4)&gt;0,"Overdue Return",IF(COUNTIFS('Booking Schedule'!$B$6:$B$505,$A195,'Booking Schedule'!$K$6:$K$505,"Dispatched",'Booking Schedule'!$F$6:$F$505,"",'Booking Schedule'!$D$6:$D$505,"&lt;="&amp;'Settings'!$B$4,'Booking Schedule'!$E$6:$E$505,"&gt;="&amp;'Settings'!$B$4)&gt;0,"In Use",IF(COUNTIFS('Booking Schedule'!$B$6:$B$505,$A195,'Booking Schedule'!$K$6:$K$505,"Reserved",'Booking Schedule'!$D$6:$D$505,"&gt;="&amp;'Settings'!$B$4,'Booking Schedule'!$D$6:$D$505,"&lt;="&amp;'Settings'!$B$4+'Settings'!$B$5)&gt;0,"Reserved Soon","Available")))))),"Check Status")</f>
        <v/>
      </c>
      <c r="N195" s="42">
        <f>IFERROR(IF($A195="","",IF($H195&lt;&gt;"Ready",$I195,IF(OR($M195="In Use",$M195="Overdue Return"),MAXIFS('Booking Schedule'!$E$6:$E$505,'Booking Schedule'!$B$6:$B$505,$A195,'Booking Schedule'!$K$6:$K$505,"Dispatched",'Booking Schedule'!$F$6:$F$505,""),IF($M195="Return Date Missing","",'Settings'!$B$4)))),"")</f>
        <v/>
      </c>
      <c r="O195" s="32">
        <f>IFERROR(IF($N195="","",MAX(0,$N195-'Settings'!$B$4)),"")</f>
        <v/>
      </c>
      <c r="P195" s="42">
        <f>IFERROR(IF($A195="","",IF(COUNTIFS('Booking Schedule'!$B$6:$B$505,$A195,'Booking Schedule'!$K$6:$K$505,"Reserved",'Booking Schedule'!$D$6:$D$505,"&gt;="&amp;'Settings'!$B$4)=0,"",MINIFS('Booking Schedule'!$D$6:$D$505,'Booking Schedule'!$B$6:$B$505,$A195,'Booking Schedule'!$K$6:$K$505,"Reserved",'Booking Schedule'!$D$6:$D$505,"&gt;="&amp;'Settings'!$B$4))),"")</f>
        <v/>
      </c>
      <c r="Q195" s="33">
        <f>IFERROR(IF($A195="","",IF($J195="","Missing PM Date",IF($J195&lt;'Settings'!$B$4,"Past Due",IF($J195&lt;='Settings'!$B$4+'Settings'!$B$7,"Due Soon","OK")))),"Check Date")</f>
        <v/>
      </c>
      <c r="R195" s="30">
        <f>IFERROR(IF($A195="","",IF(COUNTIF('Trailer Availability'!$A$6:$A$505,$A195)&gt;1,"Duplicate Trailer ID",IF($F195="","Missing Home Terminal",IF($G195="","Missing Location",IF($H195="","Missing Operational Status",IF(AND($H195&lt;&gt;"Ready",$I195=""),"Ready Date Missing",IF($K195="","Last Update Missing","OK"))))))),"Check Row")</f>
        <v/>
      </c>
    </row>
    <row r="196">
      <c r="A196" s="26" t="n"/>
      <c r="B196" s="26" t="n"/>
      <c r="C196" s="26" t="n"/>
      <c r="D196" s="26" t="n"/>
      <c r="E196" s="27" t="n"/>
      <c r="F196" s="26" t="n"/>
      <c r="G196" s="28" t="n"/>
      <c r="H196" s="26" t="n"/>
      <c r="I196" s="41" t="n"/>
      <c r="J196" s="41" t="n"/>
      <c r="K196" s="41" t="n"/>
      <c r="L196" s="28" t="n"/>
      <c r="M196" s="30">
        <f>IFERROR(IF($A196="","",IF($H196&lt;&gt;"Ready",$H196,IF(COUNTIFS('Booking Schedule'!$B$6:$B$505,$A196,'Booking Schedule'!$K$6:$K$505,"Dispatched",'Booking Schedule'!$F$6:$F$505,"",'Booking Schedule'!$E$6:$E$505,"")&gt;0,"Return Date Missing",IF(COUNTIFS('Booking Schedule'!$B$6:$B$505,$A196,'Booking Schedule'!$K$6:$K$505,"Dispatched",'Booking Schedule'!$F$6:$F$505,"",'Booking Schedule'!$E$6:$E$505,"&lt;"&amp;'Settings'!$B$4)&gt;0,"Overdue Return",IF(COUNTIFS('Booking Schedule'!$B$6:$B$505,$A196,'Booking Schedule'!$K$6:$K$505,"Dispatched",'Booking Schedule'!$F$6:$F$505,"",'Booking Schedule'!$D$6:$D$505,"&lt;="&amp;'Settings'!$B$4,'Booking Schedule'!$E$6:$E$505,"&gt;="&amp;'Settings'!$B$4)&gt;0,"In Use",IF(COUNTIFS('Booking Schedule'!$B$6:$B$505,$A196,'Booking Schedule'!$K$6:$K$505,"Reserved",'Booking Schedule'!$D$6:$D$505,"&gt;="&amp;'Settings'!$B$4,'Booking Schedule'!$D$6:$D$505,"&lt;="&amp;'Settings'!$B$4+'Settings'!$B$5)&gt;0,"Reserved Soon","Available")))))),"Check Status")</f>
        <v/>
      </c>
      <c r="N196" s="42">
        <f>IFERROR(IF($A196="","",IF($H196&lt;&gt;"Ready",$I196,IF(OR($M196="In Use",$M196="Overdue Return"),MAXIFS('Booking Schedule'!$E$6:$E$505,'Booking Schedule'!$B$6:$B$505,$A196,'Booking Schedule'!$K$6:$K$505,"Dispatched",'Booking Schedule'!$F$6:$F$505,""),IF($M196="Return Date Missing","",'Settings'!$B$4)))),"")</f>
        <v/>
      </c>
      <c r="O196" s="32">
        <f>IFERROR(IF($N196="","",MAX(0,$N196-'Settings'!$B$4)),"")</f>
        <v/>
      </c>
      <c r="P196" s="42">
        <f>IFERROR(IF($A196="","",IF(COUNTIFS('Booking Schedule'!$B$6:$B$505,$A196,'Booking Schedule'!$K$6:$K$505,"Reserved",'Booking Schedule'!$D$6:$D$505,"&gt;="&amp;'Settings'!$B$4)=0,"",MINIFS('Booking Schedule'!$D$6:$D$505,'Booking Schedule'!$B$6:$B$505,$A196,'Booking Schedule'!$K$6:$K$505,"Reserved",'Booking Schedule'!$D$6:$D$505,"&gt;="&amp;'Settings'!$B$4))),"")</f>
        <v/>
      </c>
      <c r="Q196" s="33">
        <f>IFERROR(IF($A196="","",IF($J196="","Missing PM Date",IF($J196&lt;'Settings'!$B$4,"Past Due",IF($J196&lt;='Settings'!$B$4+'Settings'!$B$7,"Due Soon","OK")))),"Check Date")</f>
        <v/>
      </c>
      <c r="R196" s="30">
        <f>IFERROR(IF($A196="","",IF(COUNTIF('Trailer Availability'!$A$6:$A$505,$A196)&gt;1,"Duplicate Trailer ID",IF($F196="","Missing Home Terminal",IF($G196="","Missing Location",IF($H196="","Missing Operational Status",IF(AND($H196&lt;&gt;"Ready",$I196=""),"Ready Date Missing",IF($K196="","Last Update Missing","OK"))))))),"Check Row")</f>
        <v/>
      </c>
    </row>
    <row r="197">
      <c r="A197" s="26" t="n"/>
      <c r="B197" s="26" t="n"/>
      <c r="C197" s="26" t="n"/>
      <c r="D197" s="26" t="n"/>
      <c r="E197" s="27" t="n"/>
      <c r="F197" s="26" t="n"/>
      <c r="G197" s="28" t="n"/>
      <c r="H197" s="26" t="n"/>
      <c r="I197" s="41" t="n"/>
      <c r="J197" s="41" t="n"/>
      <c r="K197" s="41" t="n"/>
      <c r="L197" s="28" t="n"/>
      <c r="M197" s="30">
        <f>IFERROR(IF($A197="","",IF($H197&lt;&gt;"Ready",$H197,IF(COUNTIFS('Booking Schedule'!$B$6:$B$505,$A197,'Booking Schedule'!$K$6:$K$505,"Dispatched",'Booking Schedule'!$F$6:$F$505,"",'Booking Schedule'!$E$6:$E$505,"")&gt;0,"Return Date Missing",IF(COUNTIFS('Booking Schedule'!$B$6:$B$505,$A197,'Booking Schedule'!$K$6:$K$505,"Dispatched",'Booking Schedule'!$F$6:$F$505,"",'Booking Schedule'!$E$6:$E$505,"&lt;"&amp;'Settings'!$B$4)&gt;0,"Overdue Return",IF(COUNTIFS('Booking Schedule'!$B$6:$B$505,$A197,'Booking Schedule'!$K$6:$K$505,"Dispatched",'Booking Schedule'!$F$6:$F$505,"",'Booking Schedule'!$D$6:$D$505,"&lt;="&amp;'Settings'!$B$4,'Booking Schedule'!$E$6:$E$505,"&gt;="&amp;'Settings'!$B$4)&gt;0,"In Use",IF(COUNTIFS('Booking Schedule'!$B$6:$B$505,$A197,'Booking Schedule'!$K$6:$K$505,"Reserved",'Booking Schedule'!$D$6:$D$505,"&gt;="&amp;'Settings'!$B$4,'Booking Schedule'!$D$6:$D$505,"&lt;="&amp;'Settings'!$B$4+'Settings'!$B$5)&gt;0,"Reserved Soon","Available")))))),"Check Status")</f>
        <v/>
      </c>
      <c r="N197" s="42">
        <f>IFERROR(IF($A197="","",IF($H197&lt;&gt;"Ready",$I197,IF(OR($M197="In Use",$M197="Overdue Return"),MAXIFS('Booking Schedule'!$E$6:$E$505,'Booking Schedule'!$B$6:$B$505,$A197,'Booking Schedule'!$K$6:$K$505,"Dispatched",'Booking Schedule'!$F$6:$F$505,""),IF($M197="Return Date Missing","",'Settings'!$B$4)))),"")</f>
        <v/>
      </c>
      <c r="O197" s="32">
        <f>IFERROR(IF($N197="","",MAX(0,$N197-'Settings'!$B$4)),"")</f>
        <v/>
      </c>
      <c r="P197" s="42">
        <f>IFERROR(IF($A197="","",IF(COUNTIFS('Booking Schedule'!$B$6:$B$505,$A197,'Booking Schedule'!$K$6:$K$505,"Reserved",'Booking Schedule'!$D$6:$D$505,"&gt;="&amp;'Settings'!$B$4)=0,"",MINIFS('Booking Schedule'!$D$6:$D$505,'Booking Schedule'!$B$6:$B$505,$A197,'Booking Schedule'!$K$6:$K$505,"Reserved",'Booking Schedule'!$D$6:$D$505,"&gt;="&amp;'Settings'!$B$4))),"")</f>
        <v/>
      </c>
      <c r="Q197" s="33">
        <f>IFERROR(IF($A197="","",IF($J197="","Missing PM Date",IF($J197&lt;'Settings'!$B$4,"Past Due",IF($J197&lt;='Settings'!$B$4+'Settings'!$B$7,"Due Soon","OK")))),"Check Date")</f>
        <v/>
      </c>
      <c r="R197" s="30">
        <f>IFERROR(IF($A197="","",IF(COUNTIF('Trailer Availability'!$A$6:$A$505,$A197)&gt;1,"Duplicate Trailer ID",IF($F197="","Missing Home Terminal",IF($G197="","Missing Location",IF($H197="","Missing Operational Status",IF(AND($H197&lt;&gt;"Ready",$I197=""),"Ready Date Missing",IF($K197="","Last Update Missing","OK"))))))),"Check Row")</f>
        <v/>
      </c>
    </row>
    <row r="198">
      <c r="A198" s="26" t="n"/>
      <c r="B198" s="26" t="n"/>
      <c r="C198" s="26" t="n"/>
      <c r="D198" s="26" t="n"/>
      <c r="E198" s="27" t="n"/>
      <c r="F198" s="26" t="n"/>
      <c r="G198" s="28" t="n"/>
      <c r="H198" s="26" t="n"/>
      <c r="I198" s="41" t="n"/>
      <c r="J198" s="41" t="n"/>
      <c r="K198" s="41" t="n"/>
      <c r="L198" s="28" t="n"/>
      <c r="M198" s="30">
        <f>IFERROR(IF($A198="","",IF($H198&lt;&gt;"Ready",$H198,IF(COUNTIFS('Booking Schedule'!$B$6:$B$505,$A198,'Booking Schedule'!$K$6:$K$505,"Dispatched",'Booking Schedule'!$F$6:$F$505,"",'Booking Schedule'!$E$6:$E$505,"")&gt;0,"Return Date Missing",IF(COUNTIFS('Booking Schedule'!$B$6:$B$505,$A198,'Booking Schedule'!$K$6:$K$505,"Dispatched",'Booking Schedule'!$F$6:$F$505,"",'Booking Schedule'!$E$6:$E$505,"&lt;"&amp;'Settings'!$B$4)&gt;0,"Overdue Return",IF(COUNTIFS('Booking Schedule'!$B$6:$B$505,$A198,'Booking Schedule'!$K$6:$K$505,"Dispatched",'Booking Schedule'!$F$6:$F$505,"",'Booking Schedule'!$D$6:$D$505,"&lt;="&amp;'Settings'!$B$4,'Booking Schedule'!$E$6:$E$505,"&gt;="&amp;'Settings'!$B$4)&gt;0,"In Use",IF(COUNTIFS('Booking Schedule'!$B$6:$B$505,$A198,'Booking Schedule'!$K$6:$K$505,"Reserved",'Booking Schedule'!$D$6:$D$505,"&gt;="&amp;'Settings'!$B$4,'Booking Schedule'!$D$6:$D$505,"&lt;="&amp;'Settings'!$B$4+'Settings'!$B$5)&gt;0,"Reserved Soon","Available")))))),"Check Status")</f>
        <v/>
      </c>
      <c r="N198" s="42">
        <f>IFERROR(IF($A198="","",IF($H198&lt;&gt;"Ready",$I198,IF(OR($M198="In Use",$M198="Overdue Return"),MAXIFS('Booking Schedule'!$E$6:$E$505,'Booking Schedule'!$B$6:$B$505,$A198,'Booking Schedule'!$K$6:$K$505,"Dispatched",'Booking Schedule'!$F$6:$F$505,""),IF($M198="Return Date Missing","",'Settings'!$B$4)))),"")</f>
        <v/>
      </c>
      <c r="O198" s="32">
        <f>IFERROR(IF($N198="","",MAX(0,$N198-'Settings'!$B$4)),"")</f>
        <v/>
      </c>
      <c r="P198" s="42">
        <f>IFERROR(IF($A198="","",IF(COUNTIFS('Booking Schedule'!$B$6:$B$505,$A198,'Booking Schedule'!$K$6:$K$505,"Reserved",'Booking Schedule'!$D$6:$D$505,"&gt;="&amp;'Settings'!$B$4)=0,"",MINIFS('Booking Schedule'!$D$6:$D$505,'Booking Schedule'!$B$6:$B$505,$A198,'Booking Schedule'!$K$6:$K$505,"Reserved",'Booking Schedule'!$D$6:$D$505,"&gt;="&amp;'Settings'!$B$4))),"")</f>
        <v/>
      </c>
      <c r="Q198" s="33">
        <f>IFERROR(IF($A198="","",IF($J198="","Missing PM Date",IF($J198&lt;'Settings'!$B$4,"Past Due",IF($J198&lt;='Settings'!$B$4+'Settings'!$B$7,"Due Soon","OK")))),"Check Date")</f>
        <v/>
      </c>
      <c r="R198" s="30">
        <f>IFERROR(IF($A198="","",IF(COUNTIF('Trailer Availability'!$A$6:$A$505,$A198)&gt;1,"Duplicate Trailer ID",IF($F198="","Missing Home Terminal",IF($G198="","Missing Location",IF($H198="","Missing Operational Status",IF(AND($H198&lt;&gt;"Ready",$I198=""),"Ready Date Missing",IF($K198="","Last Update Missing","OK"))))))),"Check Row")</f>
        <v/>
      </c>
    </row>
    <row r="199">
      <c r="A199" s="26" t="n"/>
      <c r="B199" s="26" t="n"/>
      <c r="C199" s="26" t="n"/>
      <c r="D199" s="26" t="n"/>
      <c r="E199" s="27" t="n"/>
      <c r="F199" s="26" t="n"/>
      <c r="G199" s="28" t="n"/>
      <c r="H199" s="26" t="n"/>
      <c r="I199" s="41" t="n"/>
      <c r="J199" s="41" t="n"/>
      <c r="K199" s="41" t="n"/>
      <c r="L199" s="28" t="n"/>
      <c r="M199" s="30">
        <f>IFERROR(IF($A199="","",IF($H199&lt;&gt;"Ready",$H199,IF(COUNTIFS('Booking Schedule'!$B$6:$B$505,$A199,'Booking Schedule'!$K$6:$K$505,"Dispatched",'Booking Schedule'!$F$6:$F$505,"",'Booking Schedule'!$E$6:$E$505,"")&gt;0,"Return Date Missing",IF(COUNTIFS('Booking Schedule'!$B$6:$B$505,$A199,'Booking Schedule'!$K$6:$K$505,"Dispatched",'Booking Schedule'!$F$6:$F$505,"",'Booking Schedule'!$E$6:$E$505,"&lt;"&amp;'Settings'!$B$4)&gt;0,"Overdue Return",IF(COUNTIFS('Booking Schedule'!$B$6:$B$505,$A199,'Booking Schedule'!$K$6:$K$505,"Dispatched",'Booking Schedule'!$F$6:$F$505,"",'Booking Schedule'!$D$6:$D$505,"&lt;="&amp;'Settings'!$B$4,'Booking Schedule'!$E$6:$E$505,"&gt;="&amp;'Settings'!$B$4)&gt;0,"In Use",IF(COUNTIFS('Booking Schedule'!$B$6:$B$505,$A199,'Booking Schedule'!$K$6:$K$505,"Reserved",'Booking Schedule'!$D$6:$D$505,"&gt;="&amp;'Settings'!$B$4,'Booking Schedule'!$D$6:$D$505,"&lt;="&amp;'Settings'!$B$4+'Settings'!$B$5)&gt;0,"Reserved Soon","Available")))))),"Check Status")</f>
        <v/>
      </c>
      <c r="N199" s="42">
        <f>IFERROR(IF($A199="","",IF($H199&lt;&gt;"Ready",$I199,IF(OR($M199="In Use",$M199="Overdue Return"),MAXIFS('Booking Schedule'!$E$6:$E$505,'Booking Schedule'!$B$6:$B$505,$A199,'Booking Schedule'!$K$6:$K$505,"Dispatched",'Booking Schedule'!$F$6:$F$505,""),IF($M199="Return Date Missing","",'Settings'!$B$4)))),"")</f>
        <v/>
      </c>
      <c r="O199" s="32">
        <f>IFERROR(IF($N199="","",MAX(0,$N199-'Settings'!$B$4)),"")</f>
        <v/>
      </c>
      <c r="P199" s="42">
        <f>IFERROR(IF($A199="","",IF(COUNTIFS('Booking Schedule'!$B$6:$B$505,$A199,'Booking Schedule'!$K$6:$K$505,"Reserved",'Booking Schedule'!$D$6:$D$505,"&gt;="&amp;'Settings'!$B$4)=0,"",MINIFS('Booking Schedule'!$D$6:$D$505,'Booking Schedule'!$B$6:$B$505,$A199,'Booking Schedule'!$K$6:$K$505,"Reserved",'Booking Schedule'!$D$6:$D$505,"&gt;="&amp;'Settings'!$B$4))),"")</f>
        <v/>
      </c>
      <c r="Q199" s="33">
        <f>IFERROR(IF($A199="","",IF($J199="","Missing PM Date",IF($J199&lt;'Settings'!$B$4,"Past Due",IF($J199&lt;='Settings'!$B$4+'Settings'!$B$7,"Due Soon","OK")))),"Check Date")</f>
        <v/>
      </c>
      <c r="R199" s="30">
        <f>IFERROR(IF($A199="","",IF(COUNTIF('Trailer Availability'!$A$6:$A$505,$A199)&gt;1,"Duplicate Trailer ID",IF($F199="","Missing Home Terminal",IF($G199="","Missing Location",IF($H199="","Missing Operational Status",IF(AND($H199&lt;&gt;"Ready",$I199=""),"Ready Date Missing",IF($K199="","Last Update Missing","OK"))))))),"Check Row")</f>
        <v/>
      </c>
    </row>
    <row r="200">
      <c r="A200" s="26" t="n"/>
      <c r="B200" s="26" t="n"/>
      <c r="C200" s="26" t="n"/>
      <c r="D200" s="26" t="n"/>
      <c r="E200" s="27" t="n"/>
      <c r="F200" s="26" t="n"/>
      <c r="G200" s="28" t="n"/>
      <c r="H200" s="26" t="n"/>
      <c r="I200" s="41" t="n"/>
      <c r="J200" s="41" t="n"/>
      <c r="K200" s="41" t="n"/>
      <c r="L200" s="28" t="n"/>
      <c r="M200" s="30">
        <f>IFERROR(IF($A200="","",IF($H200&lt;&gt;"Ready",$H200,IF(COUNTIFS('Booking Schedule'!$B$6:$B$505,$A200,'Booking Schedule'!$K$6:$K$505,"Dispatched",'Booking Schedule'!$F$6:$F$505,"",'Booking Schedule'!$E$6:$E$505,"")&gt;0,"Return Date Missing",IF(COUNTIFS('Booking Schedule'!$B$6:$B$505,$A200,'Booking Schedule'!$K$6:$K$505,"Dispatched",'Booking Schedule'!$F$6:$F$505,"",'Booking Schedule'!$E$6:$E$505,"&lt;"&amp;'Settings'!$B$4)&gt;0,"Overdue Return",IF(COUNTIFS('Booking Schedule'!$B$6:$B$505,$A200,'Booking Schedule'!$K$6:$K$505,"Dispatched",'Booking Schedule'!$F$6:$F$505,"",'Booking Schedule'!$D$6:$D$505,"&lt;="&amp;'Settings'!$B$4,'Booking Schedule'!$E$6:$E$505,"&gt;="&amp;'Settings'!$B$4)&gt;0,"In Use",IF(COUNTIFS('Booking Schedule'!$B$6:$B$505,$A200,'Booking Schedule'!$K$6:$K$505,"Reserved",'Booking Schedule'!$D$6:$D$505,"&gt;="&amp;'Settings'!$B$4,'Booking Schedule'!$D$6:$D$505,"&lt;="&amp;'Settings'!$B$4+'Settings'!$B$5)&gt;0,"Reserved Soon","Available")))))),"Check Status")</f>
        <v/>
      </c>
      <c r="N200" s="42">
        <f>IFERROR(IF($A200="","",IF($H200&lt;&gt;"Ready",$I200,IF(OR($M200="In Use",$M200="Overdue Return"),MAXIFS('Booking Schedule'!$E$6:$E$505,'Booking Schedule'!$B$6:$B$505,$A200,'Booking Schedule'!$K$6:$K$505,"Dispatched",'Booking Schedule'!$F$6:$F$505,""),IF($M200="Return Date Missing","",'Settings'!$B$4)))),"")</f>
        <v/>
      </c>
      <c r="O200" s="32">
        <f>IFERROR(IF($N200="","",MAX(0,$N200-'Settings'!$B$4)),"")</f>
        <v/>
      </c>
      <c r="P200" s="42">
        <f>IFERROR(IF($A200="","",IF(COUNTIFS('Booking Schedule'!$B$6:$B$505,$A200,'Booking Schedule'!$K$6:$K$505,"Reserved",'Booking Schedule'!$D$6:$D$505,"&gt;="&amp;'Settings'!$B$4)=0,"",MINIFS('Booking Schedule'!$D$6:$D$505,'Booking Schedule'!$B$6:$B$505,$A200,'Booking Schedule'!$K$6:$K$505,"Reserved",'Booking Schedule'!$D$6:$D$505,"&gt;="&amp;'Settings'!$B$4))),"")</f>
        <v/>
      </c>
      <c r="Q200" s="33">
        <f>IFERROR(IF($A200="","",IF($J200="","Missing PM Date",IF($J200&lt;'Settings'!$B$4,"Past Due",IF($J200&lt;='Settings'!$B$4+'Settings'!$B$7,"Due Soon","OK")))),"Check Date")</f>
        <v/>
      </c>
      <c r="R200" s="30">
        <f>IFERROR(IF($A200="","",IF(COUNTIF('Trailer Availability'!$A$6:$A$505,$A200)&gt;1,"Duplicate Trailer ID",IF($F200="","Missing Home Terminal",IF($G200="","Missing Location",IF($H200="","Missing Operational Status",IF(AND($H200&lt;&gt;"Ready",$I200=""),"Ready Date Missing",IF($K200="","Last Update Missing","OK"))))))),"Check Row")</f>
        <v/>
      </c>
    </row>
    <row r="201">
      <c r="A201" s="26" t="n"/>
      <c r="B201" s="26" t="n"/>
      <c r="C201" s="26" t="n"/>
      <c r="D201" s="26" t="n"/>
      <c r="E201" s="27" t="n"/>
      <c r="F201" s="26" t="n"/>
      <c r="G201" s="28" t="n"/>
      <c r="H201" s="26" t="n"/>
      <c r="I201" s="41" t="n"/>
      <c r="J201" s="41" t="n"/>
      <c r="K201" s="41" t="n"/>
      <c r="L201" s="28" t="n"/>
      <c r="M201" s="30">
        <f>IFERROR(IF($A201="","",IF($H201&lt;&gt;"Ready",$H201,IF(COUNTIFS('Booking Schedule'!$B$6:$B$505,$A201,'Booking Schedule'!$K$6:$K$505,"Dispatched",'Booking Schedule'!$F$6:$F$505,"",'Booking Schedule'!$E$6:$E$505,"")&gt;0,"Return Date Missing",IF(COUNTIFS('Booking Schedule'!$B$6:$B$505,$A201,'Booking Schedule'!$K$6:$K$505,"Dispatched",'Booking Schedule'!$F$6:$F$505,"",'Booking Schedule'!$E$6:$E$505,"&lt;"&amp;'Settings'!$B$4)&gt;0,"Overdue Return",IF(COUNTIFS('Booking Schedule'!$B$6:$B$505,$A201,'Booking Schedule'!$K$6:$K$505,"Dispatched",'Booking Schedule'!$F$6:$F$505,"",'Booking Schedule'!$D$6:$D$505,"&lt;="&amp;'Settings'!$B$4,'Booking Schedule'!$E$6:$E$505,"&gt;="&amp;'Settings'!$B$4)&gt;0,"In Use",IF(COUNTIFS('Booking Schedule'!$B$6:$B$505,$A201,'Booking Schedule'!$K$6:$K$505,"Reserved",'Booking Schedule'!$D$6:$D$505,"&gt;="&amp;'Settings'!$B$4,'Booking Schedule'!$D$6:$D$505,"&lt;="&amp;'Settings'!$B$4+'Settings'!$B$5)&gt;0,"Reserved Soon","Available")))))),"Check Status")</f>
        <v/>
      </c>
      <c r="N201" s="42">
        <f>IFERROR(IF($A201="","",IF($H201&lt;&gt;"Ready",$I201,IF(OR($M201="In Use",$M201="Overdue Return"),MAXIFS('Booking Schedule'!$E$6:$E$505,'Booking Schedule'!$B$6:$B$505,$A201,'Booking Schedule'!$K$6:$K$505,"Dispatched",'Booking Schedule'!$F$6:$F$505,""),IF($M201="Return Date Missing","",'Settings'!$B$4)))),"")</f>
        <v/>
      </c>
      <c r="O201" s="32">
        <f>IFERROR(IF($N201="","",MAX(0,$N201-'Settings'!$B$4)),"")</f>
        <v/>
      </c>
      <c r="P201" s="42">
        <f>IFERROR(IF($A201="","",IF(COUNTIFS('Booking Schedule'!$B$6:$B$505,$A201,'Booking Schedule'!$K$6:$K$505,"Reserved",'Booking Schedule'!$D$6:$D$505,"&gt;="&amp;'Settings'!$B$4)=0,"",MINIFS('Booking Schedule'!$D$6:$D$505,'Booking Schedule'!$B$6:$B$505,$A201,'Booking Schedule'!$K$6:$K$505,"Reserved",'Booking Schedule'!$D$6:$D$505,"&gt;="&amp;'Settings'!$B$4))),"")</f>
        <v/>
      </c>
      <c r="Q201" s="33">
        <f>IFERROR(IF($A201="","",IF($J201="","Missing PM Date",IF($J201&lt;'Settings'!$B$4,"Past Due",IF($J201&lt;='Settings'!$B$4+'Settings'!$B$7,"Due Soon","OK")))),"Check Date")</f>
        <v/>
      </c>
      <c r="R201" s="30">
        <f>IFERROR(IF($A201="","",IF(COUNTIF('Trailer Availability'!$A$6:$A$505,$A201)&gt;1,"Duplicate Trailer ID",IF($F201="","Missing Home Terminal",IF($G201="","Missing Location",IF($H201="","Missing Operational Status",IF(AND($H201&lt;&gt;"Ready",$I201=""),"Ready Date Missing",IF($K201="","Last Update Missing","OK"))))))),"Check Row")</f>
        <v/>
      </c>
    </row>
    <row r="202">
      <c r="A202" s="26" t="n"/>
      <c r="B202" s="26" t="n"/>
      <c r="C202" s="26" t="n"/>
      <c r="D202" s="26" t="n"/>
      <c r="E202" s="27" t="n"/>
      <c r="F202" s="26" t="n"/>
      <c r="G202" s="28" t="n"/>
      <c r="H202" s="26" t="n"/>
      <c r="I202" s="41" t="n"/>
      <c r="J202" s="41" t="n"/>
      <c r="K202" s="41" t="n"/>
      <c r="L202" s="28" t="n"/>
      <c r="M202" s="30">
        <f>IFERROR(IF($A202="","",IF($H202&lt;&gt;"Ready",$H202,IF(COUNTIFS('Booking Schedule'!$B$6:$B$505,$A202,'Booking Schedule'!$K$6:$K$505,"Dispatched",'Booking Schedule'!$F$6:$F$505,"",'Booking Schedule'!$E$6:$E$505,"")&gt;0,"Return Date Missing",IF(COUNTIFS('Booking Schedule'!$B$6:$B$505,$A202,'Booking Schedule'!$K$6:$K$505,"Dispatched",'Booking Schedule'!$F$6:$F$505,"",'Booking Schedule'!$E$6:$E$505,"&lt;"&amp;'Settings'!$B$4)&gt;0,"Overdue Return",IF(COUNTIFS('Booking Schedule'!$B$6:$B$505,$A202,'Booking Schedule'!$K$6:$K$505,"Dispatched",'Booking Schedule'!$F$6:$F$505,"",'Booking Schedule'!$D$6:$D$505,"&lt;="&amp;'Settings'!$B$4,'Booking Schedule'!$E$6:$E$505,"&gt;="&amp;'Settings'!$B$4)&gt;0,"In Use",IF(COUNTIFS('Booking Schedule'!$B$6:$B$505,$A202,'Booking Schedule'!$K$6:$K$505,"Reserved",'Booking Schedule'!$D$6:$D$505,"&gt;="&amp;'Settings'!$B$4,'Booking Schedule'!$D$6:$D$505,"&lt;="&amp;'Settings'!$B$4+'Settings'!$B$5)&gt;0,"Reserved Soon","Available")))))),"Check Status")</f>
        <v/>
      </c>
      <c r="N202" s="42">
        <f>IFERROR(IF($A202="","",IF($H202&lt;&gt;"Ready",$I202,IF(OR($M202="In Use",$M202="Overdue Return"),MAXIFS('Booking Schedule'!$E$6:$E$505,'Booking Schedule'!$B$6:$B$505,$A202,'Booking Schedule'!$K$6:$K$505,"Dispatched",'Booking Schedule'!$F$6:$F$505,""),IF($M202="Return Date Missing","",'Settings'!$B$4)))),"")</f>
        <v/>
      </c>
      <c r="O202" s="32">
        <f>IFERROR(IF($N202="","",MAX(0,$N202-'Settings'!$B$4)),"")</f>
        <v/>
      </c>
      <c r="P202" s="42">
        <f>IFERROR(IF($A202="","",IF(COUNTIFS('Booking Schedule'!$B$6:$B$505,$A202,'Booking Schedule'!$K$6:$K$505,"Reserved",'Booking Schedule'!$D$6:$D$505,"&gt;="&amp;'Settings'!$B$4)=0,"",MINIFS('Booking Schedule'!$D$6:$D$505,'Booking Schedule'!$B$6:$B$505,$A202,'Booking Schedule'!$K$6:$K$505,"Reserved",'Booking Schedule'!$D$6:$D$505,"&gt;="&amp;'Settings'!$B$4))),"")</f>
        <v/>
      </c>
      <c r="Q202" s="33">
        <f>IFERROR(IF($A202="","",IF($J202="","Missing PM Date",IF($J202&lt;'Settings'!$B$4,"Past Due",IF($J202&lt;='Settings'!$B$4+'Settings'!$B$7,"Due Soon","OK")))),"Check Date")</f>
        <v/>
      </c>
      <c r="R202" s="30">
        <f>IFERROR(IF($A202="","",IF(COUNTIF('Trailer Availability'!$A$6:$A$505,$A202)&gt;1,"Duplicate Trailer ID",IF($F202="","Missing Home Terminal",IF($G202="","Missing Location",IF($H202="","Missing Operational Status",IF(AND($H202&lt;&gt;"Ready",$I202=""),"Ready Date Missing",IF($K202="","Last Update Missing","OK"))))))),"Check Row")</f>
        <v/>
      </c>
    </row>
    <row r="203">
      <c r="A203" s="26" t="n"/>
      <c r="B203" s="26" t="n"/>
      <c r="C203" s="26" t="n"/>
      <c r="D203" s="26" t="n"/>
      <c r="E203" s="27" t="n"/>
      <c r="F203" s="26" t="n"/>
      <c r="G203" s="28" t="n"/>
      <c r="H203" s="26" t="n"/>
      <c r="I203" s="41" t="n"/>
      <c r="J203" s="41" t="n"/>
      <c r="K203" s="41" t="n"/>
      <c r="L203" s="28" t="n"/>
      <c r="M203" s="30">
        <f>IFERROR(IF($A203="","",IF($H203&lt;&gt;"Ready",$H203,IF(COUNTIFS('Booking Schedule'!$B$6:$B$505,$A203,'Booking Schedule'!$K$6:$K$505,"Dispatched",'Booking Schedule'!$F$6:$F$505,"",'Booking Schedule'!$E$6:$E$505,"")&gt;0,"Return Date Missing",IF(COUNTIFS('Booking Schedule'!$B$6:$B$505,$A203,'Booking Schedule'!$K$6:$K$505,"Dispatched",'Booking Schedule'!$F$6:$F$505,"",'Booking Schedule'!$E$6:$E$505,"&lt;"&amp;'Settings'!$B$4)&gt;0,"Overdue Return",IF(COUNTIFS('Booking Schedule'!$B$6:$B$505,$A203,'Booking Schedule'!$K$6:$K$505,"Dispatched",'Booking Schedule'!$F$6:$F$505,"",'Booking Schedule'!$D$6:$D$505,"&lt;="&amp;'Settings'!$B$4,'Booking Schedule'!$E$6:$E$505,"&gt;="&amp;'Settings'!$B$4)&gt;0,"In Use",IF(COUNTIFS('Booking Schedule'!$B$6:$B$505,$A203,'Booking Schedule'!$K$6:$K$505,"Reserved",'Booking Schedule'!$D$6:$D$505,"&gt;="&amp;'Settings'!$B$4,'Booking Schedule'!$D$6:$D$505,"&lt;="&amp;'Settings'!$B$4+'Settings'!$B$5)&gt;0,"Reserved Soon","Available")))))),"Check Status")</f>
        <v/>
      </c>
      <c r="N203" s="42">
        <f>IFERROR(IF($A203="","",IF($H203&lt;&gt;"Ready",$I203,IF(OR($M203="In Use",$M203="Overdue Return"),MAXIFS('Booking Schedule'!$E$6:$E$505,'Booking Schedule'!$B$6:$B$505,$A203,'Booking Schedule'!$K$6:$K$505,"Dispatched",'Booking Schedule'!$F$6:$F$505,""),IF($M203="Return Date Missing","",'Settings'!$B$4)))),"")</f>
        <v/>
      </c>
      <c r="O203" s="32">
        <f>IFERROR(IF($N203="","",MAX(0,$N203-'Settings'!$B$4)),"")</f>
        <v/>
      </c>
      <c r="P203" s="42">
        <f>IFERROR(IF($A203="","",IF(COUNTIFS('Booking Schedule'!$B$6:$B$505,$A203,'Booking Schedule'!$K$6:$K$505,"Reserved",'Booking Schedule'!$D$6:$D$505,"&gt;="&amp;'Settings'!$B$4)=0,"",MINIFS('Booking Schedule'!$D$6:$D$505,'Booking Schedule'!$B$6:$B$505,$A203,'Booking Schedule'!$K$6:$K$505,"Reserved",'Booking Schedule'!$D$6:$D$505,"&gt;="&amp;'Settings'!$B$4))),"")</f>
        <v/>
      </c>
      <c r="Q203" s="33">
        <f>IFERROR(IF($A203="","",IF($J203="","Missing PM Date",IF($J203&lt;'Settings'!$B$4,"Past Due",IF($J203&lt;='Settings'!$B$4+'Settings'!$B$7,"Due Soon","OK")))),"Check Date")</f>
        <v/>
      </c>
      <c r="R203" s="30">
        <f>IFERROR(IF($A203="","",IF(COUNTIF('Trailer Availability'!$A$6:$A$505,$A203)&gt;1,"Duplicate Trailer ID",IF($F203="","Missing Home Terminal",IF($G203="","Missing Location",IF($H203="","Missing Operational Status",IF(AND($H203&lt;&gt;"Ready",$I203=""),"Ready Date Missing",IF($K203="","Last Update Missing","OK"))))))),"Check Row")</f>
        <v/>
      </c>
    </row>
    <row r="204">
      <c r="A204" s="26" t="n"/>
      <c r="B204" s="26" t="n"/>
      <c r="C204" s="26" t="n"/>
      <c r="D204" s="26" t="n"/>
      <c r="E204" s="27" t="n"/>
      <c r="F204" s="26" t="n"/>
      <c r="G204" s="28" t="n"/>
      <c r="H204" s="26" t="n"/>
      <c r="I204" s="41" t="n"/>
      <c r="J204" s="41" t="n"/>
      <c r="K204" s="41" t="n"/>
      <c r="L204" s="28" t="n"/>
      <c r="M204" s="30">
        <f>IFERROR(IF($A204="","",IF($H204&lt;&gt;"Ready",$H204,IF(COUNTIFS('Booking Schedule'!$B$6:$B$505,$A204,'Booking Schedule'!$K$6:$K$505,"Dispatched",'Booking Schedule'!$F$6:$F$505,"",'Booking Schedule'!$E$6:$E$505,"")&gt;0,"Return Date Missing",IF(COUNTIFS('Booking Schedule'!$B$6:$B$505,$A204,'Booking Schedule'!$K$6:$K$505,"Dispatched",'Booking Schedule'!$F$6:$F$505,"",'Booking Schedule'!$E$6:$E$505,"&lt;"&amp;'Settings'!$B$4)&gt;0,"Overdue Return",IF(COUNTIFS('Booking Schedule'!$B$6:$B$505,$A204,'Booking Schedule'!$K$6:$K$505,"Dispatched",'Booking Schedule'!$F$6:$F$505,"",'Booking Schedule'!$D$6:$D$505,"&lt;="&amp;'Settings'!$B$4,'Booking Schedule'!$E$6:$E$505,"&gt;="&amp;'Settings'!$B$4)&gt;0,"In Use",IF(COUNTIFS('Booking Schedule'!$B$6:$B$505,$A204,'Booking Schedule'!$K$6:$K$505,"Reserved",'Booking Schedule'!$D$6:$D$505,"&gt;="&amp;'Settings'!$B$4,'Booking Schedule'!$D$6:$D$505,"&lt;="&amp;'Settings'!$B$4+'Settings'!$B$5)&gt;0,"Reserved Soon","Available")))))),"Check Status")</f>
        <v/>
      </c>
      <c r="N204" s="42">
        <f>IFERROR(IF($A204="","",IF($H204&lt;&gt;"Ready",$I204,IF(OR($M204="In Use",$M204="Overdue Return"),MAXIFS('Booking Schedule'!$E$6:$E$505,'Booking Schedule'!$B$6:$B$505,$A204,'Booking Schedule'!$K$6:$K$505,"Dispatched",'Booking Schedule'!$F$6:$F$505,""),IF($M204="Return Date Missing","",'Settings'!$B$4)))),"")</f>
        <v/>
      </c>
      <c r="O204" s="32">
        <f>IFERROR(IF($N204="","",MAX(0,$N204-'Settings'!$B$4)),"")</f>
        <v/>
      </c>
      <c r="P204" s="42">
        <f>IFERROR(IF($A204="","",IF(COUNTIFS('Booking Schedule'!$B$6:$B$505,$A204,'Booking Schedule'!$K$6:$K$505,"Reserved",'Booking Schedule'!$D$6:$D$505,"&gt;="&amp;'Settings'!$B$4)=0,"",MINIFS('Booking Schedule'!$D$6:$D$505,'Booking Schedule'!$B$6:$B$505,$A204,'Booking Schedule'!$K$6:$K$505,"Reserved",'Booking Schedule'!$D$6:$D$505,"&gt;="&amp;'Settings'!$B$4))),"")</f>
        <v/>
      </c>
      <c r="Q204" s="33">
        <f>IFERROR(IF($A204="","",IF($J204="","Missing PM Date",IF($J204&lt;'Settings'!$B$4,"Past Due",IF($J204&lt;='Settings'!$B$4+'Settings'!$B$7,"Due Soon","OK")))),"Check Date")</f>
        <v/>
      </c>
      <c r="R204" s="30">
        <f>IFERROR(IF($A204="","",IF(COUNTIF('Trailer Availability'!$A$6:$A$505,$A204)&gt;1,"Duplicate Trailer ID",IF($F204="","Missing Home Terminal",IF($G204="","Missing Location",IF($H204="","Missing Operational Status",IF(AND($H204&lt;&gt;"Ready",$I204=""),"Ready Date Missing",IF($K204="","Last Update Missing","OK"))))))),"Check Row")</f>
        <v/>
      </c>
    </row>
    <row r="205">
      <c r="A205" s="26" t="n"/>
      <c r="B205" s="26" t="n"/>
      <c r="C205" s="26" t="n"/>
      <c r="D205" s="26" t="n"/>
      <c r="E205" s="27" t="n"/>
      <c r="F205" s="26" t="n"/>
      <c r="G205" s="28" t="n"/>
      <c r="H205" s="26" t="n"/>
      <c r="I205" s="41" t="n"/>
      <c r="J205" s="41" t="n"/>
      <c r="K205" s="41" t="n"/>
      <c r="L205" s="28" t="n"/>
      <c r="M205" s="30">
        <f>IFERROR(IF($A205="","",IF($H205&lt;&gt;"Ready",$H205,IF(COUNTIFS('Booking Schedule'!$B$6:$B$505,$A205,'Booking Schedule'!$K$6:$K$505,"Dispatched",'Booking Schedule'!$F$6:$F$505,"",'Booking Schedule'!$E$6:$E$505,"")&gt;0,"Return Date Missing",IF(COUNTIFS('Booking Schedule'!$B$6:$B$505,$A205,'Booking Schedule'!$K$6:$K$505,"Dispatched",'Booking Schedule'!$F$6:$F$505,"",'Booking Schedule'!$E$6:$E$505,"&lt;"&amp;'Settings'!$B$4)&gt;0,"Overdue Return",IF(COUNTIFS('Booking Schedule'!$B$6:$B$505,$A205,'Booking Schedule'!$K$6:$K$505,"Dispatched",'Booking Schedule'!$F$6:$F$505,"",'Booking Schedule'!$D$6:$D$505,"&lt;="&amp;'Settings'!$B$4,'Booking Schedule'!$E$6:$E$505,"&gt;="&amp;'Settings'!$B$4)&gt;0,"In Use",IF(COUNTIFS('Booking Schedule'!$B$6:$B$505,$A205,'Booking Schedule'!$K$6:$K$505,"Reserved",'Booking Schedule'!$D$6:$D$505,"&gt;="&amp;'Settings'!$B$4,'Booking Schedule'!$D$6:$D$505,"&lt;="&amp;'Settings'!$B$4+'Settings'!$B$5)&gt;0,"Reserved Soon","Available")))))),"Check Status")</f>
        <v/>
      </c>
      <c r="N205" s="42">
        <f>IFERROR(IF($A205="","",IF($H205&lt;&gt;"Ready",$I205,IF(OR($M205="In Use",$M205="Overdue Return"),MAXIFS('Booking Schedule'!$E$6:$E$505,'Booking Schedule'!$B$6:$B$505,$A205,'Booking Schedule'!$K$6:$K$505,"Dispatched",'Booking Schedule'!$F$6:$F$505,""),IF($M205="Return Date Missing","",'Settings'!$B$4)))),"")</f>
        <v/>
      </c>
      <c r="O205" s="32">
        <f>IFERROR(IF($N205="","",MAX(0,$N205-'Settings'!$B$4)),"")</f>
        <v/>
      </c>
      <c r="P205" s="42">
        <f>IFERROR(IF($A205="","",IF(COUNTIFS('Booking Schedule'!$B$6:$B$505,$A205,'Booking Schedule'!$K$6:$K$505,"Reserved",'Booking Schedule'!$D$6:$D$505,"&gt;="&amp;'Settings'!$B$4)=0,"",MINIFS('Booking Schedule'!$D$6:$D$505,'Booking Schedule'!$B$6:$B$505,$A205,'Booking Schedule'!$K$6:$K$505,"Reserved",'Booking Schedule'!$D$6:$D$505,"&gt;="&amp;'Settings'!$B$4))),"")</f>
        <v/>
      </c>
      <c r="Q205" s="33">
        <f>IFERROR(IF($A205="","",IF($J205="","Missing PM Date",IF($J205&lt;'Settings'!$B$4,"Past Due",IF($J205&lt;='Settings'!$B$4+'Settings'!$B$7,"Due Soon","OK")))),"Check Date")</f>
        <v/>
      </c>
      <c r="R205" s="30">
        <f>IFERROR(IF($A205="","",IF(COUNTIF('Trailer Availability'!$A$6:$A$505,$A205)&gt;1,"Duplicate Trailer ID",IF($F205="","Missing Home Terminal",IF($G205="","Missing Location",IF($H205="","Missing Operational Status",IF(AND($H205&lt;&gt;"Ready",$I205=""),"Ready Date Missing",IF($K205="","Last Update Missing","OK"))))))),"Check Row")</f>
        <v/>
      </c>
    </row>
    <row r="206">
      <c r="A206" s="26" t="n"/>
      <c r="B206" s="26" t="n"/>
      <c r="C206" s="26" t="n"/>
      <c r="D206" s="26" t="n"/>
      <c r="E206" s="27" t="n"/>
      <c r="F206" s="26" t="n"/>
      <c r="G206" s="28" t="n"/>
      <c r="H206" s="26" t="n"/>
      <c r="I206" s="41" t="n"/>
      <c r="J206" s="41" t="n"/>
      <c r="K206" s="41" t="n"/>
      <c r="L206" s="28" t="n"/>
      <c r="M206" s="30">
        <f>IFERROR(IF($A206="","",IF($H206&lt;&gt;"Ready",$H206,IF(COUNTIFS('Booking Schedule'!$B$6:$B$505,$A206,'Booking Schedule'!$K$6:$K$505,"Dispatched",'Booking Schedule'!$F$6:$F$505,"",'Booking Schedule'!$E$6:$E$505,"")&gt;0,"Return Date Missing",IF(COUNTIFS('Booking Schedule'!$B$6:$B$505,$A206,'Booking Schedule'!$K$6:$K$505,"Dispatched",'Booking Schedule'!$F$6:$F$505,"",'Booking Schedule'!$E$6:$E$505,"&lt;"&amp;'Settings'!$B$4)&gt;0,"Overdue Return",IF(COUNTIFS('Booking Schedule'!$B$6:$B$505,$A206,'Booking Schedule'!$K$6:$K$505,"Dispatched",'Booking Schedule'!$F$6:$F$505,"",'Booking Schedule'!$D$6:$D$505,"&lt;="&amp;'Settings'!$B$4,'Booking Schedule'!$E$6:$E$505,"&gt;="&amp;'Settings'!$B$4)&gt;0,"In Use",IF(COUNTIFS('Booking Schedule'!$B$6:$B$505,$A206,'Booking Schedule'!$K$6:$K$505,"Reserved",'Booking Schedule'!$D$6:$D$505,"&gt;="&amp;'Settings'!$B$4,'Booking Schedule'!$D$6:$D$505,"&lt;="&amp;'Settings'!$B$4+'Settings'!$B$5)&gt;0,"Reserved Soon","Available")))))),"Check Status")</f>
        <v/>
      </c>
      <c r="N206" s="42">
        <f>IFERROR(IF($A206="","",IF($H206&lt;&gt;"Ready",$I206,IF(OR($M206="In Use",$M206="Overdue Return"),MAXIFS('Booking Schedule'!$E$6:$E$505,'Booking Schedule'!$B$6:$B$505,$A206,'Booking Schedule'!$K$6:$K$505,"Dispatched",'Booking Schedule'!$F$6:$F$505,""),IF($M206="Return Date Missing","",'Settings'!$B$4)))),"")</f>
        <v/>
      </c>
      <c r="O206" s="32">
        <f>IFERROR(IF($N206="","",MAX(0,$N206-'Settings'!$B$4)),"")</f>
        <v/>
      </c>
      <c r="P206" s="42">
        <f>IFERROR(IF($A206="","",IF(COUNTIFS('Booking Schedule'!$B$6:$B$505,$A206,'Booking Schedule'!$K$6:$K$505,"Reserved",'Booking Schedule'!$D$6:$D$505,"&gt;="&amp;'Settings'!$B$4)=0,"",MINIFS('Booking Schedule'!$D$6:$D$505,'Booking Schedule'!$B$6:$B$505,$A206,'Booking Schedule'!$K$6:$K$505,"Reserved",'Booking Schedule'!$D$6:$D$505,"&gt;="&amp;'Settings'!$B$4))),"")</f>
        <v/>
      </c>
      <c r="Q206" s="33">
        <f>IFERROR(IF($A206="","",IF($J206="","Missing PM Date",IF($J206&lt;'Settings'!$B$4,"Past Due",IF($J206&lt;='Settings'!$B$4+'Settings'!$B$7,"Due Soon","OK")))),"Check Date")</f>
        <v/>
      </c>
      <c r="R206" s="30">
        <f>IFERROR(IF($A206="","",IF(COUNTIF('Trailer Availability'!$A$6:$A$505,$A206)&gt;1,"Duplicate Trailer ID",IF($F206="","Missing Home Terminal",IF($G206="","Missing Location",IF($H206="","Missing Operational Status",IF(AND($H206&lt;&gt;"Ready",$I206=""),"Ready Date Missing",IF($K206="","Last Update Missing","OK"))))))),"Check Row")</f>
        <v/>
      </c>
    </row>
    <row r="207">
      <c r="A207" s="26" t="n"/>
      <c r="B207" s="26" t="n"/>
      <c r="C207" s="26" t="n"/>
      <c r="D207" s="26" t="n"/>
      <c r="E207" s="27" t="n"/>
      <c r="F207" s="26" t="n"/>
      <c r="G207" s="28" t="n"/>
      <c r="H207" s="26" t="n"/>
      <c r="I207" s="41" t="n"/>
      <c r="J207" s="41" t="n"/>
      <c r="K207" s="41" t="n"/>
      <c r="L207" s="28" t="n"/>
      <c r="M207" s="30">
        <f>IFERROR(IF($A207="","",IF($H207&lt;&gt;"Ready",$H207,IF(COUNTIFS('Booking Schedule'!$B$6:$B$505,$A207,'Booking Schedule'!$K$6:$K$505,"Dispatched",'Booking Schedule'!$F$6:$F$505,"",'Booking Schedule'!$E$6:$E$505,"")&gt;0,"Return Date Missing",IF(COUNTIFS('Booking Schedule'!$B$6:$B$505,$A207,'Booking Schedule'!$K$6:$K$505,"Dispatched",'Booking Schedule'!$F$6:$F$505,"",'Booking Schedule'!$E$6:$E$505,"&lt;"&amp;'Settings'!$B$4)&gt;0,"Overdue Return",IF(COUNTIFS('Booking Schedule'!$B$6:$B$505,$A207,'Booking Schedule'!$K$6:$K$505,"Dispatched",'Booking Schedule'!$F$6:$F$505,"",'Booking Schedule'!$D$6:$D$505,"&lt;="&amp;'Settings'!$B$4,'Booking Schedule'!$E$6:$E$505,"&gt;="&amp;'Settings'!$B$4)&gt;0,"In Use",IF(COUNTIFS('Booking Schedule'!$B$6:$B$505,$A207,'Booking Schedule'!$K$6:$K$505,"Reserved",'Booking Schedule'!$D$6:$D$505,"&gt;="&amp;'Settings'!$B$4,'Booking Schedule'!$D$6:$D$505,"&lt;="&amp;'Settings'!$B$4+'Settings'!$B$5)&gt;0,"Reserved Soon","Available")))))),"Check Status")</f>
        <v/>
      </c>
      <c r="N207" s="42">
        <f>IFERROR(IF($A207="","",IF($H207&lt;&gt;"Ready",$I207,IF(OR($M207="In Use",$M207="Overdue Return"),MAXIFS('Booking Schedule'!$E$6:$E$505,'Booking Schedule'!$B$6:$B$505,$A207,'Booking Schedule'!$K$6:$K$505,"Dispatched",'Booking Schedule'!$F$6:$F$505,""),IF($M207="Return Date Missing","",'Settings'!$B$4)))),"")</f>
        <v/>
      </c>
      <c r="O207" s="32">
        <f>IFERROR(IF($N207="","",MAX(0,$N207-'Settings'!$B$4)),"")</f>
        <v/>
      </c>
      <c r="P207" s="42">
        <f>IFERROR(IF($A207="","",IF(COUNTIFS('Booking Schedule'!$B$6:$B$505,$A207,'Booking Schedule'!$K$6:$K$505,"Reserved",'Booking Schedule'!$D$6:$D$505,"&gt;="&amp;'Settings'!$B$4)=0,"",MINIFS('Booking Schedule'!$D$6:$D$505,'Booking Schedule'!$B$6:$B$505,$A207,'Booking Schedule'!$K$6:$K$505,"Reserved",'Booking Schedule'!$D$6:$D$505,"&gt;="&amp;'Settings'!$B$4))),"")</f>
        <v/>
      </c>
      <c r="Q207" s="33">
        <f>IFERROR(IF($A207="","",IF($J207="","Missing PM Date",IF($J207&lt;'Settings'!$B$4,"Past Due",IF($J207&lt;='Settings'!$B$4+'Settings'!$B$7,"Due Soon","OK")))),"Check Date")</f>
        <v/>
      </c>
      <c r="R207" s="30">
        <f>IFERROR(IF($A207="","",IF(COUNTIF('Trailer Availability'!$A$6:$A$505,$A207)&gt;1,"Duplicate Trailer ID",IF($F207="","Missing Home Terminal",IF($G207="","Missing Location",IF($H207="","Missing Operational Status",IF(AND($H207&lt;&gt;"Ready",$I207=""),"Ready Date Missing",IF($K207="","Last Update Missing","OK"))))))),"Check Row")</f>
        <v/>
      </c>
    </row>
    <row r="208">
      <c r="A208" s="26" t="n"/>
      <c r="B208" s="26" t="n"/>
      <c r="C208" s="26" t="n"/>
      <c r="D208" s="26" t="n"/>
      <c r="E208" s="27" t="n"/>
      <c r="F208" s="26" t="n"/>
      <c r="G208" s="28" t="n"/>
      <c r="H208" s="26" t="n"/>
      <c r="I208" s="41" t="n"/>
      <c r="J208" s="41" t="n"/>
      <c r="K208" s="41" t="n"/>
      <c r="L208" s="28" t="n"/>
      <c r="M208" s="30">
        <f>IFERROR(IF($A208="","",IF($H208&lt;&gt;"Ready",$H208,IF(COUNTIFS('Booking Schedule'!$B$6:$B$505,$A208,'Booking Schedule'!$K$6:$K$505,"Dispatched",'Booking Schedule'!$F$6:$F$505,"",'Booking Schedule'!$E$6:$E$505,"")&gt;0,"Return Date Missing",IF(COUNTIFS('Booking Schedule'!$B$6:$B$505,$A208,'Booking Schedule'!$K$6:$K$505,"Dispatched",'Booking Schedule'!$F$6:$F$505,"",'Booking Schedule'!$E$6:$E$505,"&lt;"&amp;'Settings'!$B$4)&gt;0,"Overdue Return",IF(COUNTIFS('Booking Schedule'!$B$6:$B$505,$A208,'Booking Schedule'!$K$6:$K$505,"Dispatched",'Booking Schedule'!$F$6:$F$505,"",'Booking Schedule'!$D$6:$D$505,"&lt;="&amp;'Settings'!$B$4,'Booking Schedule'!$E$6:$E$505,"&gt;="&amp;'Settings'!$B$4)&gt;0,"In Use",IF(COUNTIFS('Booking Schedule'!$B$6:$B$505,$A208,'Booking Schedule'!$K$6:$K$505,"Reserved",'Booking Schedule'!$D$6:$D$505,"&gt;="&amp;'Settings'!$B$4,'Booking Schedule'!$D$6:$D$505,"&lt;="&amp;'Settings'!$B$4+'Settings'!$B$5)&gt;0,"Reserved Soon","Available")))))),"Check Status")</f>
        <v/>
      </c>
      <c r="N208" s="42">
        <f>IFERROR(IF($A208="","",IF($H208&lt;&gt;"Ready",$I208,IF(OR($M208="In Use",$M208="Overdue Return"),MAXIFS('Booking Schedule'!$E$6:$E$505,'Booking Schedule'!$B$6:$B$505,$A208,'Booking Schedule'!$K$6:$K$505,"Dispatched",'Booking Schedule'!$F$6:$F$505,""),IF($M208="Return Date Missing","",'Settings'!$B$4)))),"")</f>
        <v/>
      </c>
      <c r="O208" s="32">
        <f>IFERROR(IF($N208="","",MAX(0,$N208-'Settings'!$B$4)),"")</f>
        <v/>
      </c>
      <c r="P208" s="42">
        <f>IFERROR(IF($A208="","",IF(COUNTIFS('Booking Schedule'!$B$6:$B$505,$A208,'Booking Schedule'!$K$6:$K$505,"Reserved",'Booking Schedule'!$D$6:$D$505,"&gt;="&amp;'Settings'!$B$4)=0,"",MINIFS('Booking Schedule'!$D$6:$D$505,'Booking Schedule'!$B$6:$B$505,$A208,'Booking Schedule'!$K$6:$K$505,"Reserved",'Booking Schedule'!$D$6:$D$505,"&gt;="&amp;'Settings'!$B$4))),"")</f>
        <v/>
      </c>
      <c r="Q208" s="33">
        <f>IFERROR(IF($A208="","",IF($J208="","Missing PM Date",IF($J208&lt;'Settings'!$B$4,"Past Due",IF($J208&lt;='Settings'!$B$4+'Settings'!$B$7,"Due Soon","OK")))),"Check Date")</f>
        <v/>
      </c>
      <c r="R208" s="30">
        <f>IFERROR(IF($A208="","",IF(COUNTIF('Trailer Availability'!$A$6:$A$505,$A208)&gt;1,"Duplicate Trailer ID",IF($F208="","Missing Home Terminal",IF($G208="","Missing Location",IF($H208="","Missing Operational Status",IF(AND($H208&lt;&gt;"Ready",$I208=""),"Ready Date Missing",IF($K208="","Last Update Missing","OK"))))))),"Check Row")</f>
        <v/>
      </c>
    </row>
    <row r="209">
      <c r="A209" s="26" t="n"/>
      <c r="B209" s="26" t="n"/>
      <c r="C209" s="26" t="n"/>
      <c r="D209" s="26" t="n"/>
      <c r="E209" s="27" t="n"/>
      <c r="F209" s="26" t="n"/>
      <c r="G209" s="28" t="n"/>
      <c r="H209" s="26" t="n"/>
      <c r="I209" s="41" t="n"/>
      <c r="J209" s="41" t="n"/>
      <c r="K209" s="41" t="n"/>
      <c r="L209" s="28" t="n"/>
      <c r="M209" s="30">
        <f>IFERROR(IF($A209="","",IF($H209&lt;&gt;"Ready",$H209,IF(COUNTIFS('Booking Schedule'!$B$6:$B$505,$A209,'Booking Schedule'!$K$6:$K$505,"Dispatched",'Booking Schedule'!$F$6:$F$505,"",'Booking Schedule'!$E$6:$E$505,"")&gt;0,"Return Date Missing",IF(COUNTIFS('Booking Schedule'!$B$6:$B$505,$A209,'Booking Schedule'!$K$6:$K$505,"Dispatched",'Booking Schedule'!$F$6:$F$505,"",'Booking Schedule'!$E$6:$E$505,"&lt;"&amp;'Settings'!$B$4)&gt;0,"Overdue Return",IF(COUNTIFS('Booking Schedule'!$B$6:$B$505,$A209,'Booking Schedule'!$K$6:$K$505,"Dispatched",'Booking Schedule'!$F$6:$F$505,"",'Booking Schedule'!$D$6:$D$505,"&lt;="&amp;'Settings'!$B$4,'Booking Schedule'!$E$6:$E$505,"&gt;="&amp;'Settings'!$B$4)&gt;0,"In Use",IF(COUNTIFS('Booking Schedule'!$B$6:$B$505,$A209,'Booking Schedule'!$K$6:$K$505,"Reserved",'Booking Schedule'!$D$6:$D$505,"&gt;="&amp;'Settings'!$B$4,'Booking Schedule'!$D$6:$D$505,"&lt;="&amp;'Settings'!$B$4+'Settings'!$B$5)&gt;0,"Reserved Soon","Available")))))),"Check Status")</f>
        <v/>
      </c>
      <c r="N209" s="42">
        <f>IFERROR(IF($A209="","",IF($H209&lt;&gt;"Ready",$I209,IF(OR($M209="In Use",$M209="Overdue Return"),MAXIFS('Booking Schedule'!$E$6:$E$505,'Booking Schedule'!$B$6:$B$505,$A209,'Booking Schedule'!$K$6:$K$505,"Dispatched",'Booking Schedule'!$F$6:$F$505,""),IF($M209="Return Date Missing","",'Settings'!$B$4)))),"")</f>
        <v/>
      </c>
      <c r="O209" s="32">
        <f>IFERROR(IF($N209="","",MAX(0,$N209-'Settings'!$B$4)),"")</f>
        <v/>
      </c>
      <c r="P209" s="42">
        <f>IFERROR(IF($A209="","",IF(COUNTIFS('Booking Schedule'!$B$6:$B$505,$A209,'Booking Schedule'!$K$6:$K$505,"Reserved",'Booking Schedule'!$D$6:$D$505,"&gt;="&amp;'Settings'!$B$4)=0,"",MINIFS('Booking Schedule'!$D$6:$D$505,'Booking Schedule'!$B$6:$B$505,$A209,'Booking Schedule'!$K$6:$K$505,"Reserved",'Booking Schedule'!$D$6:$D$505,"&gt;="&amp;'Settings'!$B$4))),"")</f>
        <v/>
      </c>
      <c r="Q209" s="33">
        <f>IFERROR(IF($A209="","",IF($J209="","Missing PM Date",IF($J209&lt;'Settings'!$B$4,"Past Due",IF($J209&lt;='Settings'!$B$4+'Settings'!$B$7,"Due Soon","OK")))),"Check Date")</f>
        <v/>
      </c>
      <c r="R209" s="30">
        <f>IFERROR(IF($A209="","",IF(COUNTIF('Trailer Availability'!$A$6:$A$505,$A209)&gt;1,"Duplicate Trailer ID",IF($F209="","Missing Home Terminal",IF($G209="","Missing Location",IF($H209="","Missing Operational Status",IF(AND($H209&lt;&gt;"Ready",$I209=""),"Ready Date Missing",IF($K209="","Last Update Missing","OK"))))))),"Check Row")</f>
        <v/>
      </c>
    </row>
    <row r="210">
      <c r="A210" s="26" t="n"/>
      <c r="B210" s="26" t="n"/>
      <c r="C210" s="26" t="n"/>
      <c r="D210" s="26" t="n"/>
      <c r="E210" s="27" t="n"/>
      <c r="F210" s="26" t="n"/>
      <c r="G210" s="28" t="n"/>
      <c r="H210" s="26" t="n"/>
      <c r="I210" s="41" t="n"/>
      <c r="J210" s="41" t="n"/>
      <c r="K210" s="41" t="n"/>
      <c r="L210" s="28" t="n"/>
      <c r="M210" s="30">
        <f>IFERROR(IF($A210="","",IF($H210&lt;&gt;"Ready",$H210,IF(COUNTIFS('Booking Schedule'!$B$6:$B$505,$A210,'Booking Schedule'!$K$6:$K$505,"Dispatched",'Booking Schedule'!$F$6:$F$505,"",'Booking Schedule'!$E$6:$E$505,"")&gt;0,"Return Date Missing",IF(COUNTIFS('Booking Schedule'!$B$6:$B$505,$A210,'Booking Schedule'!$K$6:$K$505,"Dispatched",'Booking Schedule'!$F$6:$F$505,"",'Booking Schedule'!$E$6:$E$505,"&lt;"&amp;'Settings'!$B$4)&gt;0,"Overdue Return",IF(COUNTIFS('Booking Schedule'!$B$6:$B$505,$A210,'Booking Schedule'!$K$6:$K$505,"Dispatched",'Booking Schedule'!$F$6:$F$505,"",'Booking Schedule'!$D$6:$D$505,"&lt;="&amp;'Settings'!$B$4,'Booking Schedule'!$E$6:$E$505,"&gt;="&amp;'Settings'!$B$4)&gt;0,"In Use",IF(COUNTIFS('Booking Schedule'!$B$6:$B$505,$A210,'Booking Schedule'!$K$6:$K$505,"Reserved",'Booking Schedule'!$D$6:$D$505,"&gt;="&amp;'Settings'!$B$4,'Booking Schedule'!$D$6:$D$505,"&lt;="&amp;'Settings'!$B$4+'Settings'!$B$5)&gt;0,"Reserved Soon","Available")))))),"Check Status")</f>
        <v/>
      </c>
      <c r="N210" s="42">
        <f>IFERROR(IF($A210="","",IF($H210&lt;&gt;"Ready",$I210,IF(OR($M210="In Use",$M210="Overdue Return"),MAXIFS('Booking Schedule'!$E$6:$E$505,'Booking Schedule'!$B$6:$B$505,$A210,'Booking Schedule'!$K$6:$K$505,"Dispatched",'Booking Schedule'!$F$6:$F$505,""),IF($M210="Return Date Missing","",'Settings'!$B$4)))),"")</f>
        <v/>
      </c>
      <c r="O210" s="32">
        <f>IFERROR(IF($N210="","",MAX(0,$N210-'Settings'!$B$4)),"")</f>
        <v/>
      </c>
      <c r="P210" s="42">
        <f>IFERROR(IF($A210="","",IF(COUNTIFS('Booking Schedule'!$B$6:$B$505,$A210,'Booking Schedule'!$K$6:$K$505,"Reserved",'Booking Schedule'!$D$6:$D$505,"&gt;="&amp;'Settings'!$B$4)=0,"",MINIFS('Booking Schedule'!$D$6:$D$505,'Booking Schedule'!$B$6:$B$505,$A210,'Booking Schedule'!$K$6:$K$505,"Reserved",'Booking Schedule'!$D$6:$D$505,"&gt;="&amp;'Settings'!$B$4))),"")</f>
        <v/>
      </c>
      <c r="Q210" s="33">
        <f>IFERROR(IF($A210="","",IF($J210="","Missing PM Date",IF($J210&lt;'Settings'!$B$4,"Past Due",IF($J210&lt;='Settings'!$B$4+'Settings'!$B$7,"Due Soon","OK")))),"Check Date")</f>
        <v/>
      </c>
      <c r="R210" s="30">
        <f>IFERROR(IF($A210="","",IF(COUNTIF('Trailer Availability'!$A$6:$A$505,$A210)&gt;1,"Duplicate Trailer ID",IF($F210="","Missing Home Terminal",IF($G210="","Missing Location",IF($H210="","Missing Operational Status",IF(AND($H210&lt;&gt;"Ready",$I210=""),"Ready Date Missing",IF($K210="","Last Update Missing","OK"))))))),"Check Row")</f>
        <v/>
      </c>
    </row>
    <row r="211">
      <c r="A211" s="26" t="n"/>
      <c r="B211" s="26" t="n"/>
      <c r="C211" s="26" t="n"/>
      <c r="D211" s="26" t="n"/>
      <c r="E211" s="27" t="n"/>
      <c r="F211" s="26" t="n"/>
      <c r="G211" s="28" t="n"/>
      <c r="H211" s="26" t="n"/>
      <c r="I211" s="41" t="n"/>
      <c r="J211" s="41" t="n"/>
      <c r="K211" s="41" t="n"/>
      <c r="L211" s="28" t="n"/>
      <c r="M211" s="30">
        <f>IFERROR(IF($A211="","",IF($H211&lt;&gt;"Ready",$H211,IF(COUNTIFS('Booking Schedule'!$B$6:$B$505,$A211,'Booking Schedule'!$K$6:$K$505,"Dispatched",'Booking Schedule'!$F$6:$F$505,"",'Booking Schedule'!$E$6:$E$505,"")&gt;0,"Return Date Missing",IF(COUNTIFS('Booking Schedule'!$B$6:$B$505,$A211,'Booking Schedule'!$K$6:$K$505,"Dispatched",'Booking Schedule'!$F$6:$F$505,"",'Booking Schedule'!$E$6:$E$505,"&lt;"&amp;'Settings'!$B$4)&gt;0,"Overdue Return",IF(COUNTIFS('Booking Schedule'!$B$6:$B$505,$A211,'Booking Schedule'!$K$6:$K$505,"Dispatched",'Booking Schedule'!$F$6:$F$505,"",'Booking Schedule'!$D$6:$D$505,"&lt;="&amp;'Settings'!$B$4,'Booking Schedule'!$E$6:$E$505,"&gt;="&amp;'Settings'!$B$4)&gt;0,"In Use",IF(COUNTIFS('Booking Schedule'!$B$6:$B$505,$A211,'Booking Schedule'!$K$6:$K$505,"Reserved",'Booking Schedule'!$D$6:$D$505,"&gt;="&amp;'Settings'!$B$4,'Booking Schedule'!$D$6:$D$505,"&lt;="&amp;'Settings'!$B$4+'Settings'!$B$5)&gt;0,"Reserved Soon","Available")))))),"Check Status")</f>
        <v/>
      </c>
      <c r="N211" s="42">
        <f>IFERROR(IF($A211="","",IF($H211&lt;&gt;"Ready",$I211,IF(OR($M211="In Use",$M211="Overdue Return"),MAXIFS('Booking Schedule'!$E$6:$E$505,'Booking Schedule'!$B$6:$B$505,$A211,'Booking Schedule'!$K$6:$K$505,"Dispatched",'Booking Schedule'!$F$6:$F$505,""),IF($M211="Return Date Missing","",'Settings'!$B$4)))),"")</f>
        <v/>
      </c>
      <c r="O211" s="32">
        <f>IFERROR(IF($N211="","",MAX(0,$N211-'Settings'!$B$4)),"")</f>
        <v/>
      </c>
      <c r="P211" s="42">
        <f>IFERROR(IF($A211="","",IF(COUNTIFS('Booking Schedule'!$B$6:$B$505,$A211,'Booking Schedule'!$K$6:$K$505,"Reserved",'Booking Schedule'!$D$6:$D$505,"&gt;="&amp;'Settings'!$B$4)=0,"",MINIFS('Booking Schedule'!$D$6:$D$505,'Booking Schedule'!$B$6:$B$505,$A211,'Booking Schedule'!$K$6:$K$505,"Reserved",'Booking Schedule'!$D$6:$D$505,"&gt;="&amp;'Settings'!$B$4))),"")</f>
        <v/>
      </c>
      <c r="Q211" s="33">
        <f>IFERROR(IF($A211="","",IF($J211="","Missing PM Date",IF($J211&lt;'Settings'!$B$4,"Past Due",IF($J211&lt;='Settings'!$B$4+'Settings'!$B$7,"Due Soon","OK")))),"Check Date")</f>
        <v/>
      </c>
      <c r="R211" s="30">
        <f>IFERROR(IF($A211="","",IF(COUNTIF('Trailer Availability'!$A$6:$A$505,$A211)&gt;1,"Duplicate Trailer ID",IF($F211="","Missing Home Terminal",IF($G211="","Missing Location",IF($H211="","Missing Operational Status",IF(AND($H211&lt;&gt;"Ready",$I211=""),"Ready Date Missing",IF($K211="","Last Update Missing","OK"))))))),"Check Row")</f>
        <v/>
      </c>
    </row>
    <row r="212">
      <c r="A212" s="26" t="n"/>
      <c r="B212" s="26" t="n"/>
      <c r="C212" s="26" t="n"/>
      <c r="D212" s="26" t="n"/>
      <c r="E212" s="27" t="n"/>
      <c r="F212" s="26" t="n"/>
      <c r="G212" s="28" t="n"/>
      <c r="H212" s="26" t="n"/>
      <c r="I212" s="41" t="n"/>
      <c r="J212" s="41" t="n"/>
      <c r="K212" s="41" t="n"/>
      <c r="L212" s="28" t="n"/>
      <c r="M212" s="30">
        <f>IFERROR(IF($A212="","",IF($H212&lt;&gt;"Ready",$H212,IF(COUNTIFS('Booking Schedule'!$B$6:$B$505,$A212,'Booking Schedule'!$K$6:$K$505,"Dispatched",'Booking Schedule'!$F$6:$F$505,"",'Booking Schedule'!$E$6:$E$505,"")&gt;0,"Return Date Missing",IF(COUNTIFS('Booking Schedule'!$B$6:$B$505,$A212,'Booking Schedule'!$K$6:$K$505,"Dispatched",'Booking Schedule'!$F$6:$F$505,"",'Booking Schedule'!$E$6:$E$505,"&lt;"&amp;'Settings'!$B$4)&gt;0,"Overdue Return",IF(COUNTIFS('Booking Schedule'!$B$6:$B$505,$A212,'Booking Schedule'!$K$6:$K$505,"Dispatched",'Booking Schedule'!$F$6:$F$505,"",'Booking Schedule'!$D$6:$D$505,"&lt;="&amp;'Settings'!$B$4,'Booking Schedule'!$E$6:$E$505,"&gt;="&amp;'Settings'!$B$4)&gt;0,"In Use",IF(COUNTIFS('Booking Schedule'!$B$6:$B$505,$A212,'Booking Schedule'!$K$6:$K$505,"Reserved",'Booking Schedule'!$D$6:$D$505,"&gt;="&amp;'Settings'!$B$4,'Booking Schedule'!$D$6:$D$505,"&lt;="&amp;'Settings'!$B$4+'Settings'!$B$5)&gt;0,"Reserved Soon","Available")))))),"Check Status")</f>
        <v/>
      </c>
      <c r="N212" s="42">
        <f>IFERROR(IF($A212="","",IF($H212&lt;&gt;"Ready",$I212,IF(OR($M212="In Use",$M212="Overdue Return"),MAXIFS('Booking Schedule'!$E$6:$E$505,'Booking Schedule'!$B$6:$B$505,$A212,'Booking Schedule'!$K$6:$K$505,"Dispatched",'Booking Schedule'!$F$6:$F$505,""),IF($M212="Return Date Missing","",'Settings'!$B$4)))),"")</f>
        <v/>
      </c>
      <c r="O212" s="32">
        <f>IFERROR(IF($N212="","",MAX(0,$N212-'Settings'!$B$4)),"")</f>
        <v/>
      </c>
      <c r="P212" s="42">
        <f>IFERROR(IF($A212="","",IF(COUNTIFS('Booking Schedule'!$B$6:$B$505,$A212,'Booking Schedule'!$K$6:$K$505,"Reserved",'Booking Schedule'!$D$6:$D$505,"&gt;="&amp;'Settings'!$B$4)=0,"",MINIFS('Booking Schedule'!$D$6:$D$505,'Booking Schedule'!$B$6:$B$505,$A212,'Booking Schedule'!$K$6:$K$505,"Reserved",'Booking Schedule'!$D$6:$D$505,"&gt;="&amp;'Settings'!$B$4))),"")</f>
        <v/>
      </c>
      <c r="Q212" s="33">
        <f>IFERROR(IF($A212="","",IF($J212="","Missing PM Date",IF($J212&lt;'Settings'!$B$4,"Past Due",IF($J212&lt;='Settings'!$B$4+'Settings'!$B$7,"Due Soon","OK")))),"Check Date")</f>
        <v/>
      </c>
      <c r="R212" s="30">
        <f>IFERROR(IF($A212="","",IF(COUNTIF('Trailer Availability'!$A$6:$A$505,$A212)&gt;1,"Duplicate Trailer ID",IF($F212="","Missing Home Terminal",IF($G212="","Missing Location",IF($H212="","Missing Operational Status",IF(AND($H212&lt;&gt;"Ready",$I212=""),"Ready Date Missing",IF($K212="","Last Update Missing","OK"))))))),"Check Row")</f>
        <v/>
      </c>
    </row>
    <row r="213">
      <c r="A213" s="26" t="n"/>
      <c r="B213" s="26" t="n"/>
      <c r="C213" s="26" t="n"/>
      <c r="D213" s="26" t="n"/>
      <c r="E213" s="27" t="n"/>
      <c r="F213" s="26" t="n"/>
      <c r="G213" s="28" t="n"/>
      <c r="H213" s="26" t="n"/>
      <c r="I213" s="41" t="n"/>
      <c r="J213" s="41" t="n"/>
      <c r="K213" s="41" t="n"/>
      <c r="L213" s="28" t="n"/>
      <c r="M213" s="30">
        <f>IFERROR(IF($A213="","",IF($H213&lt;&gt;"Ready",$H213,IF(COUNTIFS('Booking Schedule'!$B$6:$B$505,$A213,'Booking Schedule'!$K$6:$K$505,"Dispatched",'Booking Schedule'!$F$6:$F$505,"",'Booking Schedule'!$E$6:$E$505,"")&gt;0,"Return Date Missing",IF(COUNTIFS('Booking Schedule'!$B$6:$B$505,$A213,'Booking Schedule'!$K$6:$K$505,"Dispatched",'Booking Schedule'!$F$6:$F$505,"",'Booking Schedule'!$E$6:$E$505,"&lt;"&amp;'Settings'!$B$4)&gt;0,"Overdue Return",IF(COUNTIFS('Booking Schedule'!$B$6:$B$505,$A213,'Booking Schedule'!$K$6:$K$505,"Dispatched",'Booking Schedule'!$F$6:$F$505,"",'Booking Schedule'!$D$6:$D$505,"&lt;="&amp;'Settings'!$B$4,'Booking Schedule'!$E$6:$E$505,"&gt;="&amp;'Settings'!$B$4)&gt;0,"In Use",IF(COUNTIFS('Booking Schedule'!$B$6:$B$505,$A213,'Booking Schedule'!$K$6:$K$505,"Reserved",'Booking Schedule'!$D$6:$D$505,"&gt;="&amp;'Settings'!$B$4,'Booking Schedule'!$D$6:$D$505,"&lt;="&amp;'Settings'!$B$4+'Settings'!$B$5)&gt;0,"Reserved Soon","Available")))))),"Check Status")</f>
        <v/>
      </c>
      <c r="N213" s="42">
        <f>IFERROR(IF($A213="","",IF($H213&lt;&gt;"Ready",$I213,IF(OR($M213="In Use",$M213="Overdue Return"),MAXIFS('Booking Schedule'!$E$6:$E$505,'Booking Schedule'!$B$6:$B$505,$A213,'Booking Schedule'!$K$6:$K$505,"Dispatched",'Booking Schedule'!$F$6:$F$505,""),IF($M213="Return Date Missing","",'Settings'!$B$4)))),"")</f>
        <v/>
      </c>
      <c r="O213" s="32">
        <f>IFERROR(IF($N213="","",MAX(0,$N213-'Settings'!$B$4)),"")</f>
        <v/>
      </c>
      <c r="P213" s="42">
        <f>IFERROR(IF($A213="","",IF(COUNTIFS('Booking Schedule'!$B$6:$B$505,$A213,'Booking Schedule'!$K$6:$K$505,"Reserved",'Booking Schedule'!$D$6:$D$505,"&gt;="&amp;'Settings'!$B$4)=0,"",MINIFS('Booking Schedule'!$D$6:$D$505,'Booking Schedule'!$B$6:$B$505,$A213,'Booking Schedule'!$K$6:$K$505,"Reserved",'Booking Schedule'!$D$6:$D$505,"&gt;="&amp;'Settings'!$B$4))),"")</f>
        <v/>
      </c>
      <c r="Q213" s="33">
        <f>IFERROR(IF($A213="","",IF($J213="","Missing PM Date",IF($J213&lt;'Settings'!$B$4,"Past Due",IF($J213&lt;='Settings'!$B$4+'Settings'!$B$7,"Due Soon","OK")))),"Check Date")</f>
        <v/>
      </c>
      <c r="R213" s="30">
        <f>IFERROR(IF($A213="","",IF(COUNTIF('Trailer Availability'!$A$6:$A$505,$A213)&gt;1,"Duplicate Trailer ID",IF($F213="","Missing Home Terminal",IF($G213="","Missing Location",IF($H213="","Missing Operational Status",IF(AND($H213&lt;&gt;"Ready",$I213=""),"Ready Date Missing",IF($K213="","Last Update Missing","OK"))))))),"Check Row")</f>
        <v/>
      </c>
    </row>
    <row r="214">
      <c r="A214" s="26" t="n"/>
      <c r="B214" s="26" t="n"/>
      <c r="C214" s="26" t="n"/>
      <c r="D214" s="26" t="n"/>
      <c r="E214" s="27" t="n"/>
      <c r="F214" s="26" t="n"/>
      <c r="G214" s="28" t="n"/>
      <c r="H214" s="26" t="n"/>
      <c r="I214" s="41" t="n"/>
      <c r="J214" s="41" t="n"/>
      <c r="K214" s="41" t="n"/>
      <c r="L214" s="28" t="n"/>
      <c r="M214" s="30">
        <f>IFERROR(IF($A214="","",IF($H214&lt;&gt;"Ready",$H214,IF(COUNTIFS('Booking Schedule'!$B$6:$B$505,$A214,'Booking Schedule'!$K$6:$K$505,"Dispatched",'Booking Schedule'!$F$6:$F$505,"",'Booking Schedule'!$E$6:$E$505,"")&gt;0,"Return Date Missing",IF(COUNTIFS('Booking Schedule'!$B$6:$B$505,$A214,'Booking Schedule'!$K$6:$K$505,"Dispatched",'Booking Schedule'!$F$6:$F$505,"",'Booking Schedule'!$E$6:$E$505,"&lt;"&amp;'Settings'!$B$4)&gt;0,"Overdue Return",IF(COUNTIFS('Booking Schedule'!$B$6:$B$505,$A214,'Booking Schedule'!$K$6:$K$505,"Dispatched",'Booking Schedule'!$F$6:$F$505,"",'Booking Schedule'!$D$6:$D$505,"&lt;="&amp;'Settings'!$B$4,'Booking Schedule'!$E$6:$E$505,"&gt;="&amp;'Settings'!$B$4)&gt;0,"In Use",IF(COUNTIFS('Booking Schedule'!$B$6:$B$505,$A214,'Booking Schedule'!$K$6:$K$505,"Reserved",'Booking Schedule'!$D$6:$D$505,"&gt;="&amp;'Settings'!$B$4,'Booking Schedule'!$D$6:$D$505,"&lt;="&amp;'Settings'!$B$4+'Settings'!$B$5)&gt;0,"Reserved Soon","Available")))))),"Check Status")</f>
        <v/>
      </c>
      <c r="N214" s="42">
        <f>IFERROR(IF($A214="","",IF($H214&lt;&gt;"Ready",$I214,IF(OR($M214="In Use",$M214="Overdue Return"),MAXIFS('Booking Schedule'!$E$6:$E$505,'Booking Schedule'!$B$6:$B$505,$A214,'Booking Schedule'!$K$6:$K$505,"Dispatched",'Booking Schedule'!$F$6:$F$505,""),IF($M214="Return Date Missing","",'Settings'!$B$4)))),"")</f>
        <v/>
      </c>
      <c r="O214" s="32">
        <f>IFERROR(IF($N214="","",MAX(0,$N214-'Settings'!$B$4)),"")</f>
        <v/>
      </c>
      <c r="P214" s="42">
        <f>IFERROR(IF($A214="","",IF(COUNTIFS('Booking Schedule'!$B$6:$B$505,$A214,'Booking Schedule'!$K$6:$K$505,"Reserved",'Booking Schedule'!$D$6:$D$505,"&gt;="&amp;'Settings'!$B$4)=0,"",MINIFS('Booking Schedule'!$D$6:$D$505,'Booking Schedule'!$B$6:$B$505,$A214,'Booking Schedule'!$K$6:$K$505,"Reserved",'Booking Schedule'!$D$6:$D$505,"&gt;="&amp;'Settings'!$B$4))),"")</f>
        <v/>
      </c>
      <c r="Q214" s="33">
        <f>IFERROR(IF($A214="","",IF($J214="","Missing PM Date",IF($J214&lt;'Settings'!$B$4,"Past Due",IF($J214&lt;='Settings'!$B$4+'Settings'!$B$7,"Due Soon","OK")))),"Check Date")</f>
        <v/>
      </c>
      <c r="R214" s="30">
        <f>IFERROR(IF($A214="","",IF(COUNTIF('Trailer Availability'!$A$6:$A$505,$A214)&gt;1,"Duplicate Trailer ID",IF($F214="","Missing Home Terminal",IF($G214="","Missing Location",IF($H214="","Missing Operational Status",IF(AND($H214&lt;&gt;"Ready",$I214=""),"Ready Date Missing",IF($K214="","Last Update Missing","OK"))))))),"Check Row")</f>
        <v/>
      </c>
    </row>
    <row r="215">
      <c r="A215" s="26" t="n"/>
      <c r="B215" s="26" t="n"/>
      <c r="C215" s="26" t="n"/>
      <c r="D215" s="26" t="n"/>
      <c r="E215" s="27" t="n"/>
      <c r="F215" s="26" t="n"/>
      <c r="G215" s="28" t="n"/>
      <c r="H215" s="26" t="n"/>
      <c r="I215" s="41" t="n"/>
      <c r="J215" s="41" t="n"/>
      <c r="K215" s="41" t="n"/>
      <c r="L215" s="28" t="n"/>
      <c r="M215" s="30">
        <f>IFERROR(IF($A215="","",IF($H215&lt;&gt;"Ready",$H215,IF(COUNTIFS('Booking Schedule'!$B$6:$B$505,$A215,'Booking Schedule'!$K$6:$K$505,"Dispatched",'Booking Schedule'!$F$6:$F$505,"",'Booking Schedule'!$E$6:$E$505,"")&gt;0,"Return Date Missing",IF(COUNTIFS('Booking Schedule'!$B$6:$B$505,$A215,'Booking Schedule'!$K$6:$K$505,"Dispatched",'Booking Schedule'!$F$6:$F$505,"",'Booking Schedule'!$E$6:$E$505,"&lt;"&amp;'Settings'!$B$4)&gt;0,"Overdue Return",IF(COUNTIFS('Booking Schedule'!$B$6:$B$505,$A215,'Booking Schedule'!$K$6:$K$505,"Dispatched",'Booking Schedule'!$F$6:$F$505,"",'Booking Schedule'!$D$6:$D$505,"&lt;="&amp;'Settings'!$B$4,'Booking Schedule'!$E$6:$E$505,"&gt;="&amp;'Settings'!$B$4)&gt;0,"In Use",IF(COUNTIFS('Booking Schedule'!$B$6:$B$505,$A215,'Booking Schedule'!$K$6:$K$505,"Reserved",'Booking Schedule'!$D$6:$D$505,"&gt;="&amp;'Settings'!$B$4,'Booking Schedule'!$D$6:$D$505,"&lt;="&amp;'Settings'!$B$4+'Settings'!$B$5)&gt;0,"Reserved Soon","Available")))))),"Check Status")</f>
        <v/>
      </c>
      <c r="N215" s="42">
        <f>IFERROR(IF($A215="","",IF($H215&lt;&gt;"Ready",$I215,IF(OR($M215="In Use",$M215="Overdue Return"),MAXIFS('Booking Schedule'!$E$6:$E$505,'Booking Schedule'!$B$6:$B$505,$A215,'Booking Schedule'!$K$6:$K$505,"Dispatched",'Booking Schedule'!$F$6:$F$505,""),IF($M215="Return Date Missing","",'Settings'!$B$4)))),"")</f>
        <v/>
      </c>
      <c r="O215" s="32">
        <f>IFERROR(IF($N215="","",MAX(0,$N215-'Settings'!$B$4)),"")</f>
        <v/>
      </c>
      <c r="P215" s="42">
        <f>IFERROR(IF($A215="","",IF(COUNTIFS('Booking Schedule'!$B$6:$B$505,$A215,'Booking Schedule'!$K$6:$K$505,"Reserved",'Booking Schedule'!$D$6:$D$505,"&gt;="&amp;'Settings'!$B$4)=0,"",MINIFS('Booking Schedule'!$D$6:$D$505,'Booking Schedule'!$B$6:$B$505,$A215,'Booking Schedule'!$K$6:$K$505,"Reserved",'Booking Schedule'!$D$6:$D$505,"&gt;="&amp;'Settings'!$B$4))),"")</f>
        <v/>
      </c>
      <c r="Q215" s="33">
        <f>IFERROR(IF($A215="","",IF($J215="","Missing PM Date",IF($J215&lt;'Settings'!$B$4,"Past Due",IF($J215&lt;='Settings'!$B$4+'Settings'!$B$7,"Due Soon","OK")))),"Check Date")</f>
        <v/>
      </c>
      <c r="R215" s="30">
        <f>IFERROR(IF($A215="","",IF(COUNTIF('Trailer Availability'!$A$6:$A$505,$A215)&gt;1,"Duplicate Trailer ID",IF($F215="","Missing Home Terminal",IF($G215="","Missing Location",IF($H215="","Missing Operational Status",IF(AND($H215&lt;&gt;"Ready",$I215=""),"Ready Date Missing",IF($K215="","Last Update Missing","OK"))))))),"Check Row")</f>
        <v/>
      </c>
    </row>
    <row r="216">
      <c r="A216" s="26" t="n"/>
      <c r="B216" s="26" t="n"/>
      <c r="C216" s="26" t="n"/>
      <c r="D216" s="26" t="n"/>
      <c r="E216" s="27" t="n"/>
      <c r="F216" s="26" t="n"/>
      <c r="G216" s="28" t="n"/>
      <c r="H216" s="26" t="n"/>
      <c r="I216" s="41" t="n"/>
      <c r="J216" s="41" t="n"/>
      <c r="K216" s="41" t="n"/>
      <c r="L216" s="28" t="n"/>
      <c r="M216" s="30">
        <f>IFERROR(IF($A216="","",IF($H216&lt;&gt;"Ready",$H216,IF(COUNTIFS('Booking Schedule'!$B$6:$B$505,$A216,'Booking Schedule'!$K$6:$K$505,"Dispatched",'Booking Schedule'!$F$6:$F$505,"",'Booking Schedule'!$E$6:$E$505,"")&gt;0,"Return Date Missing",IF(COUNTIFS('Booking Schedule'!$B$6:$B$505,$A216,'Booking Schedule'!$K$6:$K$505,"Dispatched",'Booking Schedule'!$F$6:$F$505,"",'Booking Schedule'!$E$6:$E$505,"&lt;"&amp;'Settings'!$B$4)&gt;0,"Overdue Return",IF(COUNTIFS('Booking Schedule'!$B$6:$B$505,$A216,'Booking Schedule'!$K$6:$K$505,"Dispatched",'Booking Schedule'!$F$6:$F$505,"",'Booking Schedule'!$D$6:$D$505,"&lt;="&amp;'Settings'!$B$4,'Booking Schedule'!$E$6:$E$505,"&gt;="&amp;'Settings'!$B$4)&gt;0,"In Use",IF(COUNTIFS('Booking Schedule'!$B$6:$B$505,$A216,'Booking Schedule'!$K$6:$K$505,"Reserved",'Booking Schedule'!$D$6:$D$505,"&gt;="&amp;'Settings'!$B$4,'Booking Schedule'!$D$6:$D$505,"&lt;="&amp;'Settings'!$B$4+'Settings'!$B$5)&gt;0,"Reserved Soon","Available")))))),"Check Status")</f>
        <v/>
      </c>
      <c r="N216" s="42">
        <f>IFERROR(IF($A216="","",IF($H216&lt;&gt;"Ready",$I216,IF(OR($M216="In Use",$M216="Overdue Return"),MAXIFS('Booking Schedule'!$E$6:$E$505,'Booking Schedule'!$B$6:$B$505,$A216,'Booking Schedule'!$K$6:$K$505,"Dispatched",'Booking Schedule'!$F$6:$F$505,""),IF($M216="Return Date Missing","",'Settings'!$B$4)))),"")</f>
        <v/>
      </c>
      <c r="O216" s="32">
        <f>IFERROR(IF($N216="","",MAX(0,$N216-'Settings'!$B$4)),"")</f>
        <v/>
      </c>
      <c r="P216" s="42">
        <f>IFERROR(IF($A216="","",IF(COUNTIFS('Booking Schedule'!$B$6:$B$505,$A216,'Booking Schedule'!$K$6:$K$505,"Reserved",'Booking Schedule'!$D$6:$D$505,"&gt;="&amp;'Settings'!$B$4)=0,"",MINIFS('Booking Schedule'!$D$6:$D$505,'Booking Schedule'!$B$6:$B$505,$A216,'Booking Schedule'!$K$6:$K$505,"Reserved",'Booking Schedule'!$D$6:$D$505,"&gt;="&amp;'Settings'!$B$4))),"")</f>
        <v/>
      </c>
      <c r="Q216" s="33">
        <f>IFERROR(IF($A216="","",IF($J216="","Missing PM Date",IF($J216&lt;'Settings'!$B$4,"Past Due",IF($J216&lt;='Settings'!$B$4+'Settings'!$B$7,"Due Soon","OK")))),"Check Date")</f>
        <v/>
      </c>
      <c r="R216" s="30">
        <f>IFERROR(IF($A216="","",IF(COUNTIF('Trailer Availability'!$A$6:$A$505,$A216)&gt;1,"Duplicate Trailer ID",IF($F216="","Missing Home Terminal",IF($G216="","Missing Location",IF($H216="","Missing Operational Status",IF(AND($H216&lt;&gt;"Ready",$I216=""),"Ready Date Missing",IF($K216="","Last Update Missing","OK"))))))),"Check Row")</f>
        <v/>
      </c>
    </row>
    <row r="217">
      <c r="A217" s="26" t="n"/>
      <c r="B217" s="26" t="n"/>
      <c r="C217" s="26" t="n"/>
      <c r="D217" s="26" t="n"/>
      <c r="E217" s="27" t="n"/>
      <c r="F217" s="26" t="n"/>
      <c r="G217" s="28" t="n"/>
      <c r="H217" s="26" t="n"/>
      <c r="I217" s="41" t="n"/>
      <c r="J217" s="41" t="n"/>
      <c r="K217" s="41" t="n"/>
      <c r="L217" s="28" t="n"/>
      <c r="M217" s="30">
        <f>IFERROR(IF($A217="","",IF($H217&lt;&gt;"Ready",$H217,IF(COUNTIFS('Booking Schedule'!$B$6:$B$505,$A217,'Booking Schedule'!$K$6:$K$505,"Dispatched",'Booking Schedule'!$F$6:$F$505,"",'Booking Schedule'!$E$6:$E$505,"")&gt;0,"Return Date Missing",IF(COUNTIFS('Booking Schedule'!$B$6:$B$505,$A217,'Booking Schedule'!$K$6:$K$505,"Dispatched",'Booking Schedule'!$F$6:$F$505,"",'Booking Schedule'!$E$6:$E$505,"&lt;"&amp;'Settings'!$B$4)&gt;0,"Overdue Return",IF(COUNTIFS('Booking Schedule'!$B$6:$B$505,$A217,'Booking Schedule'!$K$6:$K$505,"Dispatched",'Booking Schedule'!$F$6:$F$505,"",'Booking Schedule'!$D$6:$D$505,"&lt;="&amp;'Settings'!$B$4,'Booking Schedule'!$E$6:$E$505,"&gt;="&amp;'Settings'!$B$4)&gt;0,"In Use",IF(COUNTIFS('Booking Schedule'!$B$6:$B$505,$A217,'Booking Schedule'!$K$6:$K$505,"Reserved",'Booking Schedule'!$D$6:$D$505,"&gt;="&amp;'Settings'!$B$4,'Booking Schedule'!$D$6:$D$505,"&lt;="&amp;'Settings'!$B$4+'Settings'!$B$5)&gt;0,"Reserved Soon","Available")))))),"Check Status")</f>
        <v/>
      </c>
      <c r="N217" s="42">
        <f>IFERROR(IF($A217="","",IF($H217&lt;&gt;"Ready",$I217,IF(OR($M217="In Use",$M217="Overdue Return"),MAXIFS('Booking Schedule'!$E$6:$E$505,'Booking Schedule'!$B$6:$B$505,$A217,'Booking Schedule'!$K$6:$K$505,"Dispatched",'Booking Schedule'!$F$6:$F$505,""),IF($M217="Return Date Missing","",'Settings'!$B$4)))),"")</f>
        <v/>
      </c>
      <c r="O217" s="32">
        <f>IFERROR(IF($N217="","",MAX(0,$N217-'Settings'!$B$4)),"")</f>
        <v/>
      </c>
      <c r="P217" s="42">
        <f>IFERROR(IF($A217="","",IF(COUNTIFS('Booking Schedule'!$B$6:$B$505,$A217,'Booking Schedule'!$K$6:$K$505,"Reserved",'Booking Schedule'!$D$6:$D$505,"&gt;="&amp;'Settings'!$B$4)=0,"",MINIFS('Booking Schedule'!$D$6:$D$505,'Booking Schedule'!$B$6:$B$505,$A217,'Booking Schedule'!$K$6:$K$505,"Reserved",'Booking Schedule'!$D$6:$D$505,"&gt;="&amp;'Settings'!$B$4))),"")</f>
        <v/>
      </c>
      <c r="Q217" s="33">
        <f>IFERROR(IF($A217="","",IF($J217="","Missing PM Date",IF($J217&lt;'Settings'!$B$4,"Past Due",IF($J217&lt;='Settings'!$B$4+'Settings'!$B$7,"Due Soon","OK")))),"Check Date")</f>
        <v/>
      </c>
      <c r="R217" s="30">
        <f>IFERROR(IF($A217="","",IF(COUNTIF('Trailer Availability'!$A$6:$A$505,$A217)&gt;1,"Duplicate Trailer ID",IF($F217="","Missing Home Terminal",IF($G217="","Missing Location",IF($H217="","Missing Operational Status",IF(AND($H217&lt;&gt;"Ready",$I217=""),"Ready Date Missing",IF($K217="","Last Update Missing","OK"))))))),"Check Row")</f>
        <v/>
      </c>
    </row>
    <row r="218">
      <c r="A218" s="26" t="n"/>
      <c r="B218" s="26" t="n"/>
      <c r="C218" s="26" t="n"/>
      <c r="D218" s="26" t="n"/>
      <c r="E218" s="27" t="n"/>
      <c r="F218" s="26" t="n"/>
      <c r="G218" s="28" t="n"/>
      <c r="H218" s="26" t="n"/>
      <c r="I218" s="41" t="n"/>
      <c r="J218" s="41" t="n"/>
      <c r="K218" s="41" t="n"/>
      <c r="L218" s="28" t="n"/>
      <c r="M218" s="30">
        <f>IFERROR(IF($A218="","",IF($H218&lt;&gt;"Ready",$H218,IF(COUNTIFS('Booking Schedule'!$B$6:$B$505,$A218,'Booking Schedule'!$K$6:$K$505,"Dispatched",'Booking Schedule'!$F$6:$F$505,"",'Booking Schedule'!$E$6:$E$505,"")&gt;0,"Return Date Missing",IF(COUNTIFS('Booking Schedule'!$B$6:$B$505,$A218,'Booking Schedule'!$K$6:$K$505,"Dispatched",'Booking Schedule'!$F$6:$F$505,"",'Booking Schedule'!$E$6:$E$505,"&lt;"&amp;'Settings'!$B$4)&gt;0,"Overdue Return",IF(COUNTIFS('Booking Schedule'!$B$6:$B$505,$A218,'Booking Schedule'!$K$6:$K$505,"Dispatched",'Booking Schedule'!$F$6:$F$505,"",'Booking Schedule'!$D$6:$D$505,"&lt;="&amp;'Settings'!$B$4,'Booking Schedule'!$E$6:$E$505,"&gt;="&amp;'Settings'!$B$4)&gt;0,"In Use",IF(COUNTIFS('Booking Schedule'!$B$6:$B$505,$A218,'Booking Schedule'!$K$6:$K$505,"Reserved",'Booking Schedule'!$D$6:$D$505,"&gt;="&amp;'Settings'!$B$4,'Booking Schedule'!$D$6:$D$505,"&lt;="&amp;'Settings'!$B$4+'Settings'!$B$5)&gt;0,"Reserved Soon","Available")))))),"Check Status")</f>
        <v/>
      </c>
      <c r="N218" s="42">
        <f>IFERROR(IF($A218="","",IF($H218&lt;&gt;"Ready",$I218,IF(OR($M218="In Use",$M218="Overdue Return"),MAXIFS('Booking Schedule'!$E$6:$E$505,'Booking Schedule'!$B$6:$B$505,$A218,'Booking Schedule'!$K$6:$K$505,"Dispatched",'Booking Schedule'!$F$6:$F$505,""),IF($M218="Return Date Missing","",'Settings'!$B$4)))),"")</f>
        <v/>
      </c>
      <c r="O218" s="32">
        <f>IFERROR(IF($N218="","",MAX(0,$N218-'Settings'!$B$4)),"")</f>
        <v/>
      </c>
      <c r="P218" s="42">
        <f>IFERROR(IF($A218="","",IF(COUNTIFS('Booking Schedule'!$B$6:$B$505,$A218,'Booking Schedule'!$K$6:$K$505,"Reserved",'Booking Schedule'!$D$6:$D$505,"&gt;="&amp;'Settings'!$B$4)=0,"",MINIFS('Booking Schedule'!$D$6:$D$505,'Booking Schedule'!$B$6:$B$505,$A218,'Booking Schedule'!$K$6:$K$505,"Reserved",'Booking Schedule'!$D$6:$D$505,"&gt;="&amp;'Settings'!$B$4))),"")</f>
        <v/>
      </c>
      <c r="Q218" s="33">
        <f>IFERROR(IF($A218="","",IF($J218="","Missing PM Date",IF($J218&lt;'Settings'!$B$4,"Past Due",IF($J218&lt;='Settings'!$B$4+'Settings'!$B$7,"Due Soon","OK")))),"Check Date")</f>
        <v/>
      </c>
      <c r="R218" s="30">
        <f>IFERROR(IF($A218="","",IF(COUNTIF('Trailer Availability'!$A$6:$A$505,$A218)&gt;1,"Duplicate Trailer ID",IF($F218="","Missing Home Terminal",IF($G218="","Missing Location",IF($H218="","Missing Operational Status",IF(AND($H218&lt;&gt;"Ready",$I218=""),"Ready Date Missing",IF($K218="","Last Update Missing","OK"))))))),"Check Row")</f>
        <v/>
      </c>
    </row>
    <row r="219">
      <c r="A219" s="26" t="n"/>
      <c r="B219" s="26" t="n"/>
      <c r="C219" s="26" t="n"/>
      <c r="D219" s="26" t="n"/>
      <c r="E219" s="27" t="n"/>
      <c r="F219" s="26" t="n"/>
      <c r="G219" s="28" t="n"/>
      <c r="H219" s="26" t="n"/>
      <c r="I219" s="41" t="n"/>
      <c r="J219" s="41" t="n"/>
      <c r="K219" s="41" t="n"/>
      <c r="L219" s="28" t="n"/>
      <c r="M219" s="30">
        <f>IFERROR(IF($A219="","",IF($H219&lt;&gt;"Ready",$H219,IF(COUNTIFS('Booking Schedule'!$B$6:$B$505,$A219,'Booking Schedule'!$K$6:$K$505,"Dispatched",'Booking Schedule'!$F$6:$F$505,"",'Booking Schedule'!$E$6:$E$505,"")&gt;0,"Return Date Missing",IF(COUNTIFS('Booking Schedule'!$B$6:$B$505,$A219,'Booking Schedule'!$K$6:$K$505,"Dispatched",'Booking Schedule'!$F$6:$F$505,"",'Booking Schedule'!$E$6:$E$505,"&lt;"&amp;'Settings'!$B$4)&gt;0,"Overdue Return",IF(COUNTIFS('Booking Schedule'!$B$6:$B$505,$A219,'Booking Schedule'!$K$6:$K$505,"Dispatched",'Booking Schedule'!$F$6:$F$505,"",'Booking Schedule'!$D$6:$D$505,"&lt;="&amp;'Settings'!$B$4,'Booking Schedule'!$E$6:$E$505,"&gt;="&amp;'Settings'!$B$4)&gt;0,"In Use",IF(COUNTIFS('Booking Schedule'!$B$6:$B$505,$A219,'Booking Schedule'!$K$6:$K$505,"Reserved",'Booking Schedule'!$D$6:$D$505,"&gt;="&amp;'Settings'!$B$4,'Booking Schedule'!$D$6:$D$505,"&lt;="&amp;'Settings'!$B$4+'Settings'!$B$5)&gt;0,"Reserved Soon","Available")))))),"Check Status")</f>
        <v/>
      </c>
      <c r="N219" s="42">
        <f>IFERROR(IF($A219="","",IF($H219&lt;&gt;"Ready",$I219,IF(OR($M219="In Use",$M219="Overdue Return"),MAXIFS('Booking Schedule'!$E$6:$E$505,'Booking Schedule'!$B$6:$B$505,$A219,'Booking Schedule'!$K$6:$K$505,"Dispatched",'Booking Schedule'!$F$6:$F$505,""),IF($M219="Return Date Missing","",'Settings'!$B$4)))),"")</f>
        <v/>
      </c>
      <c r="O219" s="32">
        <f>IFERROR(IF($N219="","",MAX(0,$N219-'Settings'!$B$4)),"")</f>
        <v/>
      </c>
      <c r="P219" s="42">
        <f>IFERROR(IF($A219="","",IF(COUNTIFS('Booking Schedule'!$B$6:$B$505,$A219,'Booking Schedule'!$K$6:$K$505,"Reserved",'Booking Schedule'!$D$6:$D$505,"&gt;="&amp;'Settings'!$B$4)=0,"",MINIFS('Booking Schedule'!$D$6:$D$505,'Booking Schedule'!$B$6:$B$505,$A219,'Booking Schedule'!$K$6:$K$505,"Reserved",'Booking Schedule'!$D$6:$D$505,"&gt;="&amp;'Settings'!$B$4))),"")</f>
        <v/>
      </c>
      <c r="Q219" s="33">
        <f>IFERROR(IF($A219="","",IF($J219="","Missing PM Date",IF($J219&lt;'Settings'!$B$4,"Past Due",IF($J219&lt;='Settings'!$B$4+'Settings'!$B$7,"Due Soon","OK")))),"Check Date")</f>
        <v/>
      </c>
      <c r="R219" s="30">
        <f>IFERROR(IF($A219="","",IF(COUNTIF('Trailer Availability'!$A$6:$A$505,$A219)&gt;1,"Duplicate Trailer ID",IF($F219="","Missing Home Terminal",IF($G219="","Missing Location",IF($H219="","Missing Operational Status",IF(AND($H219&lt;&gt;"Ready",$I219=""),"Ready Date Missing",IF($K219="","Last Update Missing","OK"))))))),"Check Row")</f>
        <v/>
      </c>
    </row>
    <row r="220">
      <c r="A220" s="26" t="n"/>
      <c r="B220" s="26" t="n"/>
      <c r="C220" s="26" t="n"/>
      <c r="D220" s="26" t="n"/>
      <c r="E220" s="27" t="n"/>
      <c r="F220" s="26" t="n"/>
      <c r="G220" s="28" t="n"/>
      <c r="H220" s="26" t="n"/>
      <c r="I220" s="41" t="n"/>
      <c r="J220" s="41" t="n"/>
      <c r="K220" s="41" t="n"/>
      <c r="L220" s="28" t="n"/>
      <c r="M220" s="30">
        <f>IFERROR(IF($A220="","",IF($H220&lt;&gt;"Ready",$H220,IF(COUNTIFS('Booking Schedule'!$B$6:$B$505,$A220,'Booking Schedule'!$K$6:$K$505,"Dispatched",'Booking Schedule'!$F$6:$F$505,"",'Booking Schedule'!$E$6:$E$505,"")&gt;0,"Return Date Missing",IF(COUNTIFS('Booking Schedule'!$B$6:$B$505,$A220,'Booking Schedule'!$K$6:$K$505,"Dispatched",'Booking Schedule'!$F$6:$F$505,"",'Booking Schedule'!$E$6:$E$505,"&lt;"&amp;'Settings'!$B$4)&gt;0,"Overdue Return",IF(COUNTIFS('Booking Schedule'!$B$6:$B$505,$A220,'Booking Schedule'!$K$6:$K$505,"Dispatched",'Booking Schedule'!$F$6:$F$505,"",'Booking Schedule'!$D$6:$D$505,"&lt;="&amp;'Settings'!$B$4,'Booking Schedule'!$E$6:$E$505,"&gt;="&amp;'Settings'!$B$4)&gt;0,"In Use",IF(COUNTIFS('Booking Schedule'!$B$6:$B$505,$A220,'Booking Schedule'!$K$6:$K$505,"Reserved",'Booking Schedule'!$D$6:$D$505,"&gt;="&amp;'Settings'!$B$4,'Booking Schedule'!$D$6:$D$505,"&lt;="&amp;'Settings'!$B$4+'Settings'!$B$5)&gt;0,"Reserved Soon","Available")))))),"Check Status")</f>
        <v/>
      </c>
      <c r="N220" s="42">
        <f>IFERROR(IF($A220="","",IF($H220&lt;&gt;"Ready",$I220,IF(OR($M220="In Use",$M220="Overdue Return"),MAXIFS('Booking Schedule'!$E$6:$E$505,'Booking Schedule'!$B$6:$B$505,$A220,'Booking Schedule'!$K$6:$K$505,"Dispatched",'Booking Schedule'!$F$6:$F$505,""),IF($M220="Return Date Missing","",'Settings'!$B$4)))),"")</f>
        <v/>
      </c>
      <c r="O220" s="32">
        <f>IFERROR(IF($N220="","",MAX(0,$N220-'Settings'!$B$4)),"")</f>
        <v/>
      </c>
      <c r="P220" s="42">
        <f>IFERROR(IF($A220="","",IF(COUNTIFS('Booking Schedule'!$B$6:$B$505,$A220,'Booking Schedule'!$K$6:$K$505,"Reserved",'Booking Schedule'!$D$6:$D$505,"&gt;="&amp;'Settings'!$B$4)=0,"",MINIFS('Booking Schedule'!$D$6:$D$505,'Booking Schedule'!$B$6:$B$505,$A220,'Booking Schedule'!$K$6:$K$505,"Reserved",'Booking Schedule'!$D$6:$D$505,"&gt;="&amp;'Settings'!$B$4))),"")</f>
        <v/>
      </c>
      <c r="Q220" s="33">
        <f>IFERROR(IF($A220="","",IF($J220="","Missing PM Date",IF($J220&lt;'Settings'!$B$4,"Past Due",IF($J220&lt;='Settings'!$B$4+'Settings'!$B$7,"Due Soon","OK")))),"Check Date")</f>
        <v/>
      </c>
      <c r="R220" s="30">
        <f>IFERROR(IF($A220="","",IF(COUNTIF('Trailer Availability'!$A$6:$A$505,$A220)&gt;1,"Duplicate Trailer ID",IF($F220="","Missing Home Terminal",IF($G220="","Missing Location",IF($H220="","Missing Operational Status",IF(AND($H220&lt;&gt;"Ready",$I220=""),"Ready Date Missing",IF($K220="","Last Update Missing","OK"))))))),"Check Row")</f>
        <v/>
      </c>
    </row>
    <row r="221">
      <c r="A221" s="26" t="n"/>
      <c r="B221" s="26" t="n"/>
      <c r="C221" s="26" t="n"/>
      <c r="D221" s="26" t="n"/>
      <c r="E221" s="27" t="n"/>
      <c r="F221" s="26" t="n"/>
      <c r="G221" s="28" t="n"/>
      <c r="H221" s="26" t="n"/>
      <c r="I221" s="41" t="n"/>
      <c r="J221" s="41" t="n"/>
      <c r="K221" s="41" t="n"/>
      <c r="L221" s="28" t="n"/>
      <c r="M221" s="30">
        <f>IFERROR(IF($A221="","",IF($H221&lt;&gt;"Ready",$H221,IF(COUNTIFS('Booking Schedule'!$B$6:$B$505,$A221,'Booking Schedule'!$K$6:$K$505,"Dispatched",'Booking Schedule'!$F$6:$F$505,"",'Booking Schedule'!$E$6:$E$505,"")&gt;0,"Return Date Missing",IF(COUNTIFS('Booking Schedule'!$B$6:$B$505,$A221,'Booking Schedule'!$K$6:$K$505,"Dispatched",'Booking Schedule'!$F$6:$F$505,"",'Booking Schedule'!$E$6:$E$505,"&lt;"&amp;'Settings'!$B$4)&gt;0,"Overdue Return",IF(COUNTIFS('Booking Schedule'!$B$6:$B$505,$A221,'Booking Schedule'!$K$6:$K$505,"Dispatched",'Booking Schedule'!$F$6:$F$505,"",'Booking Schedule'!$D$6:$D$505,"&lt;="&amp;'Settings'!$B$4,'Booking Schedule'!$E$6:$E$505,"&gt;="&amp;'Settings'!$B$4)&gt;0,"In Use",IF(COUNTIFS('Booking Schedule'!$B$6:$B$505,$A221,'Booking Schedule'!$K$6:$K$505,"Reserved",'Booking Schedule'!$D$6:$D$505,"&gt;="&amp;'Settings'!$B$4,'Booking Schedule'!$D$6:$D$505,"&lt;="&amp;'Settings'!$B$4+'Settings'!$B$5)&gt;0,"Reserved Soon","Available")))))),"Check Status")</f>
        <v/>
      </c>
      <c r="N221" s="42">
        <f>IFERROR(IF($A221="","",IF($H221&lt;&gt;"Ready",$I221,IF(OR($M221="In Use",$M221="Overdue Return"),MAXIFS('Booking Schedule'!$E$6:$E$505,'Booking Schedule'!$B$6:$B$505,$A221,'Booking Schedule'!$K$6:$K$505,"Dispatched",'Booking Schedule'!$F$6:$F$505,""),IF($M221="Return Date Missing","",'Settings'!$B$4)))),"")</f>
        <v/>
      </c>
      <c r="O221" s="32">
        <f>IFERROR(IF($N221="","",MAX(0,$N221-'Settings'!$B$4)),"")</f>
        <v/>
      </c>
      <c r="P221" s="42">
        <f>IFERROR(IF($A221="","",IF(COUNTIFS('Booking Schedule'!$B$6:$B$505,$A221,'Booking Schedule'!$K$6:$K$505,"Reserved",'Booking Schedule'!$D$6:$D$505,"&gt;="&amp;'Settings'!$B$4)=0,"",MINIFS('Booking Schedule'!$D$6:$D$505,'Booking Schedule'!$B$6:$B$505,$A221,'Booking Schedule'!$K$6:$K$505,"Reserved",'Booking Schedule'!$D$6:$D$505,"&gt;="&amp;'Settings'!$B$4))),"")</f>
        <v/>
      </c>
      <c r="Q221" s="33">
        <f>IFERROR(IF($A221="","",IF($J221="","Missing PM Date",IF($J221&lt;'Settings'!$B$4,"Past Due",IF($J221&lt;='Settings'!$B$4+'Settings'!$B$7,"Due Soon","OK")))),"Check Date")</f>
        <v/>
      </c>
      <c r="R221" s="30">
        <f>IFERROR(IF($A221="","",IF(COUNTIF('Trailer Availability'!$A$6:$A$505,$A221)&gt;1,"Duplicate Trailer ID",IF($F221="","Missing Home Terminal",IF($G221="","Missing Location",IF($H221="","Missing Operational Status",IF(AND($H221&lt;&gt;"Ready",$I221=""),"Ready Date Missing",IF($K221="","Last Update Missing","OK"))))))),"Check Row")</f>
        <v/>
      </c>
    </row>
    <row r="222">
      <c r="A222" s="26" t="n"/>
      <c r="B222" s="26" t="n"/>
      <c r="C222" s="26" t="n"/>
      <c r="D222" s="26" t="n"/>
      <c r="E222" s="27" t="n"/>
      <c r="F222" s="26" t="n"/>
      <c r="G222" s="28" t="n"/>
      <c r="H222" s="26" t="n"/>
      <c r="I222" s="41" t="n"/>
      <c r="J222" s="41" t="n"/>
      <c r="K222" s="41" t="n"/>
      <c r="L222" s="28" t="n"/>
      <c r="M222" s="30">
        <f>IFERROR(IF($A222="","",IF($H222&lt;&gt;"Ready",$H222,IF(COUNTIFS('Booking Schedule'!$B$6:$B$505,$A222,'Booking Schedule'!$K$6:$K$505,"Dispatched",'Booking Schedule'!$F$6:$F$505,"",'Booking Schedule'!$E$6:$E$505,"")&gt;0,"Return Date Missing",IF(COUNTIFS('Booking Schedule'!$B$6:$B$505,$A222,'Booking Schedule'!$K$6:$K$505,"Dispatched",'Booking Schedule'!$F$6:$F$505,"",'Booking Schedule'!$E$6:$E$505,"&lt;"&amp;'Settings'!$B$4)&gt;0,"Overdue Return",IF(COUNTIFS('Booking Schedule'!$B$6:$B$505,$A222,'Booking Schedule'!$K$6:$K$505,"Dispatched",'Booking Schedule'!$F$6:$F$505,"",'Booking Schedule'!$D$6:$D$505,"&lt;="&amp;'Settings'!$B$4,'Booking Schedule'!$E$6:$E$505,"&gt;="&amp;'Settings'!$B$4)&gt;0,"In Use",IF(COUNTIFS('Booking Schedule'!$B$6:$B$505,$A222,'Booking Schedule'!$K$6:$K$505,"Reserved",'Booking Schedule'!$D$6:$D$505,"&gt;="&amp;'Settings'!$B$4,'Booking Schedule'!$D$6:$D$505,"&lt;="&amp;'Settings'!$B$4+'Settings'!$B$5)&gt;0,"Reserved Soon","Available")))))),"Check Status")</f>
        <v/>
      </c>
      <c r="N222" s="42">
        <f>IFERROR(IF($A222="","",IF($H222&lt;&gt;"Ready",$I222,IF(OR($M222="In Use",$M222="Overdue Return"),MAXIFS('Booking Schedule'!$E$6:$E$505,'Booking Schedule'!$B$6:$B$505,$A222,'Booking Schedule'!$K$6:$K$505,"Dispatched",'Booking Schedule'!$F$6:$F$505,""),IF($M222="Return Date Missing","",'Settings'!$B$4)))),"")</f>
        <v/>
      </c>
      <c r="O222" s="32">
        <f>IFERROR(IF($N222="","",MAX(0,$N222-'Settings'!$B$4)),"")</f>
        <v/>
      </c>
      <c r="P222" s="42">
        <f>IFERROR(IF($A222="","",IF(COUNTIFS('Booking Schedule'!$B$6:$B$505,$A222,'Booking Schedule'!$K$6:$K$505,"Reserved",'Booking Schedule'!$D$6:$D$505,"&gt;="&amp;'Settings'!$B$4)=0,"",MINIFS('Booking Schedule'!$D$6:$D$505,'Booking Schedule'!$B$6:$B$505,$A222,'Booking Schedule'!$K$6:$K$505,"Reserved",'Booking Schedule'!$D$6:$D$505,"&gt;="&amp;'Settings'!$B$4))),"")</f>
        <v/>
      </c>
      <c r="Q222" s="33">
        <f>IFERROR(IF($A222="","",IF($J222="","Missing PM Date",IF($J222&lt;'Settings'!$B$4,"Past Due",IF($J222&lt;='Settings'!$B$4+'Settings'!$B$7,"Due Soon","OK")))),"Check Date")</f>
        <v/>
      </c>
      <c r="R222" s="30">
        <f>IFERROR(IF($A222="","",IF(COUNTIF('Trailer Availability'!$A$6:$A$505,$A222)&gt;1,"Duplicate Trailer ID",IF($F222="","Missing Home Terminal",IF($G222="","Missing Location",IF($H222="","Missing Operational Status",IF(AND($H222&lt;&gt;"Ready",$I222=""),"Ready Date Missing",IF($K222="","Last Update Missing","OK"))))))),"Check Row")</f>
        <v/>
      </c>
    </row>
    <row r="223">
      <c r="A223" s="26" t="n"/>
      <c r="B223" s="26" t="n"/>
      <c r="C223" s="26" t="n"/>
      <c r="D223" s="26" t="n"/>
      <c r="E223" s="27" t="n"/>
      <c r="F223" s="26" t="n"/>
      <c r="G223" s="28" t="n"/>
      <c r="H223" s="26" t="n"/>
      <c r="I223" s="41" t="n"/>
      <c r="J223" s="41" t="n"/>
      <c r="K223" s="41" t="n"/>
      <c r="L223" s="28" t="n"/>
      <c r="M223" s="30">
        <f>IFERROR(IF($A223="","",IF($H223&lt;&gt;"Ready",$H223,IF(COUNTIFS('Booking Schedule'!$B$6:$B$505,$A223,'Booking Schedule'!$K$6:$K$505,"Dispatched",'Booking Schedule'!$F$6:$F$505,"",'Booking Schedule'!$E$6:$E$505,"")&gt;0,"Return Date Missing",IF(COUNTIFS('Booking Schedule'!$B$6:$B$505,$A223,'Booking Schedule'!$K$6:$K$505,"Dispatched",'Booking Schedule'!$F$6:$F$505,"",'Booking Schedule'!$E$6:$E$505,"&lt;"&amp;'Settings'!$B$4)&gt;0,"Overdue Return",IF(COUNTIFS('Booking Schedule'!$B$6:$B$505,$A223,'Booking Schedule'!$K$6:$K$505,"Dispatched",'Booking Schedule'!$F$6:$F$505,"",'Booking Schedule'!$D$6:$D$505,"&lt;="&amp;'Settings'!$B$4,'Booking Schedule'!$E$6:$E$505,"&gt;="&amp;'Settings'!$B$4)&gt;0,"In Use",IF(COUNTIFS('Booking Schedule'!$B$6:$B$505,$A223,'Booking Schedule'!$K$6:$K$505,"Reserved",'Booking Schedule'!$D$6:$D$505,"&gt;="&amp;'Settings'!$B$4,'Booking Schedule'!$D$6:$D$505,"&lt;="&amp;'Settings'!$B$4+'Settings'!$B$5)&gt;0,"Reserved Soon","Available")))))),"Check Status")</f>
        <v/>
      </c>
      <c r="N223" s="42">
        <f>IFERROR(IF($A223="","",IF($H223&lt;&gt;"Ready",$I223,IF(OR($M223="In Use",$M223="Overdue Return"),MAXIFS('Booking Schedule'!$E$6:$E$505,'Booking Schedule'!$B$6:$B$505,$A223,'Booking Schedule'!$K$6:$K$505,"Dispatched",'Booking Schedule'!$F$6:$F$505,""),IF($M223="Return Date Missing","",'Settings'!$B$4)))),"")</f>
        <v/>
      </c>
      <c r="O223" s="32">
        <f>IFERROR(IF($N223="","",MAX(0,$N223-'Settings'!$B$4)),"")</f>
        <v/>
      </c>
      <c r="P223" s="42">
        <f>IFERROR(IF($A223="","",IF(COUNTIFS('Booking Schedule'!$B$6:$B$505,$A223,'Booking Schedule'!$K$6:$K$505,"Reserved",'Booking Schedule'!$D$6:$D$505,"&gt;="&amp;'Settings'!$B$4)=0,"",MINIFS('Booking Schedule'!$D$6:$D$505,'Booking Schedule'!$B$6:$B$505,$A223,'Booking Schedule'!$K$6:$K$505,"Reserved",'Booking Schedule'!$D$6:$D$505,"&gt;="&amp;'Settings'!$B$4))),"")</f>
        <v/>
      </c>
      <c r="Q223" s="33">
        <f>IFERROR(IF($A223="","",IF($J223="","Missing PM Date",IF($J223&lt;'Settings'!$B$4,"Past Due",IF($J223&lt;='Settings'!$B$4+'Settings'!$B$7,"Due Soon","OK")))),"Check Date")</f>
        <v/>
      </c>
      <c r="R223" s="30">
        <f>IFERROR(IF($A223="","",IF(COUNTIF('Trailer Availability'!$A$6:$A$505,$A223)&gt;1,"Duplicate Trailer ID",IF($F223="","Missing Home Terminal",IF($G223="","Missing Location",IF($H223="","Missing Operational Status",IF(AND($H223&lt;&gt;"Ready",$I223=""),"Ready Date Missing",IF($K223="","Last Update Missing","OK"))))))),"Check Row")</f>
        <v/>
      </c>
    </row>
    <row r="224">
      <c r="A224" s="26" t="n"/>
      <c r="B224" s="26" t="n"/>
      <c r="C224" s="26" t="n"/>
      <c r="D224" s="26" t="n"/>
      <c r="E224" s="27" t="n"/>
      <c r="F224" s="26" t="n"/>
      <c r="G224" s="28" t="n"/>
      <c r="H224" s="26" t="n"/>
      <c r="I224" s="41" t="n"/>
      <c r="J224" s="41" t="n"/>
      <c r="K224" s="41" t="n"/>
      <c r="L224" s="28" t="n"/>
      <c r="M224" s="30">
        <f>IFERROR(IF($A224="","",IF($H224&lt;&gt;"Ready",$H224,IF(COUNTIFS('Booking Schedule'!$B$6:$B$505,$A224,'Booking Schedule'!$K$6:$K$505,"Dispatched",'Booking Schedule'!$F$6:$F$505,"",'Booking Schedule'!$E$6:$E$505,"")&gt;0,"Return Date Missing",IF(COUNTIFS('Booking Schedule'!$B$6:$B$505,$A224,'Booking Schedule'!$K$6:$K$505,"Dispatched",'Booking Schedule'!$F$6:$F$505,"",'Booking Schedule'!$E$6:$E$505,"&lt;"&amp;'Settings'!$B$4)&gt;0,"Overdue Return",IF(COUNTIFS('Booking Schedule'!$B$6:$B$505,$A224,'Booking Schedule'!$K$6:$K$505,"Dispatched",'Booking Schedule'!$F$6:$F$505,"",'Booking Schedule'!$D$6:$D$505,"&lt;="&amp;'Settings'!$B$4,'Booking Schedule'!$E$6:$E$505,"&gt;="&amp;'Settings'!$B$4)&gt;0,"In Use",IF(COUNTIFS('Booking Schedule'!$B$6:$B$505,$A224,'Booking Schedule'!$K$6:$K$505,"Reserved",'Booking Schedule'!$D$6:$D$505,"&gt;="&amp;'Settings'!$B$4,'Booking Schedule'!$D$6:$D$505,"&lt;="&amp;'Settings'!$B$4+'Settings'!$B$5)&gt;0,"Reserved Soon","Available")))))),"Check Status")</f>
        <v/>
      </c>
      <c r="N224" s="42">
        <f>IFERROR(IF($A224="","",IF($H224&lt;&gt;"Ready",$I224,IF(OR($M224="In Use",$M224="Overdue Return"),MAXIFS('Booking Schedule'!$E$6:$E$505,'Booking Schedule'!$B$6:$B$505,$A224,'Booking Schedule'!$K$6:$K$505,"Dispatched",'Booking Schedule'!$F$6:$F$505,""),IF($M224="Return Date Missing","",'Settings'!$B$4)))),"")</f>
        <v/>
      </c>
      <c r="O224" s="32">
        <f>IFERROR(IF($N224="","",MAX(0,$N224-'Settings'!$B$4)),"")</f>
        <v/>
      </c>
      <c r="P224" s="42">
        <f>IFERROR(IF($A224="","",IF(COUNTIFS('Booking Schedule'!$B$6:$B$505,$A224,'Booking Schedule'!$K$6:$K$505,"Reserved",'Booking Schedule'!$D$6:$D$505,"&gt;="&amp;'Settings'!$B$4)=0,"",MINIFS('Booking Schedule'!$D$6:$D$505,'Booking Schedule'!$B$6:$B$505,$A224,'Booking Schedule'!$K$6:$K$505,"Reserved",'Booking Schedule'!$D$6:$D$505,"&gt;="&amp;'Settings'!$B$4))),"")</f>
        <v/>
      </c>
      <c r="Q224" s="33">
        <f>IFERROR(IF($A224="","",IF($J224="","Missing PM Date",IF($J224&lt;'Settings'!$B$4,"Past Due",IF($J224&lt;='Settings'!$B$4+'Settings'!$B$7,"Due Soon","OK")))),"Check Date")</f>
        <v/>
      </c>
      <c r="R224" s="30">
        <f>IFERROR(IF($A224="","",IF(COUNTIF('Trailer Availability'!$A$6:$A$505,$A224)&gt;1,"Duplicate Trailer ID",IF($F224="","Missing Home Terminal",IF($G224="","Missing Location",IF($H224="","Missing Operational Status",IF(AND($H224&lt;&gt;"Ready",$I224=""),"Ready Date Missing",IF($K224="","Last Update Missing","OK"))))))),"Check Row")</f>
        <v/>
      </c>
    </row>
    <row r="225">
      <c r="A225" s="26" t="n"/>
      <c r="B225" s="26" t="n"/>
      <c r="C225" s="26" t="n"/>
      <c r="D225" s="26" t="n"/>
      <c r="E225" s="27" t="n"/>
      <c r="F225" s="26" t="n"/>
      <c r="G225" s="28" t="n"/>
      <c r="H225" s="26" t="n"/>
      <c r="I225" s="41" t="n"/>
      <c r="J225" s="41" t="n"/>
      <c r="K225" s="41" t="n"/>
      <c r="L225" s="28" t="n"/>
      <c r="M225" s="30">
        <f>IFERROR(IF($A225="","",IF($H225&lt;&gt;"Ready",$H225,IF(COUNTIFS('Booking Schedule'!$B$6:$B$505,$A225,'Booking Schedule'!$K$6:$K$505,"Dispatched",'Booking Schedule'!$F$6:$F$505,"",'Booking Schedule'!$E$6:$E$505,"")&gt;0,"Return Date Missing",IF(COUNTIFS('Booking Schedule'!$B$6:$B$505,$A225,'Booking Schedule'!$K$6:$K$505,"Dispatched",'Booking Schedule'!$F$6:$F$505,"",'Booking Schedule'!$E$6:$E$505,"&lt;"&amp;'Settings'!$B$4)&gt;0,"Overdue Return",IF(COUNTIFS('Booking Schedule'!$B$6:$B$505,$A225,'Booking Schedule'!$K$6:$K$505,"Dispatched",'Booking Schedule'!$F$6:$F$505,"",'Booking Schedule'!$D$6:$D$505,"&lt;="&amp;'Settings'!$B$4,'Booking Schedule'!$E$6:$E$505,"&gt;="&amp;'Settings'!$B$4)&gt;0,"In Use",IF(COUNTIFS('Booking Schedule'!$B$6:$B$505,$A225,'Booking Schedule'!$K$6:$K$505,"Reserved",'Booking Schedule'!$D$6:$D$505,"&gt;="&amp;'Settings'!$B$4,'Booking Schedule'!$D$6:$D$505,"&lt;="&amp;'Settings'!$B$4+'Settings'!$B$5)&gt;0,"Reserved Soon","Available")))))),"Check Status")</f>
        <v/>
      </c>
      <c r="N225" s="42">
        <f>IFERROR(IF($A225="","",IF($H225&lt;&gt;"Ready",$I225,IF(OR($M225="In Use",$M225="Overdue Return"),MAXIFS('Booking Schedule'!$E$6:$E$505,'Booking Schedule'!$B$6:$B$505,$A225,'Booking Schedule'!$K$6:$K$505,"Dispatched",'Booking Schedule'!$F$6:$F$505,""),IF($M225="Return Date Missing","",'Settings'!$B$4)))),"")</f>
        <v/>
      </c>
      <c r="O225" s="32">
        <f>IFERROR(IF($N225="","",MAX(0,$N225-'Settings'!$B$4)),"")</f>
        <v/>
      </c>
      <c r="P225" s="42">
        <f>IFERROR(IF($A225="","",IF(COUNTIFS('Booking Schedule'!$B$6:$B$505,$A225,'Booking Schedule'!$K$6:$K$505,"Reserved",'Booking Schedule'!$D$6:$D$505,"&gt;="&amp;'Settings'!$B$4)=0,"",MINIFS('Booking Schedule'!$D$6:$D$505,'Booking Schedule'!$B$6:$B$505,$A225,'Booking Schedule'!$K$6:$K$505,"Reserved",'Booking Schedule'!$D$6:$D$505,"&gt;="&amp;'Settings'!$B$4))),"")</f>
        <v/>
      </c>
      <c r="Q225" s="33">
        <f>IFERROR(IF($A225="","",IF($J225="","Missing PM Date",IF($J225&lt;'Settings'!$B$4,"Past Due",IF($J225&lt;='Settings'!$B$4+'Settings'!$B$7,"Due Soon","OK")))),"Check Date")</f>
        <v/>
      </c>
      <c r="R225" s="30">
        <f>IFERROR(IF($A225="","",IF(COUNTIF('Trailer Availability'!$A$6:$A$505,$A225)&gt;1,"Duplicate Trailer ID",IF($F225="","Missing Home Terminal",IF($G225="","Missing Location",IF($H225="","Missing Operational Status",IF(AND($H225&lt;&gt;"Ready",$I225=""),"Ready Date Missing",IF($K225="","Last Update Missing","OK"))))))),"Check Row")</f>
        <v/>
      </c>
    </row>
    <row r="226">
      <c r="A226" s="26" t="n"/>
      <c r="B226" s="26" t="n"/>
      <c r="C226" s="26" t="n"/>
      <c r="D226" s="26" t="n"/>
      <c r="E226" s="27" t="n"/>
      <c r="F226" s="26" t="n"/>
      <c r="G226" s="28" t="n"/>
      <c r="H226" s="26" t="n"/>
      <c r="I226" s="41" t="n"/>
      <c r="J226" s="41" t="n"/>
      <c r="K226" s="41" t="n"/>
      <c r="L226" s="28" t="n"/>
      <c r="M226" s="30">
        <f>IFERROR(IF($A226="","",IF($H226&lt;&gt;"Ready",$H226,IF(COUNTIFS('Booking Schedule'!$B$6:$B$505,$A226,'Booking Schedule'!$K$6:$K$505,"Dispatched",'Booking Schedule'!$F$6:$F$505,"",'Booking Schedule'!$E$6:$E$505,"")&gt;0,"Return Date Missing",IF(COUNTIFS('Booking Schedule'!$B$6:$B$505,$A226,'Booking Schedule'!$K$6:$K$505,"Dispatched",'Booking Schedule'!$F$6:$F$505,"",'Booking Schedule'!$E$6:$E$505,"&lt;"&amp;'Settings'!$B$4)&gt;0,"Overdue Return",IF(COUNTIFS('Booking Schedule'!$B$6:$B$505,$A226,'Booking Schedule'!$K$6:$K$505,"Dispatched",'Booking Schedule'!$F$6:$F$505,"",'Booking Schedule'!$D$6:$D$505,"&lt;="&amp;'Settings'!$B$4,'Booking Schedule'!$E$6:$E$505,"&gt;="&amp;'Settings'!$B$4)&gt;0,"In Use",IF(COUNTIFS('Booking Schedule'!$B$6:$B$505,$A226,'Booking Schedule'!$K$6:$K$505,"Reserved",'Booking Schedule'!$D$6:$D$505,"&gt;="&amp;'Settings'!$B$4,'Booking Schedule'!$D$6:$D$505,"&lt;="&amp;'Settings'!$B$4+'Settings'!$B$5)&gt;0,"Reserved Soon","Available")))))),"Check Status")</f>
        <v/>
      </c>
      <c r="N226" s="42">
        <f>IFERROR(IF($A226="","",IF($H226&lt;&gt;"Ready",$I226,IF(OR($M226="In Use",$M226="Overdue Return"),MAXIFS('Booking Schedule'!$E$6:$E$505,'Booking Schedule'!$B$6:$B$505,$A226,'Booking Schedule'!$K$6:$K$505,"Dispatched",'Booking Schedule'!$F$6:$F$505,""),IF($M226="Return Date Missing","",'Settings'!$B$4)))),"")</f>
        <v/>
      </c>
      <c r="O226" s="32">
        <f>IFERROR(IF($N226="","",MAX(0,$N226-'Settings'!$B$4)),"")</f>
        <v/>
      </c>
      <c r="P226" s="42">
        <f>IFERROR(IF($A226="","",IF(COUNTIFS('Booking Schedule'!$B$6:$B$505,$A226,'Booking Schedule'!$K$6:$K$505,"Reserved",'Booking Schedule'!$D$6:$D$505,"&gt;="&amp;'Settings'!$B$4)=0,"",MINIFS('Booking Schedule'!$D$6:$D$505,'Booking Schedule'!$B$6:$B$505,$A226,'Booking Schedule'!$K$6:$K$505,"Reserved",'Booking Schedule'!$D$6:$D$505,"&gt;="&amp;'Settings'!$B$4))),"")</f>
        <v/>
      </c>
      <c r="Q226" s="33">
        <f>IFERROR(IF($A226="","",IF($J226="","Missing PM Date",IF($J226&lt;'Settings'!$B$4,"Past Due",IF($J226&lt;='Settings'!$B$4+'Settings'!$B$7,"Due Soon","OK")))),"Check Date")</f>
        <v/>
      </c>
      <c r="R226" s="30">
        <f>IFERROR(IF($A226="","",IF(COUNTIF('Trailer Availability'!$A$6:$A$505,$A226)&gt;1,"Duplicate Trailer ID",IF($F226="","Missing Home Terminal",IF($G226="","Missing Location",IF($H226="","Missing Operational Status",IF(AND($H226&lt;&gt;"Ready",$I226=""),"Ready Date Missing",IF($K226="","Last Update Missing","OK"))))))),"Check Row")</f>
        <v/>
      </c>
    </row>
    <row r="227">
      <c r="A227" s="26" t="n"/>
      <c r="B227" s="26" t="n"/>
      <c r="C227" s="26" t="n"/>
      <c r="D227" s="26" t="n"/>
      <c r="E227" s="27" t="n"/>
      <c r="F227" s="26" t="n"/>
      <c r="G227" s="28" t="n"/>
      <c r="H227" s="26" t="n"/>
      <c r="I227" s="41" t="n"/>
      <c r="J227" s="41" t="n"/>
      <c r="K227" s="41" t="n"/>
      <c r="L227" s="28" t="n"/>
      <c r="M227" s="30">
        <f>IFERROR(IF($A227="","",IF($H227&lt;&gt;"Ready",$H227,IF(COUNTIFS('Booking Schedule'!$B$6:$B$505,$A227,'Booking Schedule'!$K$6:$K$505,"Dispatched",'Booking Schedule'!$F$6:$F$505,"",'Booking Schedule'!$E$6:$E$505,"")&gt;0,"Return Date Missing",IF(COUNTIFS('Booking Schedule'!$B$6:$B$505,$A227,'Booking Schedule'!$K$6:$K$505,"Dispatched",'Booking Schedule'!$F$6:$F$505,"",'Booking Schedule'!$E$6:$E$505,"&lt;"&amp;'Settings'!$B$4)&gt;0,"Overdue Return",IF(COUNTIFS('Booking Schedule'!$B$6:$B$505,$A227,'Booking Schedule'!$K$6:$K$505,"Dispatched",'Booking Schedule'!$F$6:$F$505,"",'Booking Schedule'!$D$6:$D$505,"&lt;="&amp;'Settings'!$B$4,'Booking Schedule'!$E$6:$E$505,"&gt;="&amp;'Settings'!$B$4)&gt;0,"In Use",IF(COUNTIFS('Booking Schedule'!$B$6:$B$505,$A227,'Booking Schedule'!$K$6:$K$505,"Reserved",'Booking Schedule'!$D$6:$D$505,"&gt;="&amp;'Settings'!$B$4,'Booking Schedule'!$D$6:$D$505,"&lt;="&amp;'Settings'!$B$4+'Settings'!$B$5)&gt;0,"Reserved Soon","Available")))))),"Check Status")</f>
        <v/>
      </c>
      <c r="N227" s="42">
        <f>IFERROR(IF($A227="","",IF($H227&lt;&gt;"Ready",$I227,IF(OR($M227="In Use",$M227="Overdue Return"),MAXIFS('Booking Schedule'!$E$6:$E$505,'Booking Schedule'!$B$6:$B$505,$A227,'Booking Schedule'!$K$6:$K$505,"Dispatched",'Booking Schedule'!$F$6:$F$505,""),IF($M227="Return Date Missing","",'Settings'!$B$4)))),"")</f>
        <v/>
      </c>
      <c r="O227" s="32">
        <f>IFERROR(IF($N227="","",MAX(0,$N227-'Settings'!$B$4)),"")</f>
        <v/>
      </c>
      <c r="P227" s="42">
        <f>IFERROR(IF($A227="","",IF(COUNTIFS('Booking Schedule'!$B$6:$B$505,$A227,'Booking Schedule'!$K$6:$K$505,"Reserved",'Booking Schedule'!$D$6:$D$505,"&gt;="&amp;'Settings'!$B$4)=0,"",MINIFS('Booking Schedule'!$D$6:$D$505,'Booking Schedule'!$B$6:$B$505,$A227,'Booking Schedule'!$K$6:$K$505,"Reserved",'Booking Schedule'!$D$6:$D$505,"&gt;="&amp;'Settings'!$B$4))),"")</f>
        <v/>
      </c>
      <c r="Q227" s="33">
        <f>IFERROR(IF($A227="","",IF($J227="","Missing PM Date",IF($J227&lt;'Settings'!$B$4,"Past Due",IF($J227&lt;='Settings'!$B$4+'Settings'!$B$7,"Due Soon","OK")))),"Check Date")</f>
        <v/>
      </c>
      <c r="R227" s="30">
        <f>IFERROR(IF($A227="","",IF(COUNTIF('Trailer Availability'!$A$6:$A$505,$A227)&gt;1,"Duplicate Trailer ID",IF($F227="","Missing Home Terminal",IF($G227="","Missing Location",IF($H227="","Missing Operational Status",IF(AND($H227&lt;&gt;"Ready",$I227=""),"Ready Date Missing",IF($K227="","Last Update Missing","OK"))))))),"Check Row")</f>
        <v/>
      </c>
    </row>
    <row r="228">
      <c r="A228" s="26" t="n"/>
      <c r="B228" s="26" t="n"/>
      <c r="C228" s="26" t="n"/>
      <c r="D228" s="26" t="n"/>
      <c r="E228" s="27" t="n"/>
      <c r="F228" s="26" t="n"/>
      <c r="G228" s="28" t="n"/>
      <c r="H228" s="26" t="n"/>
      <c r="I228" s="41" t="n"/>
      <c r="J228" s="41" t="n"/>
      <c r="K228" s="41" t="n"/>
      <c r="L228" s="28" t="n"/>
      <c r="M228" s="30">
        <f>IFERROR(IF($A228="","",IF($H228&lt;&gt;"Ready",$H228,IF(COUNTIFS('Booking Schedule'!$B$6:$B$505,$A228,'Booking Schedule'!$K$6:$K$505,"Dispatched",'Booking Schedule'!$F$6:$F$505,"",'Booking Schedule'!$E$6:$E$505,"")&gt;0,"Return Date Missing",IF(COUNTIFS('Booking Schedule'!$B$6:$B$505,$A228,'Booking Schedule'!$K$6:$K$505,"Dispatched",'Booking Schedule'!$F$6:$F$505,"",'Booking Schedule'!$E$6:$E$505,"&lt;"&amp;'Settings'!$B$4)&gt;0,"Overdue Return",IF(COUNTIFS('Booking Schedule'!$B$6:$B$505,$A228,'Booking Schedule'!$K$6:$K$505,"Dispatched",'Booking Schedule'!$F$6:$F$505,"",'Booking Schedule'!$D$6:$D$505,"&lt;="&amp;'Settings'!$B$4,'Booking Schedule'!$E$6:$E$505,"&gt;="&amp;'Settings'!$B$4)&gt;0,"In Use",IF(COUNTIFS('Booking Schedule'!$B$6:$B$505,$A228,'Booking Schedule'!$K$6:$K$505,"Reserved",'Booking Schedule'!$D$6:$D$505,"&gt;="&amp;'Settings'!$B$4,'Booking Schedule'!$D$6:$D$505,"&lt;="&amp;'Settings'!$B$4+'Settings'!$B$5)&gt;0,"Reserved Soon","Available")))))),"Check Status")</f>
        <v/>
      </c>
      <c r="N228" s="42">
        <f>IFERROR(IF($A228="","",IF($H228&lt;&gt;"Ready",$I228,IF(OR($M228="In Use",$M228="Overdue Return"),MAXIFS('Booking Schedule'!$E$6:$E$505,'Booking Schedule'!$B$6:$B$505,$A228,'Booking Schedule'!$K$6:$K$505,"Dispatched",'Booking Schedule'!$F$6:$F$505,""),IF($M228="Return Date Missing","",'Settings'!$B$4)))),"")</f>
        <v/>
      </c>
      <c r="O228" s="32">
        <f>IFERROR(IF($N228="","",MAX(0,$N228-'Settings'!$B$4)),"")</f>
        <v/>
      </c>
      <c r="P228" s="42">
        <f>IFERROR(IF($A228="","",IF(COUNTIFS('Booking Schedule'!$B$6:$B$505,$A228,'Booking Schedule'!$K$6:$K$505,"Reserved",'Booking Schedule'!$D$6:$D$505,"&gt;="&amp;'Settings'!$B$4)=0,"",MINIFS('Booking Schedule'!$D$6:$D$505,'Booking Schedule'!$B$6:$B$505,$A228,'Booking Schedule'!$K$6:$K$505,"Reserved",'Booking Schedule'!$D$6:$D$505,"&gt;="&amp;'Settings'!$B$4))),"")</f>
        <v/>
      </c>
      <c r="Q228" s="33">
        <f>IFERROR(IF($A228="","",IF($J228="","Missing PM Date",IF($J228&lt;'Settings'!$B$4,"Past Due",IF($J228&lt;='Settings'!$B$4+'Settings'!$B$7,"Due Soon","OK")))),"Check Date")</f>
        <v/>
      </c>
      <c r="R228" s="30">
        <f>IFERROR(IF($A228="","",IF(COUNTIF('Trailer Availability'!$A$6:$A$505,$A228)&gt;1,"Duplicate Trailer ID",IF($F228="","Missing Home Terminal",IF($G228="","Missing Location",IF($H228="","Missing Operational Status",IF(AND($H228&lt;&gt;"Ready",$I228=""),"Ready Date Missing",IF($K228="","Last Update Missing","OK"))))))),"Check Row")</f>
        <v/>
      </c>
    </row>
    <row r="229">
      <c r="A229" s="26" t="n"/>
      <c r="B229" s="26" t="n"/>
      <c r="C229" s="26" t="n"/>
      <c r="D229" s="26" t="n"/>
      <c r="E229" s="27" t="n"/>
      <c r="F229" s="26" t="n"/>
      <c r="G229" s="28" t="n"/>
      <c r="H229" s="26" t="n"/>
      <c r="I229" s="41" t="n"/>
      <c r="J229" s="41" t="n"/>
      <c r="K229" s="41" t="n"/>
      <c r="L229" s="28" t="n"/>
      <c r="M229" s="30">
        <f>IFERROR(IF($A229="","",IF($H229&lt;&gt;"Ready",$H229,IF(COUNTIFS('Booking Schedule'!$B$6:$B$505,$A229,'Booking Schedule'!$K$6:$K$505,"Dispatched",'Booking Schedule'!$F$6:$F$505,"",'Booking Schedule'!$E$6:$E$505,"")&gt;0,"Return Date Missing",IF(COUNTIFS('Booking Schedule'!$B$6:$B$505,$A229,'Booking Schedule'!$K$6:$K$505,"Dispatched",'Booking Schedule'!$F$6:$F$505,"",'Booking Schedule'!$E$6:$E$505,"&lt;"&amp;'Settings'!$B$4)&gt;0,"Overdue Return",IF(COUNTIFS('Booking Schedule'!$B$6:$B$505,$A229,'Booking Schedule'!$K$6:$K$505,"Dispatched",'Booking Schedule'!$F$6:$F$505,"",'Booking Schedule'!$D$6:$D$505,"&lt;="&amp;'Settings'!$B$4,'Booking Schedule'!$E$6:$E$505,"&gt;="&amp;'Settings'!$B$4)&gt;0,"In Use",IF(COUNTIFS('Booking Schedule'!$B$6:$B$505,$A229,'Booking Schedule'!$K$6:$K$505,"Reserved",'Booking Schedule'!$D$6:$D$505,"&gt;="&amp;'Settings'!$B$4,'Booking Schedule'!$D$6:$D$505,"&lt;="&amp;'Settings'!$B$4+'Settings'!$B$5)&gt;0,"Reserved Soon","Available")))))),"Check Status")</f>
        <v/>
      </c>
      <c r="N229" s="42">
        <f>IFERROR(IF($A229="","",IF($H229&lt;&gt;"Ready",$I229,IF(OR($M229="In Use",$M229="Overdue Return"),MAXIFS('Booking Schedule'!$E$6:$E$505,'Booking Schedule'!$B$6:$B$505,$A229,'Booking Schedule'!$K$6:$K$505,"Dispatched",'Booking Schedule'!$F$6:$F$505,""),IF($M229="Return Date Missing","",'Settings'!$B$4)))),"")</f>
        <v/>
      </c>
      <c r="O229" s="32">
        <f>IFERROR(IF($N229="","",MAX(0,$N229-'Settings'!$B$4)),"")</f>
        <v/>
      </c>
      <c r="P229" s="42">
        <f>IFERROR(IF($A229="","",IF(COUNTIFS('Booking Schedule'!$B$6:$B$505,$A229,'Booking Schedule'!$K$6:$K$505,"Reserved",'Booking Schedule'!$D$6:$D$505,"&gt;="&amp;'Settings'!$B$4)=0,"",MINIFS('Booking Schedule'!$D$6:$D$505,'Booking Schedule'!$B$6:$B$505,$A229,'Booking Schedule'!$K$6:$K$505,"Reserved",'Booking Schedule'!$D$6:$D$505,"&gt;="&amp;'Settings'!$B$4))),"")</f>
        <v/>
      </c>
      <c r="Q229" s="33">
        <f>IFERROR(IF($A229="","",IF($J229="","Missing PM Date",IF($J229&lt;'Settings'!$B$4,"Past Due",IF($J229&lt;='Settings'!$B$4+'Settings'!$B$7,"Due Soon","OK")))),"Check Date")</f>
        <v/>
      </c>
      <c r="R229" s="30">
        <f>IFERROR(IF($A229="","",IF(COUNTIF('Trailer Availability'!$A$6:$A$505,$A229)&gt;1,"Duplicate Trailer ID",IF($F229="","Missing Home Terminal",IF($G229="","Missing Location",IF($H229="","Missing Operational Status",IF(AND($H229&lt;&gt;"Ready",$I229=""),"Ready Date Missing",IF($K229="","Last Update Missing","OK"))))))),"Check Row")</f>
        <v/>
      </c>
    </row>
    <row r="230">
      <c r="A230" s="26" t="n"/>
      <c r="B230" s="26" t="n"/>
      <c r="C230" s="26" t="n"/>
      <c r="D230" s="26" t="n"/>
      <c r="E230" s="27" t="n"/>
      <c r="F230" s="26" t="n"/>
      <c r="G230" s="28" t="n"/>
      <c r="H230" s="26" t="n"/>
      <c r="I230" s="41" t="n"/>
      <c r="J230" s="41" t="n"/>
      <c r="K230" s="41" t="n"/>
      <c r="L230" s="28" t="n"/>
      <c r="M230" s="30">
        <f>IFERROR(IF($A230="","",IF($H230&lt;&gt;"Ready",$H230,IF(COUNTIFS('Booking Schedule'!$B$6:$B$505,$A230,'Booking Schedule'!$K$6:$K$505,"Dispatched",'Booking Schedule'!$F$6:$F$505,"",'Booking Schedule'!$E$6:$E$505,"")&gt;0,"Return Date Missing",IF(COUNTIFS('Booking Schedule'!$B$6:$B$505,$A230,'Booking Schedule'!$K$6:$K$505,"Dispatched",'Booking Schedule'!$F$6:$F$505,"",'Booking Schedule'!$E$6:$E$505,"&lt;"&amp;'Settings'!$B$4)&gt;0,"Overdue Return",IF(COUNTIFS('Booking Schedule'!$B$6:$B$505,$A230,'Booking Schedule'!$K$6:$K$505,"Dispatched",'Booking Schedule'!$F$6:$F$505,"",'Booking Schedule'!$D$6:$D$505,"&lt;="&amp;'Settings'!$B$4,'Booking Schedule'!$E$6:$E$505,"&gt;="&amp;'Settings'!$B$4)&gt;0,"In Use",IF(COUNTIFS('Booking Schedule'!$B$6:$B$505,$A230,'Booking Schedule'!$K$6:$K$505,"Reserved",'Booking Schedule'!$D$6:$D$505,"&gt;="&amp;'Settings'!$B$4,'Booking Schedule'!$D$6:$D$505,"&lt;="&amp;'Settings'!$B$4+'Settings'!$B$5)&gt;0,"Reserved Soon","Available")))))),"Check Status")</f>
        <v/>
      </c>
      <c r="N230" s="42">
        <f>IFERROR(IF($A230="","",IF($H230&lt;&gt;"Ready",$I230,IF(OR($M230="In Use",$M230="Overdue Return"),MAXIFS('Booking Schedule'!$E$6:$E$505,'Booking Schedule'!$B$6:$B$505,$A230,'Booking Schedule'!$K$6:$K$505,"Dispatched",'Booking Schedule'!$F$6:$F$505,""),IF($M230="Return Date Missing","",'Settings'!$B$4)))),"")</f>
        <v/>
      </c>
      <c r="O230" s="32">
        <f>IFERROR(IF($N230="","",MAX(0,$N230-'Settings'!$B$4)),"")</f>
        <v/>
      </c>
      <c r="P230" s="42">
        <f>IFERROR(IF($A230="","",IF(COUNTIFS('Booking Schedule'!$B$6:$B$505,$A230,'Booking Schedule'!$K$6:$K$505,"Reserved",'Booking Schedule'!$D$6:$D$505,"&gt;="&amp;'Settings'!$B$4)=0,"",MINIFS('Booking Schedule'!$D$6:$D$505,'Booking Schedule'!$B$6:$B$505,$A230,'Booking Schedule'!$K$6:$K$505,"Reserved",'Booking Schedule'!$D$6:$D$505,"&gt;="&amp;'Settings'!$B$4))),"")</f>
        <v/>
      </c>
      <c r="Q230" s="33">
        <f>IFERROR(IF($A230="","",IF($J230="","Missing PM Date",IF($J230&lt;'Settings'!$B$4,"Past Due",IF($J230&lt;='Settings'!$B$4+'Settings'!$B$7,"Due Soon","OK")))),"Check Date")</f>
        <v/>
      </c>
      <c r="R230" s="30">
        <f>IFERROR(IF($A230="","",IF(COUNTIF('Trailer Availability'!$A$6:$A$505,$A230)&gt;1,"Duplicate Trailer ID",IF($F230="","Missing Home Terminal",IF($G230="","Missing Location",IF($H230="","Missing Operational Status",IF(AND($H230&lt;&gt;"Ready",$I230=""),"Ready Date Missing",IF($K230="","Last Update Missing","OK"))))))),"Check Row")</f>
        <v/>
      </c>
    </row>
    <row r="231">
      <c r="A231" s="26" t="n"/>
      <c r="B231" s="26" t="n"/>
      <c r="C231" s="26" t="n"/>
      <c r="D231" s="26" t="n"/>
      <c r="E231" s="27" t="n"/>
      <c r="F231" s="26" t="n"/>
      <c r="G231" s="28" t="n"/>
      <c r="H231" s="26" t="n"/>
      <c r="I231" s="41" t="n"/>
      <c r="J231" s="41" t="n"/>
      <c r="K231" s="41" t="n"/>
      <c r="L231" s="28" t="n"/>
      <c r="M231" s="30">
        <f>IFERROR(IF($A231="","",IF($H231&lt;&gt;"Ready",$H231,IF(COUNTIFS('Booking Schedule'!$B$6:$B$505,$A231,'Booking Schedule'!$K$6:$K$505,"Dispatched",'Booking Schedule'!$F$6:$F$505,"",'Booking Schedule'!$E$6:$E$505,"")&gt;0,"Return Date Missing",IF(COUNTIFS('Booking Schedule'!$B$6:$B$505,$A231,'Booking Schedule'!$K$6:$K$505,"Dispatched",'Booking Schedule'!$F$6:$F$505,"",'Booking Schedule'!$E$6:$E$505,"&lt;"&amp;'Settings'!$B$4)&gt;0,"Overdue Return",IF(COUNTIFS('Booking Schedule'!$B$6:$B$505,$A231,'Booking Schedule'!$K$6:$K$505,"Dispatched",'Booking Schedule'!$F$6:$F$505,"",'Booking Schedule'!$D$6:$D$505,"&lt;="&amp;'Settings'!$B$4,'Booking Schedule'!$E$6:$E$505,"&gt;="&amp;'Settings'!$B$4)&gt;0,"In Use",IF(COUNTIFS('Booking Schedule'!$B$6:$B$505,$A231,'Booking Schedule'!$K$6:$K$505,"Reserved",'Booking Schedule'!$D$6:$D$505,"&gt;="&amp;'Settings'!$B$4,'Booking Schedule'!$D$6:$D$505,"&lt;="&amp;'Settings'!$B$4+'Settings'!$B$5)&gt;0,"Reserved Soon","Available")))))),"Check Status")</f>
        <v/>
      </c>
      <c r="N231" s="42">
        <f>IFERROR(IF($A231="","",IF($H231&lt;&gt;"Ready",$I231,IF(OR($M231="In Use",$M231="Overdue Return"),MAXIFS('Booking Schedule'!$E$6:$E$505,'Booking Schedule'!$B$6:$B$505,$A231,'Booking Schedule'!$K$6:$K$505,"Dispatched",'Booking Schedule'!$F$6:$F$505,""),IF($M231="Return Date Missing","",'Settings'!$B$4)))),"")</f>
        <v/>
      </c>
      <c r="O231" s="32">
        <f>IFERROR(IF($N231="","",MAX(0,$N231-'Settings'!$B$4)),"")</f>
        <v/>
      </c>
      <c r="P231" s="42">
        <f>IFERROR(IF($A231="","",IF(COUNTIFS('Booking Schedule'!$B$6:$B$505,$A231,'Booking Schedule'!$K$6:$K$505,"Reserved",'Booking Schedule'!$D$6:$D$505,"&gt;="&amp;'Settings'!$B$4)=0,"",MINIFS('Booking Schedule'!$D$6:$D$505,'Booking Schedule'!$B$6:$B$505,$A231,'Booking Schedule'!$K$6:$K$505,"Reserved",'Booking Schedule'!$D$6:$D$505,"&gt;="&amp;'Settings'!$B$4))),"")</f>
        <v/>
      </c>
      <c r="Q231" s="33">
        <f>IFERROR(IF($A231="","",IF($J231="","Missing PM Date",IF($J231&lt;'Settings'!$B$4,"Past Due",IF($J231&lt;='Settings'!$B$4+'Settings'!$B$7,"Due Soon","OK")))),"Check Date")</f>
        <v/>
      </c>
      <c r="R231" s="30">
        <f>IFERROR(IF($A231="","",IF(COUNTIF('Trailer Availability'!$A$6:$A$505,$A231)&gt;1,"Duplicate Trailer ID",IF($F231="","Missing Home Terminal",IF($G231="","Missing Location",IF($H231="","Missing Operational Status",IF(AND($H231&lt;&gt;"Ready",$I231=""),"Ready Date Missing",IF($K231="","Last Update Missing","OK"))))))),"Check Row")</f>
        <v/>
      </c>
    </row>
    <row r="232">
      <c r="A232" s="26" t="n"/>
      <c r="B232" s="26" t="n"/>
      <c r="C232" s="26" t="n"/>
      <c r="D232" s="26" t="n"/>
      <c r="E232" s="27" t="n"/>
      <c r="F232" s="26" t="n"/>
      <c r="G232" s="28" t="n"/>
      <c r="H232" s="26" t="n"/>
      <c r="I232" s="41" t="n"/>
      <c r="J232" s="41" t="n"/>
      <c r="K232" s="41" t="n"/>
      <c r="L232" s="28" t="n"/>
      <c r="M232" s="30">
        <f>IFERROR(IF($A232="","",IF($H232&lt;&gt;"Ready",$H232,IF(COUNTIFS('Booking Schedule'!$B$6:$B$505,$A232,'Booking Schedule'!$K$6:$K$505,"Dispatched",'Booking Schedule'!$F$6:$F$505,"",'Booking Schedule'!$E$6:$E$505,"")&gt;0,"Return Date Missing",IF(COUNTIFS('Booking Schedule'!$B$6:$B$505,$A232,'Booking Schedule'!$K$6:$K$505,"Dispatched",'Booking Schedule'!$F$6:$F$505,"",'Booking Schedule'!$E$6:$E$505,"&lt;"&amp;'Settings'!$B$4)&gt;0,"Overdue Return",IF(COUNTIFS('Booking Schedule'!$B$6:$B$505,$A232,'Booking Schedule'!$K$6:$K$505,"Dispatched",'Booking Schedule'!$F$6:$F$505,"",'Booking Schedule'!$D$6:$D$505,"&lt;="&amp;'Settings'!$B$4,'Booking Schedule'!$E$6:$E$505,"&gt;="&amp;'Settings'!$B$4)&gt;0,"In Use",IF(COUNTIFS('Booking Schedule'!$B$6:$B$505,$A232,'Booking Schedule'!$K$6:$K$505,"Reserved",'Booking Schedule'!$D$6:$D$505,"&gt;="&amp;'Settings'!$B$4,'Booking Schedule'!$D$6:$D$505,"&lt;="&amp;'Settings'!$B$4+'Settings'!$B$5)&gt;0,"Reserved Soon","Available")))))),"Check Status")</f>
        <v/>
      </c>
      <c r="N232" s="42">
        <f>IFERROR(IF($A232="","",IF($H232&lt;&gt;"Ready",$I232,IF(OR($M232="In Use",$M232="Overdue Return"),MAXIFS('Booking Schedule'!$E$6:$E$505,'Booking Schedule'!$B$6:$B$505,$A232,'Booking Schedule'!$K$6:$K$505,"Dispatched",'Booking Schedule'!$F$6:$F$505,""),IF($M232="Return Date Missing","",'Settings'!$B$4)))),"")</f>
        <v/>
      </c>
      <c r="O232" s="32">
        <f>IFERROR(IF($N232="","",MAX(0,$N232-'Settings'!$B$4)),"")</f>
        <v/>
      </c>
      <c r="P232" s="42">
        <f>IFERROR(IF($A232="","",IF(COUNTIFS('Booking Schedule'!$B$6:$B$505,$A232,'Booking Schedule'!$K$6:$K$505,"Reserved",'Booking Schedule'!$D$6:$D$505,"&gt;="&amp;'Settings'!$B$4)=0,"",MINIFS('Booking Schedule'!$D$6:$D$505,'Booking Schedule'!$B$6:$B$505,$A232,'Booking Schedule'!$K$6:$K$505,"Reserved",'Booking Schedule'!$D$6:$D$505,"&gt;="&amp;'Settings'!$B$4))),"")</f>
        <v/>
      </c>
      <c r="Q232" s="33">
        <f>IFERROR(IF($A232="","",IF($J232="","Missing PM Date",IF($J232&lt;'Settings'!$B$4,"Past Due",IF($J232&lt;='Settings'!$B$4+'Settings'!$B$7,"Due Soon","OK")))),"Check Date")</f>
        <v/>
      </c>
      <c r="R232" s="30">
        <f>IFERROR(IF($A232="","",IF(COUNTIF('Trailer Availability'!$A$6:$A$505,$A232)&gt;1,"Duplicate Trailer ID",IF($F232="","Missing Home Terminal",IF($G232="","Missing Location",IF($H232="","Missing Operational Status",IF(AND($H232&lt;&gt;"Ready",$I232=""),"Ready Date Missing",IF($K232="","Last Update Missing","OK"))))))),"Check Row")</f>
        <v/>
      </c>
    </row>
    <row r="233">
      <c r="A233" s="26" t="n"/>
      <c r="B233" s="26" t="n"/>
      <c r="C233" s="26" t="n"/>
      <c r="D233" s="26" t="n"/>
      <c r="E233" s="27" t="n"/>
      <c r="F233" s="26" t="n"/>
      <c r="G233" s="28" t="n"/>
      <c r="H233" s="26" t="n"/>
      <c r="I233" s="41" t="n"/>
      <c r="J233" s="41" t="n"/>
      <c r="K233" s="41" t="n"/>
      <c r="L233" s="28" t="n"/>
      <c r="M233" s="30">
        <f>IFERROR(IF($A233="","",IF($H233&lt;&gt;"Ready",$H233,IF(COUNTIFS('Booking Schedule'!$B$6:$B$505,$A233,'Booking Schedule'!$K$6:$K$505,"Dispatched",'Booking Schedule'!$F$6:$F$505,"",'Booking Schedule'!$E$6:$E$505,"")&gt;0,"Return Date Missing",IF(COUNTIFS('Booking Schedule'!$B$6:$B$505,$A233,'Booking Schedule'!$K$6:$K$505,"Dispatched",'Booking Schedule'!$F$6:$F$505,"",'Booking Schedule'!$E$6:$E$505,"&lt;"&amp;'Settings'!$B$4)&gt;0,"Overdue Return",IF(COUNTIFS('Booking Schedule'!$B$6:$B$505,$A233,'Booking Schedule'!$K$6:$K$505,"Dispatched",'Booking Schedule'!$F$6:$F$505,"",'Booking Schedule'!$D$6:$D$505,"&lt;="&amp;'Settings'!$B$4,'Booking Schedule'!$E$6:$E$505,"&gt;="&amp;'Settings'!$B$4)&gt;0,"In Use",IF(COUNTIFS('Booking Schedule'!$B$6:$B$505,$A233,'Booking Schedule'!$K$6:$K$505,"Reserved",'Booking Schedule'!$D$6:$D$505,"&gt;="&amp;'Settings'!$B$4,'Booking Schedule'!$D$6:$D$505,"&lt;="&amp;'Settings'!$B$4+'Settings'!$B$5)&gt;0,"Reserved Soon","Available")))))),"Check Status")</f>
        <v/>
      </c>
      <c r="N233" s="42">
        <f>IFERROR(IF($A233="","",IF($H233&lt;&gt;"Ready",$I233,IF(OR($M233="In Use",$M233="Overdue Return"),MAXIFS('Booking Schedule'!$E$6:$E$505,'Booking Schedule'!$B$6:$B$505,$A233,'Booking Schedule'!$K$6:$K$505,"Dispatched",'Booking Schedule'!$F$6:$F$505,""),IF($M233="Return Date Missing","",'Settings'!$B$4)))),"")</f>
        <v/>
      </c>
      <c r="O233" s="32">
        <f>IFERROR(IF($N233="","",MAX(0,$N233-'Settings'!$B$4)),"")</f>
        <v/>
      </c>
      <c r="P233" s="42">
        <f>IFERROR(IF($A233="","",IF(COUNTIFS('Booking Schedule'!$B$6:$B$505,$A233,'Booking Schedule'!$K$6:$K$505,"Reserved",'Booking Schedule'!$D$6:$D$505,"&gt;="&amp;'Settings'!$B$4)=0,"",MINIFS('Booking Schedule'!$D$6:$D$505,'Booking Schedule'!$B$6:$B$505,$A233,'Booking Schedule'!$K$6:$K$505,"Reserved",'Booking Schedule'!$D$6:$D$505,"&gt;="&amp;'Settings'!$B$4))),"")</f>
        <v/>
      </c>
      <c r="Q233" s="33">
        <f>IFERROR(IF($A233="","",IF($J233="","Missing PM Date",IF($J233&lt;'Settings'!$B$4,"Past Due",IF($J233&lt;='Settings'!$B$4+'Settings'!$B$7,"Due Soon","OK")))),"Check Date")</f>
        <v/>
      </c>
      <c r="R233" s="30">
        <f>IFERROR(IF($A233="","",IF(COUNTIF('Trailer Availability'!$A$6:$A$505,$A233)&gt;1,"Duplicate Trailer ID",IF($F233="","Missing Home Terminal",IF($G233="","Missing Location",IF($H233="","Missing Operational Status",IF(AND($H233&lt;&gt;"Ready",$I233=""),"Ready Date Missing",IF($K233="","Last Update Missing","OK"))))))),"Check Row")</f>
        <v/>
      </c>
    </row>
    <row r="234">
      <c r="A234" s="26" t="n"/>
      <c r="B234" s="26" t="n"/>
      <c r="C234" s="26" t="n"/>
      <c r="D234" s="26" t="n"/>
      <c r="E234" s="27" t="n"/>
      <c r="F234" s="26" t="n"/>
      <c r="G234" s="28" t="n"/>
      <c r="H234" s="26" t="n"/>
      <c r="I234" s="41" t="n"/>
      <c r="J234" s="41" t="n"/>
      <c r="K234" s="41" t="n"/>
      <c r="L234" s="28" t="n"/>
      <c r="M234" s="30">
        <f>IFERROR(IF($A234="","",IF($H234&lt;&gt;"Ready",$H234,IF(COUNTIFS('Booking Schedule'!$B$6:$B$505,$A234,'Booking Schedule'!$K$6:$K$505,"Dispatched",'Booking Schedule'!$F$6:$F$505,"",'Booking Schedule'!$E$6:$E$505,"")&gt;0,"Return Date Missing",IF(COUNTIFS('Booking Schedule'!$B$6:$B$505,$A234,'Booking Schedule'!$K$6:$K$505,"Dispatched",'Booking Schedule'!$F$6:$F$505,"",'Booking Schedule'!$E$6:$E$505,"&lt;"&amp;'Settings'!$B$4)&gt;0,"Overdue Return",IF(COUNTIFS('Booking Schedule'!$B$6:$B$505,$A234,'Booking Schedule'!$K$6:$K$505,"Dispatched",'Booking Schedule'!$F$6:$F$505,"",'Booking Schedule'!$D$6:$D$505,"&lt;="&amp;'Settings'!$B$4,'Booking Schedule'!$E$6:$E$505,"&gt;="&amp;'Settings'!$B$4)&gt;0,"In Use",IF(COUNTIFS('Booking Schedule'!$B$6:$B$505,$A234,'Booking Schedule'!$K$6:$K$505,"Reserved",'Booking Schedule'!$D$6:$D$505,"&gt;="&amp;'Settings'!$B$4,'Booking Schedule'!$D$6:$D$505,"&lt;="&amp;'Settings'!$B$4+'Settings'!$B$5)&gt;0,"Reserved Soon","Available")))))),"Check Status")</f>
        <v/>
      </c>
      <c r="N234" s="42">
        <f>IFERROR(IF($A234="","",IF($H234&lt;&gt;"Ready",$I234,IF(OR($M234="In Use",$M234="Overdue Return"),MAXIFS('Booking Schedule'!$E$6:$E$505,'Booking Schedule'!$B$6:$B$505,$A234,'Booking Schedule'!$K$6:$K$505,"Dispatched",'Booking Schedule'!$F$6:$F$505,""),IF($M234="Return Date Missing","",'Settings'!$B$4)))),"")</f>
        <v/>
      </c>
      <c r="O234" s="32">
        <f>IFERROR(IF($N234="","",MAX(0,$N234-'Settings'!$B$4)),"")</f>
        <v/>
      </c>
      <c r="P234" s="42">
        <f>IFERROR(IF($A234="","",IF(COUNTIFS('Booking Schedule'!$B$6:$B$505,$A234,'Booking Schedule'!$K$6:$K$505,"Reserved",'Booking Schedule'!$D$6:$D$505,"&gt;="&amp;'Settings'!$B$4)=0,"",MINIFS('Booking Schedule'!$D$6:$D$505,'Booking Schedule'!$B$6:$B$505,$A234,'Booking Schedule'!$K$6:$K$505,"Reserved",'Booking Schedule'!$D$6:$D$505,"&gt;="&amp;'Settings'!$B$4))),"")</f>
        <v/>
      </c>
      <c r="Q234" s="33">
        <f>IFERROR(IF($A234="","",IF($J234="","Missing PM Date",IF($J234&lt;'Settings'!$B$4,"Past Due",IF($J234&lt;='Settings'!$B$4+'Settings'!$B$7,"Due Soon","OK")))),"Check Date")</f>
        <v/>
      </c>
      <c r="R234" s="30">
        <f>IFERROR(IF($A234="","",IF(COUNTIF('Trailer Availability'!$A$6:$A$505,$A234)&gt;1,"Duplicate Trailer ID",IF($F234="","Missing Home Terminal",IF($G234="","Missing Location",IF($H234="","Missing Operational Status",IF(AND($H234&lt;&gt;"Ready",$I234=""),"Ready Date Missing",IF($K234="","Last Update Missing","OK"))))))),"Check Row")</f>
        <v/>
      </c>
    </row>
    <row r="235">
      <c r="A235" s="26" t="n"/>
      <c r="B235" s="26" t="n"/>
      <c r="C235" s="26" t="n"/>
      <c r="D235" s="26" t="n"/>
      <c r="E235" s="27" t="n"/>
      <c r="F235" s="26" t="n"/>
      <c r="G235" s="28" t="n"/>
      <c r="H235" s="26" t="n"/>
      <c r="I235" s="41" t="n"/>
      <c r="J235" s="41" t="n"/>
      <c r="K235" s="41" t="n"/>
      <c r="L235" s="28" t="n"/>
      <c r="M235" s="30">
        <f>IFERROR(IF($A235="","",IF($H235&lt;&gt;"Ready",$H235,IF(COUNTIFS('Booking Schedule'!$B$6:$B$505,$A235,'Booking Schedule'!$K$6:$K$505,"Dispatched",'Booking Schedule'!$F$6:$F$505,"",'Booking Schedule'!$E$6:$E$505,"")&gt;0,"Return Date Missing",IF(COUNTIFS('Booking Schedule'!$B$6:$B$505,$A235,'Booking Schedule'!$K$6:$K$505,"Dispatched",'Booking Schedule'!$F$6:$F$505,"",'Booking Schedule'!$E$6:$E$505,"&lt;"&amp;'Settings'!$B$4)&gt;0,"Overdue Return",IF(COUNTIFS('Booking Schedule'!$B$6:$B$505,$A235,'Booking Schedule'!$K$6:$K$505,"Dispatched",'Booking Schedule'!$F$6:$F$505,"",'Booking Schedule'!$D$6:$D$505,"&lt;="&amp;'Settings'!$B$4,'Booking Schedule'!$E$6:$E$505,"&gt;="&amp;'Settings'!$B$4)&gt;0,"In Use",IF(COUNTIFS('Booking Schedule'!$B$6:$B$505,$A235,'Booking Schedule'!$K$6:$K$505,"Reserved",'Booking Schedule'!$D$6:$D$505,"&gt;="&amp;'Settings'!$B$4,'Booking Schedule'!$D$6:$D$505,"&lt;="&amp;'Settings'!$B$4+'Settings'!$B$5)&gt;0,"Reserved Soon","Available")))))),"Check Status")</f>
        <v/>
      </c>
      <c r="N235" s="42">
        <f>IFERROR(IF($A235="","",IF($H235&lt;&gt;"Ready",$I235,IF(OR($M235="In Use",$M235="Overdue Return"),MAXIFS('Booking Schedule'!$E$6:$E$505,'Booking Schedule'!$B$6:$B$505,$A235,'Booking Schedule'!$K$6:$K$505,"Dispatched",'Booking Schedule'!$F$6:$F$505,""),IF($M235="Return Date Missing","",'Settings'!$B$4)))),"")</f>
        <v/>
      </c>
      <c r="O235" s="32">
        <f>IFERROR(IF($N235="","",MAX(0,$N235-'Settings'!$B$4)),"")</f>
        <v/>
      </c>
      <c r="P235" s="42">
        <f>IFERROR(IF($A235="","",IF(COUNTIFS('Booking Schedule'!$B$6:$B$505,$A235,'Booking Schedule'!$K$6:$K$505,"Reserved",'Booking Schedule'!$D$6:$D$505,"&gt;="&amp;'Settings'!$B$4)=0,"",MINIFS('Booking Schedule'!$D$6:$D$505,'Booking Schedule'!$B$6:$B$505,$A235,'Booking Schedule'!$K$6:$K$505,"Reserved",'Booking Schedule'!$D$6:$D$505,"&gt;="&amp;'Settings'!$B$4))),"")</f>
        <v/>
      </c>
      <c r="Q235" s="33">
        <f>IFERROR(IF($A235="","",IF($J235="","Missing PM Date",IF($J235&lt;'Settings'!$B$4,"Past Due",IF($J235&lt;='Settings'!$B$4+'Settings'!$B$7,"Due Soon","OK")))),"Check Date")</f>
        <v/>
      </c>
      <c r="R235" s="30">
        <f>IFERROR(IF($A235="","",IF(COUNTIF('Trailer Availability'!$A$6:$A$505,$A235)&gt;1,"Duplicate Trailer ID",IF($F235="","Missing Home Terminal",IF($G235="","Missing Location",IF($H235="","Missing Operational Status",IF(AND($H235&lt;&gt;"Ready",$I235=""),"Ready Date Missing",IF($K235="","Last Update Missing","OK"))))))),"Check Row")</f>
        <v/>
      </c>
    </row>
    <row r="236">
      <c r="A236" s="26" t="n"/>
      <c r="B236" s="26" t="n"/>
      <c r="C236" s="26" t="n"/>
      <c r="D236" s="26" t="n"/>
      <c r="E236" s="27" t="n"/>
      <c r="F236" s="26" t="n"/>
      <c r="G236" s="28" t="n"/>
      <c r="H236" s="26" t="n"/>
      <c r="I236" s="41" t="n"/>
      <c r="J236" s="41" t="n"/>
      <c r="K236" s="41" t="n"/>
      <c r="L236" s="28" t="n"/>
      <c r="M236" s="30">
        <f>IFERROR(IF($A236="","",IF($H236&lt;&gt;"Ready",$H236,IF(COUNTIFS('Booking Schedule'!$B$6:$B$505,$A236,'Booking Schedule'!$K$6:$K$505,"Dispatched",'Booking Schedule'!$F$6:$F$505,"",'Booking Schedule'!$E$6:$E$505,"")&gt;0,"Return Date Missing",IF(COUNTIFS('Booking Schedule'!$B$6:$B$505,$A236,'Booking Schedule'!$K$6:$K$505,"Dispatched",'Booking Schedule'!$F$6:$F$505,"",'Booking Schedule'!$E$6:$E$505,"&lt;"&amp;'Settings'!$B$4)&gt;0,"Overdue Return",IF(COUNTIFS('Booking Schedule'!$B$6:$B$505,$A236,'Booking Schedule'!$K$6:$K$505,"Dispatched",'Booking Schedule'!$F$6:$F$505,"",'Booking Schedule'!$D$6:$D$505,"&lt;="&amp;'Settings'!$B$4,'Booking Schedule'!$E$6:$E$505,"&gt;="&amp;'Settings'!$B$4)&gt;0,"In Use",IF(COUNTIFS('Booking Schedule'!$B$6:$B$505,$A236,'Booking Schedule'!$K$6:$K$505,"Reserved",'Booking Schedule'!$D$6:$D$505,"&gt;="&amp;'Settings'!$B$4,'Booking Schedule'!$D$6:$D$505,"&lt;="&amp;'Settings'!$B$4+'Settings'!$B$5)&gt;0,"Reserved Soon","Available")))))),"Check Status")</f>
        <v/>
      </c>
      <c r="N236" s="42">
        <f>IFERROR(IF($A236="","",IF($H236&lt;&gt;"Ready",$I236,IF(OR($M236="In Use",$M236="Overdue Return"),MAXIFS('Booking Schedule'!$E$6:$E$505,'Booking Schedule'!$B$6:$B$505,$A236,'Booking Schedule'!$K$6:$K$505,"Dispatched",'Booking Schedule'!$F$6:$F$505,""),IF($M236="Return Date Missing","",'Settings'!$B$4)))),"")</f>
        <v/>
      </c>
      <c r="O236" s="32">
        <f>IFERROR(IF($N236="","",MAX(0,$N236-'Settings'!$B$4)),"")</f>
        <v/>
      </c>
      <c r="P236" s="42">
        <f>IFERROR(IF($A236="","",IF(COUNTIFS('Booking Schedule'!$B$6:$B$505,$A236,'Booking Schedule'!$K$6:$K$505,"Reserved",'Booking Schedule'!$D$6:$D$505,"&gt;="&amp;'Settings'!$B$4)=0,"",MINIFS('Booking Schedule'!$D$6:$D$505,'Booking Schedule'!$B$6:$B$505,$A236,'Booking Schedule'!$K$6:$K$505,"Reserved",'Booking Schedule'!$D$6:$D$505,"&gt;="&amp;'Settings'!$B$4))),"")</f>
        <v/>
      </c>
      <c r="Q236" s="33">
        <f>IFERROR(IF($A236="","",IF($J236="","Missing PM Date",IF($J236&lt;'Settings'!$B$4,"Past Due",IF($J236&lt;='Settings'!$B$4+'Settings'!$B$7,"Due Soon","OK")))),"Check Date")</f>
        <v/>
      </c>
      <c r="R236" s="30">
        <f>IFERROR(IF($A236="","",IF(COUNTIF('Trailer Availability'!$A$6:$A$505,$A236)&gt;1,"Duplicate Trailer ID",IF($F236="","Missing Home Terminal",IF($G236="","Missing Location",IF($H236="","Missing Operational Status",IF(AND($H236&lt;&gt;"Ready",$I236=""),"Ready Date Missing",IF($K236="","Last Update Missing","OK"))))))),"Check Row")</f>
        <v/>
      </c>
    </row>
    <row r="237">
      <c r="A237" s="26" t="n"/>
      <c r="B237" s="26" t="n"/>
      <c r="C237" s="26" t="n"/>
      <c r="D237" s="26" t="n"/>
      <c r="E237" s="27" t="n"/>
      <c r="F237" s="26" t="n"/>
      <c r="G237" s="28" t="n"/>
      <c r="H237" s="26" t="n"/>
      <c r="I237" s="41" t="n"/>
      <c r="J237" s="41" t="n"/>
      <c r="K237" s="41" t="n"/>
      <c r="L237" s="28" t="n"/>
      <c r="M237" s="30">
        <f>IFERROR(IF($A237="","",IF($H237&lt;&gt;"Ready",$H237,IF(COUNTIFS('Booking Schedule'!$B$6:$B$505,$A237,'Booking Schedule'!$K$6:$K$505,"Dispatched",'Booking Schedule'!$F$6:$F$505,"",'Booking Schedule'!$E$6:$E$505,"")&gt;0,"Return Date Missing",IF(COUNTIFS('Booking Schedule'!$B$6:$B$505,$A237,'Booking Schedule'!$K$6:$K$505,"Dispatched",'Booking Schedule'!$F$6:$F$505,"",'Booking Schedule'!$E$6:$E$505,"&lt;"&amp;'Settings'!$B$4)&gt;0,"Overdue Return",IF(COUNTIFS('Booking Schedule'!$B$6:$B$505,$A237,'Booking Schedule'!$K$6:$K$505,"Dispatched",'Booking Schedule'!$F$6:$F$505,"",'Booking Schedule'!$D$6:$D$505,"&lt;="&amp;'Settings'!$B$4,'Booking Schedule'!$E$6:$E$505,"&gt;="&amp;'Settings'!$B$4)&gt;0,"In Use",IF(COUNTIFS('Booking Schedule'!$B$6:$B$505,$A237,'Booking Schedule'!$K$6:$K$505,"Reserved",'Booking Schedule'!$D$6:$D$505,"&gt;="&amp;'Settings'!$B$4,'Booking Schedule'!$D$6:$D$505,"&lt;="&amp;'Settings'!$B$4+'Settings'!$B$5)&gt;0,"Reserved Soon","Available")))))),"Check Status")</f>
        <v/>
      </c>
      <c r="N237" s="42">
        <f>IFERROR(IF($A237="","",IF($H237&lt;&gt;"Ready",$I237,IF(OR($M237="In Use",$M237="Overdue Return"),MAXIFS('Booking Schedule'!$E$6:$E$505,'Booking Schedule'!$B$6:$B$505,$A237,'Booking Schedule'!$K$6:$K$505,"Dispatched",'Booking Schedule'!$F$6:$F$505,""),IF($M237="Return Date Missing","",'Settings'!$B$4)))),"")</f>
        <v/>
      </c>
      <c r="O237" s="32">
        <f>IFERROR(IF($N237="","",MAX(0,$N237-'Settings'!$B$4)),"")</f>
        <v/>
      </c>
      <c r="P237" s="42">
        <f>IFERROR(IF($A237="","",IF(COUNTIFS('Booking Schedule'!$B$6:$B$505,$A237,'Booking Schedule'!$K$6:$K$505,"Reserved",'Booking Schedule'!$D$6:$D$505,"&gt;="&amp;'Settings'!$B$4)=0,"",MINIFS('Booking Schedule'!$D$6:$D$505,'Booking Schedule'!$B$6:$B$505,$A237,'Booking Schedule'!$K$6:$K$505,"Reserved",'Booking Schedule'!$D$6:$D$505,"&gt;="&amp;'Settings'!$B$4))),"")</f>
        <v/>
      </c>
      <c r="Q237" s="33">
        <f>IFERROR(IF($A237="","",IF($J237="","Missing PM Date",IF($J237&lt;'Settings'!$B$4,"Past Due",IF($J237&lt;='Settings'!$B$4+'Settings'!$B$7,"Due Soon","OK")))),"Check Date")</f>
        <v/>
      </c>
      <c r="R237" s="30">
        <f>IFERROR(IF($A237="","",IF(COUNTIF('Trailer Availability'!$A$6:$A$505,$A237)&gt;1,"Duplicate Trailer ID",IF($F237="","Missing Home Terminal",IF($G237="","Missing Location",IF($H237="","Missing Operational Status",IF(AND($H237&lt;&gt;"Ready",$I237=""),"Ready Date Missing",IF($K237="","Last Update Missing","OK"))))))),"Check Row")</f>
        <v/>
      </c>
    </row>
    <row r="238">
      <c r="A238" s="26" t="n"/>
      <c r="B238" s="26" t="n"/>
      <c r="C238" s="26" t="n"/>
      <c r="D238" s="26" t="n"/>
      <c r="E238" s="27" t="n"/>
      <c r="F238" s="26" t="n"/>
      <c r="G238" s="28" t="n"/>
      <c r="H238" s="26" t="n"/>
      <c r="I238" s="41" t="n"/>
      <c r="J238" s="41" t="n"/>
      <c r="K238" s="41" t="n"/>
      <c r="L238" s="28" t="n"/>
      <c r="M238" s="30">
        <f>IFERROR(IF($A238="","",IF($H238&lt;&gt;"Ready",$H238,IF(COUNTIFS('Booking Schedule'!$B$6:$B$505,$A238,'Booking Schedule'!$K$6:$K$505,"Dispatched",'Booking Schedule'!$F$6:$F$505,"",'Booking Schedule'!$E$6:$E$505,"")&gt;0,"Return Date Missing",IF(COUNTIFS('Booking Schedule'!$B$6:$B$505,$A238,'Booking Schedule'!$K$6:$K$505,"Dispatched",'Booking Schedule'!$F$6:$F$505,"",'Booking Schedule'!$E$6:$E$505,"&lt;"&amp;'Settings'!$B$4)&gt;0,"Overdue Return",IF(COUNTIFS('Booking Schedule'!$B$6:$B$505,$A238,'Booking Schedule'!$K$6:$K$505,"Dispatched",'Booking Schedule'!$F$6:$F$505,"",'Booking Schedule'!$D$6:$D$505,"&lt;="&amp;'Settings'!$B$4,'Booking Schedule'!$E$6:$E$505,"&gt;="&amp;'Settings'!$B$4)&gt;0,"In Use",IF(COUNTIFS('Booking Schedule'!$B$6:$B$505,$A238,'Booking Schedule'!$K$6:$K$505,"Reserved",'Booking Schedule'!$D$6:$D$505,"&gt;="&amp;'Settings'!$B$4,'Booking Schedule'!$D$6:$D$505,"&lt;="&amp;'Settings'!$B$4+'Settings'!$B$5)&gt;0,"Reserved Soon","Available")))))),"Check Status")</f>
        <v/>
      </c>
      <c r="N238" s="42">
        <f>IFERROR(IF($A238="","",IF($H238&lt;&gt;"Ready",$I238,IF(OR($M238="In Use",$M238="Overdue Return"),MAXIFS('Booking Schedule'!$E$6:$E$505,'Booking Schedule'!$B$6:$B$505,$A238,'Booking Schedule'!$K$6:$K$505,"Dispatched",'Booking Schedule'!$F$6:$F$505,""),IF($M238="Return Date Missing","",'Settings'!$B$4)))),"")</f>
        <v/>
      </c>
      <c r="O238" s="32">
        <f>IFERROR(IF($N238="","",MAX(0,$N238-'Settings'!$B$4)),"")</f>
        <v/>
      </c>
      <c r="P238" s="42">
        <f>IFERROR(IF($A238="","",IF(COUNTIFS('Booking Schedule'!$B$6:$B$505,$A238,'Booking Schedule'!$K$6:$K$505,"Reserved",'Booking Schedule'!$D$6:$D$505,"&gt;="&amp;'Settings'!$B$4)=0,"",MINIFS('Booking Schedule'!$D$6:$D$505,'Booking Schedule'!$B$6:$B$505,$A238,'Booking Schedule'!$K$6:$K$505,"Reserved",'Booking Schedule'!$D$6:$D$505,"&gt;="&amp;'Settings'!$B$4))),"")</f>
        <v/>
      </c>
      <c r="Q238" s="33">
        <f>IFERROR(IF($A238="","",IF($J238="","Missing PM Date",IF($J238&lt;'Settings'!$B$4,"Past Due",IF($J238&lt;='Settings'!$B$4+'Settings'!$B$7,"Due Soon","OK")))),"Check Date")</f>
        <v/>
      </c>
      <c r="R238" s="30">
        <f>IFERROR(IF($A238="","",IF(COUNTIF('Trailer Availability'!$A$6:$A$505,$A238)&gt;1,"Duplicate Trailer ID",IF($F238="","Missing Home Terminal",IF($G238="","Missing Location",IF($H238="","Missing Operational Status",IF(AND($H238&lt;&gt;"Ready",$I238=""),"Ready Date Missing",IF($K238="","Last Update Missing","OK"))))))),"Check Row")</f>
        <v/>
      </c>
    </row>
    <row r="239">
      <c r="A239" s="26" t="n"/>
      <c r="B239" s="26" t="n"/>
      <c r="C239" s="26" t="n"/>
      <c r="D239" s="26" t="n"/>
      <c r="E239" s="27" t="n"/>
      <c r="F239" s="26" t="n"/>
      <c r="G239" s="28" t="n"/>
      <c r="H239" s="26" t="n"/>
      <c r="I239" s="41" t="n"/>
      <c r="J239" s="41" t="n"/>
      <c r="K239" s="41" t="n"/>
      <c r="L239" s="28" t="n"/>
      <c r="M239" s="30">
        <f>IFERROR(IF($A239="","",IF($H239&lt;&gt;"Ready",$H239,IF(COUNTIFS('Booking Schedule'!$B$6:$B$505,$A239,'Booking Schedule'!$K$6:$K$505,"Dispatched",'Booking Schedule'!$F$6:$F$505,"",'Booking Schedule'!$E$6:$E$505,"")&gt;0,"Return Date Missing",IF(COUNTIFS('Booking Schedule'!$B$6:$B$505,$A239,'Booking Schedule'!$K$6:$K$505,"Dispatched",'Booking Schedule'!$F$6:$F$505,"",'Booking Schedule'!$E$6:$E$505,"&lt;"&amp;'Settings'!$B$4)&gt;0,"Overdue Return",IF(COUNTIFS('Booking Schedule'!$B$6:$B$505,$A239,'Booking Schedule'!$K$6:$K$505,"Dispatched",'Booking Schedule'!$F$6:$F$505,"",'Booking Schedule'!$D$6:$D$505,"&lt;="&amp;'Settings'!$B$4,'Booking Schedule'!$E$6:$E$505,"&gt;="&amp;'Settings'!$B$4)&gt;0,"In Use",IF(COUNTIFS('Booking Schedule'!$B$6:$B$505,$A239,'Booking Schedule'!$K$6:$K$505,"Reserved",'Booking Schedule'!$D$6:$D$505,"&gt;="&amp;'Settings'!$B$4,'Booking Schedule'!$D$6:$D$505,"&lt;="&amp;'Settings'!$B$4+'Settings'!$B$5)&gt;0,"Reserved Soon","Available")))))),"Check Status")</f>
        <v/>
      </c>
      <c r="N239" s="42">
        <f>IFERROR(IF($A239="","",IF($H239&lt;&gt;"Ready",$I239,IF(OR($M239="In Use",$M239="Overdue Return"),MAXIFS('Booking Schedule'!$E$6:$E$505,'Booking Schedule'!$B$6:$B$505,$A239,'Booking Schedule'!$K$6:$K$505,"Dispatched",'Booking Schedule'!$F$6:$F$505,""),IF($M239="Return Date Missing","",'Settings'!$B$4)))),"")</f>
        <v/>
      </c>
      <c r="O239" s="32">
        <f>IFERROR(IF($N239="","",MAX(0,$N239-'Settings'!$B$4)),"")</f>
        <v/>
      </c>
      <c r="P239" s="42">
        <f>IFERROR(IF($A239="","",IF(COUNTIFS('Booking Schedule'!$B$6:$B$505,$A239,'Booking Schedule'!$K$6:$K$505,"Reserved",'Booking Schedule'!$D$6:$D$505,"&gt;="&amp;'Settings'!$B$4)=0,"",MINIFS('Booking Schedule'!$D$6:$D$505,'Booking Schedule'!$B$6:$B$505,$A239,'Booking Schedule'!$K$6:$K$505,"Reserved",'Booking Schedule'!$D$6:$D$505,"&gt;="&amp;'Settings'!$B$4))),"")</f>
        <v/>
      </c>
      <c r="Q239" s="33">
        <f>IFERROR(IF($A239="","",IF($J239="","Missing PM Date",IF($J239&lt;'Settings'!$B$4,"Past Due",IF($J239&lt;='Settings'!$B$4+'Settings'!$B$7,"Due Soon","OK")))),"Check Date")</f>
        <v/>
      </c>
      <c r="R239" s="30">
        <f>IFERROR(IF($A239="","",IF(COUNTIF('Trailer Availability'!$A$6:$A$505,$A239)&gt;1,"Duplicate Trailer ID",IF($F239="","Missing Home Terminal",IF($G239="","Missing Location",IF($H239="","Missing Operational Status",IF(AND($H239&lt;&gt;"Ready",$I239=""),"Ready Date Missing",IF($K239="","Last Update Missing","OK"))))))),"Check Row")</f>
        <v/>
      </c>
    </row>
    <row r="240">
      <c r="A240" s="26" t="n"/>
      <c r="B240" s="26" t="n"/>
      <c r="C240" s="26" t="n"/>
      <c r="D240" s="26" t="n"/>
      <c r="E240" s="27" t="n"/>
      <c r="F240" s="26" t="n"/>
      <c r="G240" s="28" t="n"/>
      <c r="H240" s="26" t="n"/>
      <c r="I240" s="41" t="n"/>
      <c r="J240" s="41" t="n"/>
      <c r="K240" s="41" t="n"/>
      <c r="L240" s="28" t="n"/>
      <c r="M240" s="30">
        <f>IFERROR(IF($A240="","",IF($H240&lt;&gt;"Ready",$H240,IF(COUNTIFS('Booking Schedule'!$B$6:$B$505,$A240,'Booking Schedule'!$K$6:$K$505,"Dispatched",'Booking Schedule'!$F$6:$F$505,"",'Booking Schedule'!$E$6:$E$505,"")&gt;0,"Return Date Missing",IF(COUNTIFS('Booking Schedule'!$B$6:$B$505,$A240,'Booking Schedule'!$K$6:$K$505,"Dispatched",'Booking Schedule'!$F$6:$F$505,"",'Booking Schedule'!$E$6:$E$505,"&lt;"&amp;'Settings'!$B$4)&gt;0,"Overdue Return",IF(COUNTIFS('Booking Schedule'!$B$6:$B$505,$A240,'Booking Schedule'!$K$6:$K$505,"Dispatched",'Booking Schedule'!$F$6:$F$505,"",'Booking Schedule'!$D$6:$D$505,"&lt;="&amp;'Settings'!$B$4,'Booking Schedule'!$E$6:$E$505,"&gt;="&amp;'Settings'!$B$4)&gt;0,"In Use",IF(COUNTIFS('Booking Schedule'!$B$6:$B$505,$A240,'Booking Schedule'!$K$6:$K$505,"Reserved",'Booking Schedule'!$D$6:$D$505,"&gt;="&amp;'Settings'!$B$4,'Booking Schedule'!$D$6:$D$505,"&lt;="&amp;'Settings'!$B$4+'Settings'!$B$5)&gt;0,"Reserved Soon","Available")))))),"Check Status")</f>
        <v/>
      </c>
      <c r="N240" s="42">
        <f>IFERROR(IF($A240="","",IF($H240&lt;&gt;"Ready",$I240,IF(OR($M240="In Use",$M240="Overdue Return"),MAXIFS('Booking Schedule'!$E$6:$E$505,'Booking Schedule'!$B$6:$B$505,$A240,'Booking Schedule'!$K$6:$K$505,"Dispatched",'Booking Schedule'!$F$6:$F$505,""),IF($M240="Return Date Missing","",'Settings'!$B$4)))),"")</f>
        <v/>
      </c>
      <c r="O240" s="32">
        <f>IFERROR(IF($N240="","",MAX(0,$N240-'Settings'!$B$4)),"")</f>
        <v/>
      </c>
      <c r="P240" s="42">
        <f>IFERROR(IF($A240="","",IF(COUNTIFS('Booking Schedule'!$B$6:$B$505,$A240,'Booking Schedule'!$K$6:$K$505,"Reserved",'Booking Schedule'!$D$6:$D$505,"&gt;="&amp;'Settings'!$B$4)=0,"",MINIFS('Booking Schedule'!$D$6:$D$505,'Booking Schedule'!$B$6:$B$505,$A240,'Booking Schedule'!$K$6:$K$505,"Reserved",'Booking Schedule'!$D$6:$D$505,"&gt;="&amp;'Settings'!$B$4))),"")</f>
        <v/>
      </c>
      <c r="Q240" s="33">
        <f>IFERROR(IF($A240="","",IF($J240="","Missing PM Date",IF($J240&lt;'Settings'!$B$4,"Past Due",IF($J240&lt;='Settings'!$B$4+'Settings'!$B$7,"Due Soon","OK")))),"Check Date")</f>
        <v/>
      </c>
      <c r="R240" s="30">
        <f>IFERROR(IF($A240="","",IF(COUNTIF('Trailer Availability'!$A$6:$A$505,$A240)&gt;1,"Duplicate Trailer ID",IF($F240="","Missing Home Terminal",IF($G240="","Missing Location",IF($H240="","Missing Operational Status",IF(AND($H240&lt;&gt;"Ready",$I240=""),"Ready Date Missing",IF($K240="","Last Update Missing","OK"))))))),"Check Row")</f>
        <v/>
      </c>
    </row>
    <row r="241">
      <c r="A241" s="26" t="n"/>
      <c r="B241" s="26" t="n"/>
      <c r="C241" s="26" t="n"/>
      <c r="D241" s="26" t="n"/>
      <c r="E241" s="27" t="n"/>
      <c r="F241" s="26" t="n"/>
      <c r="G241" s="28" t="n"/>
      <c r="H241" s="26" t="n"/>
      <c r="I241" s="41" t="n"/>
      <c r="J241" s="41" t="n"/>
      <c r="K241" s="41" t="n"/>
      <c r="L241" s="28" t="n"/>
      <c r="M241" s="30">
        <f>IFERROR(IF($A241="","",IF($H241&lt;&gt;"Ready",$H241,IF(COUNTIFS('Booking Schedule'!$B$6:$B$505,$A241,'Booking Schedule'!$K$6:$K$505,"Dispatched",'Booking Schedule'!$F$6:$F$505,"",'Booking Schedule'!$E$6:$E$505,"")&gt;0,"Return Date Missing",IF(COUNTIFS('Booking Schedule'!$B$6:$B$505,$A241,'Booking Schedule'!$K$6:$K$505,"Dispatched",'Booking Schedule'!$F$6:$F$505,"",'Booking Schedule'!$E$6:$E$505,"&lt;"&amp;'Settings'!$B$4)&gt;0,"Overdue Return",IF(COUNTIFS('Booking Schedule'!$B$6:$B$505,$A241,'Booking Schedule'!$K$6:$K$505,"Dispatched",'Booking Schedule'!$F$6:$F$505,"",'Booking Schedule'!$D$6:$D$505,"&lt;="&amp;'Settings'!$B$4,'Booking Schedule'!$E$6:$E$505,"&gt;="&amp;'Settings'!$B$4)&gt;0,"In Use",IF(COUNTIFS('Booking Schedule'!$B$6:$B$505,$A241,'Booking Schedule'!$K$6:$K$505,"Reserved",'Booking Schedule'!$D$6:$D$505,"&gt;="&amp;'Settings'!$B$4,'Booking Schedule'!$D$6:$D$505,"&lt;="&amp;'Settings'!$B$4+'Settings'!$B$5)&gt;0,"Reserved Soon","Available")))))),"Check Status")</f>
        <v/>
      </c>
      <c r="N241" s="42">
        <f>IFERROR(IF($A241="","",IF($H241&lt;&gt;"Ready",$I241,IF(OR($M241="In Use",$M241="Overdue Return"),MAXIFS('Booking Schedule'!$E$6:$E$505,'Booking Schedule'!$B$6:$B$505,$A241,'Booking Schedule'!$K$6:$K$505,"Dispatched",'Booking Schedule'!$F$6:$F$505,""),IF($M241="Return Date Missing","",'Settings'!$B$4)))),"")</f>
        <v/>
      </c>
      <c r="O241" s="32">
        <f>IFERROR(IF($N241="","",MAX(0,$N241-'Settings'!$B$4)),"")</f>
        <v/>
      </c>
      <c r="P241" s="42">
        <f>IFERROR(IF($A241="","",IF(COUNTIFS('Booking Schedule'!$B$6:$B$505,$A241,'Booking Schedule'!$K$6:$K$505,"Reserved",'Booking Schedule'!$D$6:$D$505,"&gt;="&amp;'Settings'!$B$4)=0,"",MINIFS('Booking Schedule'!$D$6:$D$505,'Booking Schedule'!$B$6:$B$505,$A241,'Booking Schedule'!$K$6:$K$505,"Reserved",'Booking Schedule'!$D$6:$D$505,"&gt;="&amp;'Settings'!$B$4))),"")</f>
        <v/>
      </c>
      <c r="Q241" s="33">
        <f>IFERROR(IF($A241="","",IF($J241="","Missing PM Date",IF($J241&lt;'Settings'!$B$4,"Past Due",IF($J241&lt;='Settings'!$B$4+'Settings'!$B$7,"Due Soon","OK")))),"Check Date")</f>
        <v/>
      </c>
      <c r="R241" s="30">
        <f>IFERROR(IF($A241="","",IF(COUNTIF('Trailer Availability'!$A$6:$A$505,$A241)&gt;1,"Duplicate Trailer ID",IF($F241="","Missing Home Terminal",IF($G241="","Missing Location",IF($H241="","Missing Operational Status",IF(AND($H241&lt;&gt;"Ready",$I241=""),"Ready Date Missing",IF($K241="","Last Update Missing","OK"))))))),"Check Row")</f>
        <v/>
      </c>
    </row>
    <row r="242">
      <c r="A242" s="26" t="n"/>
      <c r="B242" s="26" t="n"/>
      <c r="C242" s="26" t="n"/>
      <c r="D242" s="26" t="n"/>
      <c r="E242" s="27" t="n"/>
      <c r="F242" s="26" t="n"/>
      <c r="G242" s="28" t="n"/>
      <c r="H242" s="26" t="n"/>
      <c r="I242" s="41" t="n"/>
      <c r="J242" s="41" t="n"/>
      <c r="K242" s="41" t="n"/>
      <c r="L242" s="28" t="n"/>
      <c r="M242" s="30">
        <f>IFERROR(IF($A242="","",IF($H242&lt;&gt;"Ready",$H242,IF(COUNTIFS('Booking Schedule'!$B$6:$B$505,$A242,'Booking Schedule'!$K$6:$K$505,"Dispatched",'Booking Schedule'!$F$6:$F$505,"",'Booking Schedule'!$E$6:$E$505,"")&gt;0,"Return Date Missing",IF(COUNTIFS('Booking Schedule'!$B$6:$B$505,$A242,'Booking Schedule'!$K$6:$K$505,"Dispatched",'Booking Schedule'!$F$6:$F$505,"",'Booking Schedule'!$E$6:$E$505,"&lt;"&amp;'Settings'!$B$4)&gt;0,"Overdue Return",IF(COUNTIFS('Booking Schedule'!$B$6:$B$505,$A242,'Booking Schedule'!$K$6:$K$505,"Dispatched",'Booking Schedule'!$F$6:$F$505,"",'Booking Schedule'!$D$6:$D$505,"&lt;="&amp;'Settings'!$B$4,'Booking Schedule'!$E$6:$E$505,"&gt;="&amp;'Settings'!$B$4)&gt;0,"In Use",IF(COUNTIFS('Booking Schedule'!$B$6:$B$505,$A242,'Booking Schedule'!$K$6:$K$505,"Reserved",'Booking Schedule'!$D$6:$D$505,"&gt;="&amp;'Settings'!$B$4,'Booking Schedule'!$D$6:$D$505,"&lt;="&amp;'Settings'!$B$4+'Settings'!$B$5)&gt;0,"Reserved Soon","Available")))))),"Check Status")</f>
        <v/>
      </c>
      <c r="N242" s="42">
        <f>IFERROR(IF($A242="","",IF($H242&lt;&gt;"Ready",$I242,IF(OR($M242="In Use",$M242="Overdue Return"),MAXIFS('Booking Schedule'!$E$6:$E$505,'Booking Schedule'!$B$6:$B$505,$A242,'Booking Schedule'!$K$6:$K$505,"Dispatched",'Booking Schedule'!$F$6:$F$505,""),IF($M242="Return Date Missing","",'Settings'!$B$4)))),"")</f>
        <v/>
      </c>
      <c r="O242" s="32">
        <f>IFERROR(IF($N242="","",MAX(0,$N242-'Settings'!$B$4)),"")</f>
        <v/>
      </c>
      <c r="P242" s="42">
        <f>IFERROR(IF($A242="","",IF(COUNTIFS('Booking Schedule'!$B$6:$B$505,$A242,'Booking Schedule'!$K$6:$K$505,"Reserved",'Booking Schedule'!$D$6:$D$505,"&gt;="&amp;'Settings'!$B$4)=0,"",MINIFS('Booking Schedule'!$D$6:$D$505,'Booking Schedule'!$B$6:$B$505,$A242,'Booking Schedule'!$K$6:$K$505,"Reserved",'Booking Schedule'!$D$6:$D$505,"&gt;="&amp;'Settings'!$B$4))),"")</f>
        <v/>
      </c>
      <c r="Q242" s="33">
        <f>IFERROR(IF($A242="","",IF($J242="","Missing PM Date",IF($J242&lt;'Settings'!$B$4,"Past Due",IF($J242&lt;='Settings'!$B$4+'Settings'!$B$7,"Due Soon","OK")))),"Check Date")</f>
        <v/>
      </c>
      <c r="R242" s="30">
        <f>IFERROR(IF($A242="","",IF(COUNTIF('Trailer Availability'!$A$6:$A$505,$A242)&gt;1,"Duplicate Trailer ID",IF($F242="","Missing Home Terminal",IF($G242="","Missing Location",IF($H242="","Missing Operational Status",IF(AND($H242&lt;&gt;"Ready",$I242=""),"Ready Date Missing",IF($K242="","Last Update Missing","OK"))))))),"Check Row")</f>
        <v/>
      </c>
    </row>
    <row r="243">
      <c r="A243" s="26" t="n"/>
      <c r="B243" s="26" t="n"/>
      <c r="C243" s="26" t="n"/>
      <c r="D243" s="26" t="n"/>
      <c r="E243" s="27" t="n"/>
      <c r="F243" s="26" t="n"/>
      <c r="G243" s="28" t="n"/>
      <c r="H243" s="26" t="n"/>
      <c r="I243" s="41" t="n"/>
      <c r="J243" s="41" t="n"/>
      <c r="K243" s="41" t="n"/>
      <c r="L243" s="28" t="n"/>
      <c r="M243" s="30">
        <f>IFERROR(IF($A243="","",IF($H243&lt;&gt;"Ready",$H243,IF(COUNTIFS('Booking Schedule'!$B$6:$B$505,$A243,'Booking Schedule'!$K$6:$K$505,"Dispatched",'Booking Schedule'!$F$6:$F$505,"",'Booking Schedule'!$E$6:$E$505,"")&gt;0,"Return Date Missing",IF(COUNTIFS('Booking Schedule'!$B$6:$B$505,$A243,'Booking Schedule'!$K$6:$K$505,"Dispatched",'Booking Schedule'!$F$6:$F$505,"",'Booking Schedule'!$E$6:$E$505,"&lt;"&amp;'Settings'!$B$4)&gt;0,"Overdue Return",IF(COUNTIFS('Booking Schedule'!$B$6:$B$505,$A243,'Booking Schedule'!$K$6:$K$505,"Dispatched",'Booking Schedule'!$F$6:$F$505,"",'Booking Schedule'!$D$6:$D$505,"&lt;="&amp;'Settings'!$B$4,'Booking Schedule'!$E$6:$E$505,"&gt;="&amp;'Settings'!$B$4)&gt;0,"In Use",IF(COUNTIFS('Booking Schedule'!$B$6:$B$505,$A243,'Booking Schedule'!$K$6:$K$505,"Reserved",'Booking Schedule'!$D$6:$D$505,"&gt;="&amp;'Settings'!$B$4,'Booking Schedule'!$D$6:$D$505,"&lt;="&amp;'Settings'!$B$4+'Settings'!$B$5)&gt;0,"Reserved Soon","Available")))))),"Check Status")</f>
        <v/>
      </c>
      <c r="N243" s="42">
        <f>IFERROR(IF($A243="","",IF($H243&lt;&gt;"Ready",$I243,IF(OR($M243="In Use",$M243="Overdue Return"),MAXIFS('Booking Schedule'!$E$6:$E$505,'Booking Schedule'!$B$6:$B$505,$A243,'Booking Schedule'!$K$6:$K$505,"Dispatched",'Booking Schedule'!$F$6:$F$505,""),IF($M243="Return Date Missing","",'Settings'!$B$4)))),"")</f>
        <v/>
      </c>
      <c r="O243" s="32">
        <f>IFERROR(IF($N243="","",MAX(0,$N243-'Settings'!$B$4)),"")</f>
        <v/>
      </c>
      <c r="P243" s="42">
        <f>IFERROR(IF($A243="","",IF(COUNTIFS('Booking Schedule'!$B$6:$B$505,$A243,'Booking Schedule'!$K$6:$K$505,"Reserved",'Booking Schedule'!$D$6:$D$505,"&gt;="&amp;'Settings'!$B$4)=0,"",MINIFS('Booking Schedule'!$D$6:$D$505,'Booking Schedule'!$B$6:$B$505,$A243,'Booking Schedule'!$K$6:$K$505,"Reserved",'Booking Schedule'!$D$6:$D$505,"&gt;="&amp;'Settings'!$B$4))),"")</f>
        <v/>
      </c>
      <c r="Q243" s="33">
        <f>IFERROR(IF($A243="","",IF($J243="","Missing PM Date",IF($J243&lt;'Settings'!$B$4,"Past Due",IF($J243&lt;='Settings'!$B$4+'Settings'!$B$7,"Due Soon","OK")))),"Check Date")</f>
        <v/>
      </c>
      <c r="R243" s="30">
        <f>IFERROR(IF($A243="","",IF(COUNTIF('Trailer Availability'!$A$6:$A$505,$A243)&gt;1,"Duplicate Trailer ID",IF($F243="","Missing Home Terminal",IF($G243="","Missing Location",IF($H243="","Missing Operational Status",IF(AND($H243&lt;&gt;"Ready",$I243=""),"Ready Date Missing",IF($K243="","Last Update Missing","OK"))))))),"Check Row")</f>
        <v/>
      </c>
    </row>
    <row r="244">
      <c r="A244" s="26" t="n"/>
      <c r="B244" s="26" t="n"/>
      <c r="C244" s="26" t="n"/>
      <c r="D244" s="26" t="n"/>
      <c r="E244" s="27" t="n"/>
      <c r="F244" s="26" t="n"/>
      <c r="G244" s="28" t="n"/>
      <c r="H244" s="26" t="n"/>
      <c r="I244" s="41" t="n"/>
      <c r="J244" s="41" t="n"/>
      <c r="K244" s="41" t="n"/>
      <c r="L244" s="28" t="n"/>
      <c r="M244" s="30">
        <f>IFERROR(IF($A244="","",IF($H244&lt;&gt;"Ready",$H244,IF(COUNTIFS('Booking Schedule'!$B$6:$B$505,$A244,'Booking Schedule'!$K$6:$K$505,"Dispatched",'Booking Schedule'!$F$6:$F$505,"",'Booking Schedule'!$E$6:$E$505,"")&gt;0,"Return Date Missing",IF(COUNTIFS('Booking Schedule'!$B$6:$B$505,$A244,'Booking Schedule'!$K$6:$K$505,"Dispatched",'Booking Schedule'!$F$6:$F$505,"",'Booking Schedule'!$E$6:$E$505,"&lt;"&amp;'Settings'!$B$4)&gt;0,"Overdue Return",IF(COUNTIFS('Booking Schedule'!$B$6:$B$505,$A244,'Booking Schedule'!$K$6:$K$505,"Dispatched",'Booking Schedule'!$F$6:$F$505,"",'Booking Schedule'!$D$6:$D$505,"&lt;="&amp;'Settings'!$B$4,'Booking Schedule'!$E$6:$E$505,"&gt;="&amp;'Settings'!$B$4)&gt;0,"In Use",IF(COUNTIFS('Booking Schedule'!$B$6:$B$505,$A244,'Booking Schedule'!$K$6:$K$505,"Reserved",'Booking Schedule'!$D$6:$D$505,"&gt;="&amp;'Settings'!$B$4,'Booking Schedule'!$D$6:$D$505,"&lt;="&amp;'Settings'!$B$4+'Settings'!$B$5)&gt;0,"Reserved Soon","Available")))))),"Check Status")</f>
        <v/>
      </c>
      <c r="N244" s="42">
        <f>IFERROR(IF($A244="","",IF($H244&lt;&gt;"Ready",$I244,IF(OR($M244="In Use",$M244="Overdue Return"),MAXIFS('Booking Schedule'!$E$6:$E$505,'Booking Schedule'!$B$6:$B$505,$A244,'Booking Schedule'!$K$6:$K$505,"Dispatched",'Booking Schedule'!$F$6:$F$505,""),IF($M244="Return Date Missing","",'Settings'!$B$4)))),"")</f>
        <v/>
      </c>
      <c r="O244" s="32">
        <f>IFERROR(IF($N244="","",MAX(0,$N244-'Settings'!$B$4)),"")</f>
        <v/>
      </c>
      <c r="P244" s="42">
        <f>IFERROR(IF($A244="","",IF(COUNTIFS('Booking Schedule'!$B$6:$B$505,$A244,'Booking Schedule'!$K$6:$K$505,"Reserved",'Booking Schedule'!$D$6:$D$505,"&gt;="&amp;'Settings'!$B$4)=0,"",MINIFS('Booking Schedule'!$D$6:$D$505,'Booking Schedule'!$B$6:$B$505,$A244,'Booking Schedule'!$K$6:$K$505,"Reserved",'Booking Schedule'!$D$6:$D$505,"&gt;="&amp;'Settings'!$B$4))),"")</f>
        <v/>
      </c>
      <c r="Q244" s="33">
        <f>IFERROR(IF($A244="","",IF($J244="","Missing PM Date",IF($J244&lt;'Settings'!$B$4,"Past Due",IF($J244&lt;='Settings'!$B$4+'Settings'!$B$7,"Due Soon","OK")))),"Check Date")</f>
        <v/>
      </c>
      <c r="R244" s="30">
        <f>IFERROR(IF($A244="","",IF(COUNTIF('Trailer Availability'!$A$6:$A$505,$A244)&gt;1,"Duplicate Trailer ID",IF($F244="","Missing Home Terminal",IF($G244="","Missing Location",IF($H244="","Missing Operational Status",IF(AND($H244&lt;&gt;"Ready",$I244=""),"Ready Date Missing",IF($K244="","Last Update Missing","OK"))))))),"Check Row")</f>
        <v/>
      </c>
    </row>
    <row r="245">
      <c r="A245" s="26" t="n"/>
      <c r="B245" s="26" t="n"/>
      <c r="C245" s="26" t="n"/>
      <c r="D245" s="26" t="n"/>
      <c r="E245" s="27" t="n"/>
      <c r="F245" s="26" t="n"/>
      <c r="G245" s="28" t="n"/>
      <c r="H245" s="26" t="n"/>
      <c r="I245" s="41" t="n"/>
      <c r="J245" s="41" t="n"/>
      <c r="K245" s="41" t="n"/>
      <c r="L245" s="28" t="n"/>
      <c r="M245" s="30">
        <f>IFERROR(IF($A245="","",IF($H245&lt;&gt;"Ready",$H245,IF(COUNTIFS('Booking Schedule'!$B$6:$B$505,$A245,'Booking Schedule'!$K$6:$K$505,"Dispatched",'Booking Schedule'!$F$6:$F$505,"",'Booking Schedule'!$E$6:$E$505,"")&gt;0,"Return Date Missing",IF(COUNTIFS('Booking Schedule'!$B$6:$B$505,$A245,'Booking Schedule'!$K$6:$K$505,"Dispatched",'Booking Schedule'!$F$6:$F$505,"",'Booking Schedule'!$E$6:$E$505,"&lt;"&amp;'Settings'!$B$4)&gt;0,"Overdue Return",IF(COUNTIFS('Booking Schedule'!$B$6:$B$505,$A245,'Booking Schedule'!$K$6:$K$505,"Dispatched",'Booking Schedule'!$F$6:$F$505,"",'Booking Schedule'!$D$6:$D$505,"&lt;="&amp;'Settings'!$B$4,'Booking Schedule'!$E$6:$E$505,"&gt;="&amp;'Settings'!$B$4)&gt;0,"In Use",IF(COUNTIFS('Booking Schedule'!$B$6:$B$505,$A245,'Booking Schedule'!$K$6:$K$505,"Reserved",'Booking Schedule'!$D$6:$D$505,"&gt;="&amp;'Settings'!$B$4,'Booking Schedule'!$D$6:$D$505,"&lt;="&amp;'Settings'!$B$4+'Settings'!$B$5)&gt;0,"Reserved Soon","Available")))))),"Check Status")</f>
        <v/>
      </c>
      <c r="N245" s="42">
        <f>IFERROR(IF($A245="","",IF($H245&lt;&gt;"Ready",$I245,IF(OR($M245="In Use",$M245="Overdue Return"),MAXIFS('Booking Schedule'!$E$6:$E$505,'Booking Schedule'!$B$6:$B$505,$A245,'Booking Schedule'!$K$6:$K$505,"Dispatched",'Booking Schedule'!$F$6:$F$505,""),IF($M245="Return Date Missing","",'Settings'!$B$4)))),"")</f>
        <v/>
      </c>
      <c r="O245" s="32">
        <f>IFERROR(IF($N245="","",MAX(0,$N245-'Settings'!$B$4)),"")</f>
        <v/>
      </c>
      <c r="P245" s="42">
        <f>IFERROR(IF($A245="","",IF(COUNTIFS('Booking Schedule'!$B$6:$B$505,$A245,'Booking Schedule'!$K$6:$K$505,"Reserved",'Booking Schedule'!$D$6:$D$505,"&gt;="&amp;'Settings'!$B$4)=0,"",MINIFS('Booking Schedule'!$D$6:$D$505,'Booking Schedule'!$B$6:$B$505,$A245,'Booking Schedule'!$K$6:$K$505,"Reserved",'Booking Schedule'!$D$6:$D$505,"&gt;="&amp;'Settings'!$B$4))),"")</f>
        <v/>
      </c>
      <c r="Q245" s="33">
        <f>IFERROR(IF($A245="","",IF($J245="","Missing PM Date",IF($J245&lt;'Settings'!$B$4,"Past Due",IF($J245&lt;='Settings'!$B$4+'Settings'!$B$7,"Due Soon","OK")))),"Check Date")</f>
        <v/>
      </c>
      <c r="R245" s="30">
        <f>IFERROR(IF($A245="","",IF(COUNTIF('Trailer Availability'!$A$6:$A$505,$A245)&gt;1,"Duplicate Trailer ID",IF($F245="","Missing Home Terminal",IF($G245="","Missing Location",IF($H245="","Missing Operational Status",IF(AND($H245&lt;&gt;"Ready",$I245=""),"Ready Date Missing",IF($K245="","Last Update Missing","OK"))))))),"Check Row")</f>
        <v/>
      </c>
    </row>
    <row r="246">
      <c r="A246" s="26" t="n"/>
      <c r="B246" s="26" t="n"/>
      <c r="C246" s="26" t="n"/>
      <c r="D246" s="26" t="n"/>
      <c r="E246" s="27" t="n"/>
      <c r="F246" s="26" t="n"/>
      <c r="G246" s="28" t="n"/>
      <c r="H246" s="26" t="n"/>
      <c r="I246" s="41" t="n"/>
      <c r="J246" s="41" t="n"/>
      <c r="K246" s="41" t="n"/>
      <c r="L246" s="28" t="n"/>
      <c r="M246" s="30">
        <f>IFERROR(IF($A246="","",IF($H246&lt;&gt;"Ready",$H246,IF(COUNTIFS('Booking Schedule'!$B$6:$B$505,$A246,'Booking Schedule'!$K$6:$K$505,"Dispatched",'Booking Schedule'!$F$6:$F$505,"",'Booking Schedule'!$E$6:$E$505,"")&gt;0,"Return Date Missing",IF(COUNTIFS('Booking Schedule'!$B$6:$B$505,$A246,'Booking Schedule'!$K$6:$K$505,"Dispatched",'Booking Schedule'!$F$6:$F$505,"",'Booking Schedule'!$E$6:$E$505,"&lt;"&amp;'Settings'!$B$4)&gt;0,"Overdue Return",IF(COUNTIFS('Booking Schedule'!$B$6:$B$505,$A246,'Booking Schedule'!$K$6:$K$505,"Dispatched",'Booking Schedule'!$F$6:$F$505,"",'Booking Schedule'!$D$6:$D$505,"&lt;="&amp;'Settings'!$B$4,'Booking Schedule'!$E$6:$E$505,"&gt;="&amp;'Settings'!$B$4)&gt;0,"In Use",IF(COUNTIFS('Booking Schedule'!$B$6:$B$505,$A246,'Booking Schedule'!$K$6:$K$505,"Reserved",'Booking Schedule'!$D$6:$D$505,"&gt;="&amp;'Settings'!$B$4,'Booking Schedule'!$D$6:$D$505,"&lt;="&amp;'Settings'!$B$4+'Settings'!$B$5)&gt;0,"Reserved Soon","Available")))))),"Check Status")</f>
        <v/>
      </c>
      <c r="N246" s="42">
        <f>IFERROR(IF($A246="","",IF($H246&lt;&gt;"Ready",$I246,IF(OR($M246="In Use",$M246="Overdue Return"),MAXIFS('Booking Schedule'!$E$6:$E$505,'Booking Schedule'!$B$6:$B$505,$A246,'Booking Schedule'!$K$6:$K$505,"Dispatched",'Booking Schedule'!$F$6:$F$505,""),IF($M246="Return Date Missing","",'Settings'!$B$4)))),"")</f>
        <v/>
      </c>
      <c r="O246" s="32">
        <f>IFERROR(IF($N246="","",MAX(0,$N246-'Settings'!$B$4)),"")</f>
        <v/>
      </c>
      <c r="P246" s="42">
        <f>IFERROR(IF($A246="","",IF(COUNTIFS('Booking Schedule'!$B$6:$B$505,$A246,'Booking Schedule'!$K$6:$K$505,"Reserved",'Booking Schedule'!$D$6:$D$505,"&gt;="&amp;'Settings'!$B$4)=0,"",MINIFS('Booking Schedule'!$D$6:$D$505,'Booking Schedule'!$B$6:$B$505,$A246,'Booking Schedule'!$K$6:$K$505,"Reserved",'Booking Schedule'!$D$6:$D$505,"&gt;="&amp;'Settings'!$B$4))),"")</f>
        <v/>
      </c>
      <c r="Q246" s="33">
        <f>IFERROR(IF($A246="","",IF($J246="","Missing PM Date",IF($J246&lt;'Settings'!$B$4,"Past Due",IF($J246&lt;='Settings'!$B$4+'Settings'!$B$7,"Due Soon","OK")))),"Check Date")</f>
        <v/>
      </c>
      <c r="R246" s="30">
        <f>IFERROR(IF($A246="","",IF(COUNTIF('Trailer Availability'!$A$6:$A$505,$A246)&gt;1,"Duplicate Trailer ID",IF($F246="","Missing Home Terminal",IF($G246="","Missing Location",IF($H246="","Missing Operational Status",IF(AND($H246&lt;&gt;"Ready",$I246=""),"Ready Date Missing",IF($K246="","Last Update Missing","OK"))))))),"Check Row")</f>
        <v/>
      </c>
    </row>
    <row r="247">
      <c r="A247" s="26" t="n"/>
      <c r="B247" s="26" t="n"/>
      <c r="C247" s="26" t="n"/>
      <c r="D247" s="26" t="n"/>
      <c r="E247" s="27" t="n"/>
      <c r="F247" s="26" t="n"/>
      <c r="G247" s="28" t="n"/>
      <c r="H247" s="26" t="n"/>
      <c r="I247" s="41" t="n"/>
      <c r="J247" s="41" t="n"/>
      <c r="K247" s="41" t="n"/>
      <c r="L247" s="28" t="n"/>
      <c r="M247" s="30">
        <f>IFERROR(IF($A247="","",IF($H247&lt;&gt;"Ready",$H247,IF(COUNTIFS('Booking Schedule'!$B$6:$B$505,$A247,'Booking Schedule'!$K$6:$K$505,"Dispatched",'Booking Schedule'!$F$6:$F$505,"",'Booking Schedule'!$E$6:$E$505,"")&gt;0,"Return Date Missing",IF(COUNTIFS('Booking Schedule'!$B$6:$B$505,$A247,'Booking Schedule'!$K$6:$K$505,"Dispatched",'Booking Schedule'!$F$6:$F$505,"",'Booking Schedule'!$E$6:$E$505,"&lt;"&amp;'Settings'!$B$4)&gt;0,"Overdue Return",IF(COUNTIFS('Booking Schedule'!$B$6:$B$505,$A247,'Booking Schedule'!$K$6:$K$505,"Dispatched",'Booking Schedule'!$F$6:$F$505,"",'Booking Schedule'!$D$6:$D$505,"&lt;="&amp;'Settings'!$B$4,'Booking Schedule'!$E$6:$E$505,"&gt;="&amp;'Settings'!$B$4)&gt;0,"In Use",IF(COUNTIFS('Booking Schedule'!$B$6:$B$505,$A247,'Booking Schedule'!$K$6:$K$505,"Reserved",'Booking Schedule'!$D$6:$D$505,"&gt;="&amp;'Settings'!$B$4,'Booking Schedule'!$D$6:$D$505,"&lt;="&amp;'Settings'!$B$4+'Settings'!$B$5)&gt;0,"Reserved Soon","Available")))))),"Check Status")</f>
        <v/>
      </c>
      <c r="N247" s="42">
        <f>IFERROR(IF($A247="","",IF($H247&lt;&gt;"Ready",$I247,IF(OR($M247="In Use",$M247="Overdue Return"),MAXIFS('Booking Schedule'!$E$6:$E$505,'Booking Schedule'!$B$6:$B$505,$A247,'Booking Schedule'!$K$6:$K$505,"Dispatched",'Booking Schedule'!$F$6:$F$505,""),IF($M247="Return Date Missing","",'Settings'!$B$4)))),"")</f>
        <v/>
      </c>
      <c r="O247" s="32">
        <f>IFERROR(IF($N247="","",MAX(0,$N247-'Settings'!$B$4)),"")</f>
        <v/>
      </c>
      <c r="P247" s="42">
        <f>IFERROR(IF($A247="","",IF(COUNTIFS('Booking Schedule'!$B$6:$B$505,$A247,'Booking Schedule'!$K$6:$K$505,"Reserved",'Booking Schedule'!$D$6:$D$505,"&gt;="&amp;'Settings'!$B$4)=0,"",MINIFS('Booking Schedule'!$D$6:$D$505,'Booking Schedule'!$B$6:$B$505,$A247,'Booking Schedule'!$K$6:$K$505,"Reserved",'Booking Schedule'!$D$6:$D$505,"&gt;="&amp;'Settings'!$B$4))),"")</f>
        <v/>
      </c>
      <c r="Q247" s="33">
        <f>IFERROR(IF($A247="","",IF($J247="","Missing PM Date",IF($J247&lt;'Settings'!$B$4,"Past Due",IF($J247&lt;='Settings'!$B$4+'Settings'!$B$7,"Due Soon","OK")))),"Check Date")</f>
        <v/>
      </c>
      <c r="R247" s="30">
        <f>IFERROR(IF($A247="","",IF(COUNTIF('Trailer Availability'!$A$6:$A$505,$A247)&gt;1,"Duplicate Trailer ID",IF($F247="","Missing Home Terminal",IF($G247="","Missing Location",IF($H247="","Missing Operational Status",IF(AND($H247&lt;&gt;"Ready",$I247=""),"Ready Date Missing",IF($K247="","Last Update Missing","OK"))))))),"Check Row")</f>
        <v/>
      </c>
    </row>
    <row r="248">
      <c r="A248" s="26" t="n"/>
      <c r="B248" s="26" t="n"/>
      <c r="C248" s="26" t="n"/>
      <c r="D248" s="26" t="n"/>
      <c r="E248" s="27" t="n"/>
      <c r="F248" s="26" t="n"/>
      <c r="G248" s="28" t="n"/>
      <c r="H248" s="26" t="n"/>
      <c r="I248" s="41" t="n"/>
      <c r="J248" s="41" t="n"/>
      <c r="K248" s="41" t="n"/>
      <c r="L248" s="28" t="n"/>
      <c r="M248" s="30">
        <f>IFERROR(IF($A248="","",IF($H248&lt;&gt;"Ready",$H248,IF(COUNTIFS('Booking Schedule'!$B$6:$B$505,$A248,'Booking Schedule'!$K$6:$K$505,"Dispatched",'Booking Schedule'!$F$6:$F$505,"",'Booking Schedule'!$E$6:$E$505,"")&gt;0,"Return Date Missing",IF(COUNTIFS('Booking Schedule'!$B$6:$B$505,$A248,'Booking Schedule'!$K$6:$K$505,"Dispatched",'Booking Schedule'!$F$6:$F$505,"",'Booking Schedule'!$E$6:$E$505,"&lt;"&amp;'Settings'!$B$4)&gt;0,"Overdue Return",IF(COUNTIFS('Booking Schedule'!$B$6:$B$505,$A248,'Booking Schedule'!$K$6:$K$505,"Dispatched",'Booking Schedule'!$F$6:$F$505,"",'Booking Schedule'!$D$6:$D$505,"&lt;="&amp;'Settings'!$B$4,'Booking Schedule'!$E$6:$E$505,"&gt;="&amp;'Settings'!$B$4)&gt;0,"In Use",IF(COUNTIFS('Booking Schedule'!$B$6:$B$505,$A248,'Booking Schedule'!$K$6:$K$505,"Reserved",'Booking Schedule'!$D$6:$D$505,"&gt;="&amp;'Settings'!$B$4,'Booking Schedule'!$D$6:$D$505,"&lt;="&amp;'Settings'!$B$4+'Settings'!$B$5)&gt;0,"Reserved Soon","Available")))))),"Check Status")</f>
        <v/>
      </c>
      <c r="N248" s="42">
        <f>IFERROR(IF($A248="","",IF($H248&lt;&gt;"Ready",$I248,IF(OR($M248="In Use",$M248="Overdue Return"),MAXIFS('Booking Schedule'!$E$6:$E$505,'Booking Schedule'!$B$6:$B$505,$A248,'Booking Schedule'!$K$6:$K$505,"Dispatched",'Booking Schedule'!$F$6:$F$505,""),IF($M248="Return Date Missing","",'Settings'!$B$4)))),"")</f>
        <v/>
      </c>
      <c r="O248" s="32">
        <f>IFERROR(IF($N248="","",MAX(0,$N248-'Settings'!$B$4)),"")</f>
        <v/>
      </c>
      <c r="P248" s="42">
        <f>IFERROR(IF($A248="","",IF(COUNTIFS('Booking Schedule'!$B$6:$B$505,$A248,'Booking Schedule'!$K$6:$K$505,"Reserved",'Booking Schedule'!$D$6:$D$505,"&gt;="&amp;'Settings'!$B$4)=0,"",MINIFS('Booking Schedule'!$D$6:$D$505,'Booking Schedule'!$B$6:$B$505,$A248,'Booking Schedule'!$K$6:$K$505,"Reserved",'Booking Schedule'!$D$6:$D$505,"&gt;="&amp;'Settings'!$B$4))),"")</f>
        <v/>
      </c>
      <c r="Q248" s="33">
        <f>IFERROR(IF($A248="","",IF($J248="","Missing PM Date",IF($J248&lt;'Settings'!$B$4,"Past Due",IF($J248&lt;='Settings'!$B$4+'Settings'!$B$7,"Due Soon","OK")))),"Check Date")</f>
        <v/>
      </c>
      <c r="R248" s="30">
        <f>IFERROR(IF($A248="","",IF(COUNTIF('Trailer Availability'!$A$6:$A$505,$A248)&gt;1,"Duplicate Trailer ID",IF($F248="","Missing Home Terminal",IF($G248="","Missing Location",IF($H248="","Missing Operational Status",IF(AND($H248&lt;&gt;"Ready",$I248=""),"Ready Date Missing",IF($K248="","Last Update Missing","OK"))))))),"Check Row")</f>
        <v/>
      </c>
    </row>
    <row r="249">
      <c r="A249" s="26" t="n"/>
      <c r="B249" s="26" t="n"/>
      <c r="C249" s="26" t="n"/>
      <c r="D249" s="26" t="n"/>
      <c r="E249" s="27" t="n"/>
      <c r="F249" s="26" t="n"/>
      <c r="G249" s="28" t="n"/>
      <c r="H249" s="26" t="n"/>
      <c r="I249" s="41" t="n"/>
      <c r="J249" s="41" t="n"/>
      <c r="K249" s="41" t="n"/>
      <c r="L249" s="28" t="n"/>
      <c r="M249" s="30">
        <f>IFERROR(IF($A249="","",IF($H249&lt;&gt;"Ready",$H249,IF(COUNTIFS('Booking Schedule'!$B$6:$B$505,$A249,'Booking Schedule'!$K$6:$K$505,"Dispatched",'Booking Schedule'!$F$6:$F$505,"",'Booking Schedule'!$E$6:$E$505,"")&gt;0,"Return Date Missing",IF(COUNTIFS('Booking Schedule'!$B$6:$B$505,$A249,'Booking Schedule'!$K$6:$K$505,"Dispatched",'Booking Schedule'!$F$6:$F$505,"",'Booking Schedule'!$E$6:$E$505,"&lt;"&amp;'Settings'!$B$4)&gt;0,"Overdue Return",IF(COUNTIFS('Booking Schedule'!$B$6:$B$505,$A249,'Booking Schedule'!$K$6:$K$505,"Dispatched",'Booking Schedule'!$F$6:$F$505,"",'Booking Schedule'!$D$6:$D$505,"&lt;="&amp;'Settings'!$B$4,'Booking Schedule'!$E$6:$E$505,"&gt;="&amp;'Settings'!$B$4)&gt;0,"In Use",IF(COUNTIFS('Booking Schedule'!$B$6:$B$505,$A249,'Booking Schedule'!$K$6:$K$505,"Reserved",'Booking Schedule'!$D$6:$D$505,"&gt;="&amp;'Settings'!$B$4,'Booking Schedule'!$D$6:$D$505,"&lt;="&amp;'Settings'!$B$4+'Settings'!$B$5)&gt;0,"Reserved Soon","Available")))))),"Check Status")</f>
        <v/>
      </c>
      <c r="N249" s="42">
        <f>IFERROR(IF($A249="","",IF($H249&lt;&gt;"Ready",$I249,IF(OR($M249="In Use",$M249="Overdue Return"),MAXIFS('Booking Schedule'!$E$6:$E$505,'Booking Schedule'!$B$6:$B$505,$A249,'Booking Schedule'!$K$6:$K$505,"Dispatched",'Booking Schedule'!$F$6:$F$505,""),IF($M249="Return Date Missing","",'Settings'!$B$4)))),"")</f>
        <v/>
      </c>
      <c r="O249" s="32">
        <f>IFERROR(IF($N249="","",MAX(0,$N249-'Settings'!$B$4)),"")</f>
        <v/>
      </c>
      <c r="P249" s="42">
        <f>IFERROR(IF($A249="","",IF(COUNTIFS('Booking Schedule'!$B$6:$B$505,$A249,'Booking Schedule'!$K$6:$K$505,"Reserved",'Booking Schedule'!$D$6:$D$505,"&gt;="&amp;'Settings'!$B$4)=0,"",MINIFS('Booking Schedule'!$D$6:$D$505,'Booking Schedule'!$B$6:$B$505,$A249,'Booking Schedule'!$K$6:$K$505,"Reserved",'Booking Schedule'!$D$6:$D$505,"&gt;="&amp;'Settings'!$B$4))),"")</f>
        <v/>
      </c>
      <c r="Q249" s="33">
        <f>IFERROR(IF($A249="","",IF($J249="","Missing PM Date",IF($J249&lt;'Settings'!$B$4,"Past Due",IF($J249&lt;='Settings'!$B$4+'Settings'!$B$7,"Due Soon","OK")))),"Check Date")</f>
        <v/>
      </c>
      <c r="R249" s="30">
        <f>IFERROR(IF($A249="","",IF(COUNTIF('Trailer Availability'!$A$6:$A$505,$A249)&gt;1,"Duplicate Trailer ID",IF($F249="","Missing Home Terminal",IF($G249="","Missing Location",IF($H249="","Missing Operational Status",IF(AND($H249&lt;&gt;"Ready",$I249=""),"Ready Date Missing",IF($K249="","Last Update Missing","OK"))))))),"Check Row")</f>
        <v/>
      </c>
    </row>
    <row r="250">
      <c r="A250" s="26" t="n"/>
      <c r="B250" s="26" t="n"/>
      <c r="C250" s="26" t="n"/>
      <c r="D250" s="26" t="n"/>
      <c r="E250" s="27" t="n"/>
      <c r="F250" s="26" t="n"/>
      <c r="G250" s="28" t="n"/>
      <c r="H250" s="26" t="n"/>
      <c r="I250" s="41" t="n"/>
      <c r="J250" s="41" t="n"/>
      <c r="K250" s="41" t="n"/>
      <c r="L250" s="28" t="n"/>
      <c r="M250" s="30">
        <f>IFERROR(IF($A250="","",IF($H250&lt;&gt;"Ready",$H250,IF(COUNTIFS('Booking Schedule'!$B$6:$B$505,$A250,'Booking Schedule'!$K$6:$K$505,"Dispatched",'Booking Schedule'!$F$6:$F$505,"",'Booking Schedule'!$E$6:$E$505,"")&gt;0,"Return Date Missing",IF(COUNTIFS('Booking Schedule'!$B$6:$B$505,$A250,'Booking Schedule'!$K$6:$K$505,"Dispatched",'Booking Schedule'!$F$6:$F$505,"",'Booking Schedule'!$E$6:$E$505,"&lt;"&amp;'Settings'!$B$4)&gt;0,"Overdue Return",IF(COUNTIFS('Booking Schedule'!$B$6:$B$505,$A250,'Booking Schedule'!$K$6:$K$505,"Dispatched",'Booking Schedule'!$F$6:$F$505,"",'Booking Schedule'!$D$6:$D$505,"&lt;="&amp;'Settings'!$B$4,'Booking Schedule'!$E$6:$E$505,"&gt;="&amp;'Settings'!$B$4)&gt;0,"In Use",IF(COUNTIFS('Booking Schedule'!$B$6:$B$505,$A250,'Booking Schedule'!$K$6:$K$505,"Reserved",'Booking Schedule'!$D$6:$D$505,"&gt;="&amp;'Settings'!$B$4,'Booking Schedule'!$D$6:$D$505,"&lt;="&amp;'Settings'!$B$4+'Settings'!$B$5)&gt;0,"Reserved Soon","Available")))))),"Check Status")</f>
        <v/>
      </c>
      <c r="N250" s="42">
        <f>IFERROR(IF($A250="","",IF($H250&lt;&gt;"Ready",$I250,IF(OR($M250="In Use",$M250="Overdue Return"),MAXIFS('Booking Schedule'!$E$6:$E$505,'Booking Schedule'!$B$6:$B$505,$A250,'Booking Schedule'!$K$6:$K$505,"Dispatched",'Booking Schedule'!$F$6:$F$505,""),IF($M250="Return Date Missing","",'Settings'!$B$4)))),"")</f>
        <v/>
      </c>
      <c r="O250" s="32">
        <f>IFERROR(IF($N250="","",MAX(0,$N250-'Settings'!$B$4)),"")</f>
        <v/>
      </c>
      <c r="P250" s="42">
        <f>IFERROR(IF($A250="","",IF(COUNTIFS('Booking Schedule'!$B$6:$B$505,$A250,'Booking Schedule'!$K$6:$K$505,"Reserved",'Booking Schedule'!$D$6:$D$505,"&gt;="&amp;'Settings'!$B$4)=0,"",MINIFS('Booking Schedule'!$D$6:$D$505,'Booking Schedule'!$B$6:$B$505,$A250,'Booking Schedule'!$K$6:$K$505,"Reserved",'Booking Schedule'!$D$6:$D$505,"&gt;="&amp;'Settings'!$B$4))),"")</f>
        <v/>
      </c>
      <c r="Q250" s="33">
        <f>IFERROR(IF($A250="","",IF($J250="","Missing PM Date",IF($J250&lt;'Settings'!$B$4,"Past Due",IF($J250&lt;='Settings'!$B$4+'Settings'!$B$7,"Due Soon","OK")))),"Check Date")</f>
        <v/>
      </c>
      <c r="R250" s="30">
        <f>IFERROR(IF($A250="","",IF(COUNTIF('Trailer Availability'!$A$6:$A$505,$A250)&gt;1,"Duplicate Trailer ID",IF($F250="","Missing Home Terminal",IF($G250="","Missing Location",IF($H250="","Missing Operational Status",IF(AND($H250&lt;&gt;"Ready",$I250=""),"Ready Date Missing",IF($K250="","Last Update Missing","OK"))))))),"Check Row")</f>
        <v/>
      </c>
    </row>
    <row r="251">
      <c r="A251" s="26" t="n"/>
      <c r="B251" s="26" t="n"/>
      <c r="C251" s="26" t="n"/>
      <c r="D251" s="26" t="n"/>
      <c r="E251" s="27" t="n"/>
      <c r="F251" s="26" t="n"/>
      <c r="G251" s="28" t="n"/>
      <c r="H251" s="26" t="n"/>
      <c r="I251" s="41" t="n"/>
      <c r="J251" s="41" t="n"/>
      <c r="K251" s="41" t="n"/>
      <c r="L251" s="28" t="n"/>
      <c r="M251" s="30">
        <f>IFERROR(IF($A251="","",IF($H251&lt;&gt;"Ready",$H251,IF(COUNTIFS('Booking Schedule'!$B$6:$B$505,$A251,'Booking Schedule'!$K$6:$K$505,"Dispatched",'Booking Schedule'!$F$6:$F$505,"",'Booking Schedule'!$E$6:$E$505,"")&gt;0,"Return Date Missing",IF(COUNTIFS('Booking Schedule'!$B$6:$B$505,$A251,'Booking Schedule'!$K$6:$K$505,"Dispatched",'Booking Schedule'!$F$6:$F$505,"",'Booking Schedule'!$E$6:$E$505,"&lt;"&amp;'Settings'!$B$4)&gt;0,"Overdue Return",IF(COUNTIFS('Booking Schedule'!$B$6:$B$505,$A251,'Booking Schedule'!$K$6:$K$505,"Dispatched",'Booking Schedule'!$F$6:$F$505,"",'Booking Schedule'!$D$6:$D$505,"&lt;="&amp;'Settings'!$B$4,'Booking Schedule'!$E$6:$E$505,"&gt;="&amp;'Settings'!$B$4)&gt;0,"In Use",IF(COUNTIFS('Booking Schedule'!$B$6:$B$505,$A251,'Booking Schedule'!$K$6:$K$505,"Reserved",'Booking Schedule'!$D$6:$D$505,"&gt;="&amp;'Settings'!$B$4,'Booking Schedule'!$D$6:$D$505,"&lt;="&amp;'Settings'!$B$4+'Settings'!$B$5)&gt;0,"Reserved Soon","Available")))))),"Check Status")</f>
        <v/>
      </c>
      <c r="N251" s="42">
        <f>IFERROR(IF($A251="","",IF($H251&lt;&gt;"Ready",$I251,IF(OR($M251="In Use",$M251="Overdue Return"),MAXIFS('Booking Schedule'!$E$6:$E$505,'Booking Schedule'!$B$6:$B$505,$A251,'Booking Schedule'!$K$6:$K$505,"Dispatched",'Booking Schedule'!$F$6:$F$505,""),IF($M251="Return Date Missing","",'Settings'!$B$4)))),"")</f>
        <v/>
      </c>
      <c r="O251" s="32">
        <f>IFERROR(IF($N251="","",MAX(0,$N251-'Settings'!$B$4)),"")</f>
        <v/>
      </c>
      <c r="P251" s="42">
        <f>IFERROR(IF($A251="","",IF(COUNTIFS('Booking Schedule'!$B$6:$B$505,$A251,'Booking Schedule'!$K$6:$K$505,"Reserved",'Booking Schedule'!$D$6:$D$505,"&gt;="&amp;'Settings'!$B$4)=0,"",MINIFS('Booking Schedule'!$D$6:$D$505,'Booking Schedule'!$B$6:$B$505,$A251,'Booking Schedule'!$K$6:$K$505,"Reserved",'Booking Schedule'!$D$6:$D$505,"&gt;="&amp;'Settings'!$B$4))),"")</f>
        <v/>
      </c>
      <c r="Q251" s="33">
        <f>IFERROR(IF($A251="","",IF($J251="","Missing PM Date",IF($J251&lt;'Settings'!$B$4,"Past Due",IF($J251&lt;='Settings'!$B$4+'Settings'!$B$7,"Due Soon","OK")))),"Check Date")</f>
        <v/>
      </c>
      <c r="R251" s="30">
        <f>IFERROR(IF($A251="","",IF(COUNTIF('Trailer Availability'!$A$6:$A$505,$A251)&gt;1,"Duplicate Trailer ID",IF($F251="","Missing Home Terminal",IF($G251="","Missing Location",IF($H251="","Missing Operational Status",IF(AND($H251&lt;&gt;"Ready",$I251=""),"Ready Date Missing",IF($K251="","Last Update Missing","OK"))))))),"Check Row")</f>
        <v/>
      </c>
    </row>
    <row r="252">
      <c r="A252" s="26" t="n"/>
      <c r="B252" s="26" t="n"/>
      <c r="C252" s="26" t="n"/>
      <c r="D252" s="26" t="n"/>
      <c r="E252" s="27" t="n"/>
      <c r="F252" s="26" t="n"/>
      <c r="G252" s="28" t="n"/>
      <c r="H252" s="26" t="n"/>
      <c r="I252" s="41" t="n"/>
      <c r="J252" s="41" t="n"/>
      <c r="K252" s="41" t="n"/>
      <c r="L252" s="28" t="n"/>
      <c r="M252" s="30">
        <f>IFERROR(IF($A252="","",IF($H252&lt;&gt;"Ready",$H252,IF(COUNTIFS('Booking Schedule'!$B$6:$B$505,$A252,'Booking Schedule'!$K$6:$K$505,"Dispatched",'Booking Schedule'!$F$6:$F$505,"",'Booking Schedule'!$E$6:$E$505,"")&gt;0,"Return Date Missing",IF(COUNTIFS('Booking Schedule'!$B$6:$B$505,$A252,'Booking Schedule'!$K$6:$K$505,"Dispatched",'Booking Schedule'!$F$6:$F$505,"",'Booking Schedule'!$E$6:$E$505,"&lt;"&amp;'Settings'!$B$4)&gt;0,"Overdue Return",IF(COUNTIFS('Booking Schedule'!$B$6:$B$505,$A252,'Booking Schedule'!$K$6:$K$505,"Dispatched",'Booking Schedule'!$F$6:$F$505,"",'Booking Schedule'!$D$6:$D$505,"&lt;="&amp;'Settings'!$B$4,'Booking Schedule'!$E$6:$E$505,"&gt;="&amp;'Settings'!$B$4)&gt;0,"In Use",IF(COUNTIFS('Booking Schedule'!$B$6:$B$505,$A252,'Booking Schedule'!$K$6:$K$505,"Reserved",'Booking Schedule'!$D$6:$D$505,"&gt;="&amp;'Settings'!$B$4,'Booking Schedule'!$D$6:$D$505,"&lt;="&amp;'Settings'!$B$4+'Settings'!$B$5)&gt;0,"Reserved Soon","Available")))))),"Check Status")</f>
        <v/>
      </c>
      <c r="N252" s="42">
        <f>IFERROR(IF($A252="","",IF($H252&lt;&gt;"Ready",$I252,IF(OR($M252="In Use",$M252="Overdue Return"),MAXIFS('Booking Schedule'!$E$6:$E$505,'Booking Schedule'!$B$6:$B$505,$A252,'Booking Schedule'!$K$6:$K$505,"Dispatched",'Booking Schedule'!$F$6:$F$505,""),IF($M252="Return Date Missing","",'Settings'!$B$4)))),"")</f>
        <v/>
      </c>
      <c r="O252" s="32">
        <f>IFERROR(IF($N252="","",MAX(0,$N252-'Settings'!$B$4)),"")</f>
        <v/>
      </c>
      <c r="P252" s="42">
        <f>IFERROR(IF($A252="","",IF(COUNTIFS('Booking Schedule'!$B$6:$B$505,$A252,'Booking Schedule'!$K$6:$K$505,"Reserved",'Booking Schedule'!$D$6:$D$505,"&gt;="&amp;'Settings'!$B$4)=0,"",MINIFS('Booking Schedule'!$D$6:$D$505,'Booking Schedule'!$B$6:$B$505,$A252,'Booking Schedule'!$K$6:$K$505,"Reserved",'Booking Schedule'!$D$6:$D$505,"&gt;="&amp;'Settings'!$B$4))),"")</f>
        <v/>
      </c>
      <c r="Q252" s="33">
        <f>IFERROR(IF($A252="","",IF($J252="","Missing PM Date",IF($J252&lt;'Settings'!$B$4,"Past Due",IF($J252&lt;='Settings'!$B$4+'Settings'!$B$7,"Due Soon","OK")))),"Check Date")</f>
        <v/>
      </c>
      <c r="R252" s="30">
        <f>IFERROR(IF($A252="","",IF(COUNTIF('Trailer Availability'!$A$6:$A$505,$A252)&gt;1,"Duplicate Trailer ID",IF($F252="","Missing Home Terminal",IF($G252="","Missing Location",IF($H252="","Missing Operational Status",IF(AND($H252&lt;&gt;"Ready",$I252=""),"Ready Date Missing",IF($K252="","Last Update Missing","OK"))))))),"Check Row")</f>
        <v/>
      </c>
    </row>
    <row r="253">
      <c r="A253" s="26" t="n"/>
      <c r="B253" s="26" t="n"/>
      <c r="C253" s="26" t="n"/>
      <c r="D253" s="26" t="n"/>
      <c r="E253" s="27" t="n"/>
      <c r="F253" s="26" t="n"/>
      <c r="G253" s="28" t="n"/>
      <c r="H253" s="26" t="n"/>
      <c r="I253" s="41" t="n"/>
      <c r="J253" s="41" t="n"/>
      <c r="K253" s="41" t="n"/>
      <c r="L253" s="28" t="n"/>
      <c r="M253" s="30">
        <f>IFERROR(IF($A253="","",IF($H253&lt;&gt;"Ready",$H253,IF(COUNTIFS('Booking Schedule'!$B$6:$B$505,$A253,'Booking Schedule'!$K$6:$K$505,"Dispatched",'Booking Schedule'!$F$6:$F$505,"",'Booking Schedule'!$E$6:$E$505,"")&gt;0,"Return Date Missing",IF(COUNTIFS('Booking Schedule'!$B$6:$B$505,$A253,'Booking Schedule'!$K$6:$K$505,"Dispatched",'Booking Schedule'!$F$6:$F$505,"",'Booking Schedule'!$E$6:$E$505,"&lt;"&amp;'Settings'!$B$4)&gt;0,"Overdue Return",IF(COUNTIFS('Booking Schedule'!$B$6:$B$505,$A253,'Booking Schedule'!$K$6:$K$505,"Dispatched",'Booking Schedule'!$F$6:$F$505,"",'Booking Schedule'!$D$6:$D$505,"&lt;="&amp;'Settings'!$B$4,'Booking Schedule'!$E$6:$E$505,"&gt;="&amp;'Settings'!$B$4)&gt;0,"In Use",IF(COUNTIFS('Booking Schedule'!$B$6:$B$505,$A253,'Booking Schedule'!$K$6:$K$505,"Reserved",'Booking Schedule'!$D$6:$D$505,"&gt;="&amp;'Settings'!$B$4,'Booking Schedule'!$D$6:$D$505,"&lt;="&amp;'Settings'!$B$4+'Settings'!$B$5)&gt;0,"Reserved Soon","Available")))))),"Check Status")</f>
        <v/>
      </c>
      <c r="N253" s="42">
        <f>IFERROR(IF($A253="","",IF($H253&lt;&gt;"Ready",$I253,IF(OR($M253="In Use",$M253="Overdue Return"),MAXIFS('Booking Schedule'!$E$6:$E$505,'Booking Schedule'!$B$6:$B$505,$A253,'Booking Schedule'!$K$6:$K$505,"Dispatched",'Booking Schedule'!$F$6:$F$505,""),IF($M253="Return Date Missing","",'Settings'!$B$4)))),"")</f>
        <v/>
      </c>
      <c r="O253" s="32">
        <f>IFERROR(IF($N253="","",MAX(0,$N253-'Settings'!$B$4)),"")</f>
        <v/>
      </c>
      <c r="P253" s="42">
        <f>IFERROR(IF($A253="","",IF(COUNTIFS('Booking Schedule'!$B$6:$B$505,$A253,'Booking Schedule'!$K$6:$K$505,"Reserved",'Booking Schedule'!$D$6:$D$505,"&gt;="&amp;'Settings'!$B$4)=0,"",MINIFS('Booking Schedule'!$D$6:$D$505,'Booking Schedule'!$B$6:$B$505,$A253,'Booking Schedule'!$K$6:$K$505,"Reserved",'Booking Schedule'!$D$6:$D$505,"&gt;="&amp;'Settings'!$B$4))),"")</f>
        <v/>
      </c>
      <c r="Q253" s="33">
        <f>IFERROR(IF($A253="","",IF($J253="","Missing PM Date",IF($J253&lt;'Settings'!$B$4,"Past Due",IF($J253&lt;='Settings'!$B$4+'Settings'!$B$7,"Due Soon","OK")))),"Check Date")</f>
        <v/>
      </c>
      <c r="R253" s="30">
        <f>IFERROR(IF($A253="","",IF(COUNTIF('Trailer Availability'!$A$6:$A$505,$A253)&gt;1,"Duplicate Trailer ID",IF($F253="","Missing Home Terminal",IF($G253="","Missing Location",IF($H253="","Missing Operational Status",IF(AND($H253&lt;&gt;"Ready",$I253=""),"Ready Date Missing",IF($K253="","Last Update Missing","OK"))))))),"Check Row")</f>
        <v/>
      </c>
    </row>
    <row r="254">
      <c r="A254" s="26" t="n"/>
      <c r="B254" s="26" t="n"/>
      <c r="C254" s="26" t="n"/>
      <c r="D254" s="26" t="n"/>
      <c r="E254" s="27" t="n"/>
      <c r="F254" s="26" t="n"/>
      <c r="G254" s="28" t="n"/>
      <c r="H254" s="26" t="n"/>
      <c r="I254" s="41" t="n"/>
      <c r="J254" s="41" t="n"/>
      <c r="K254" s="41" t="n"/>
      <c r="L254" s="28" t="n"/>
      <c r="M254" s="30">
        <f>IFERROR(IF($A254="","",IF($H254&lt;&gt;"Ready",$H254,IF(COUNTIFS('Booking Schedule'!$B$6:$B$505,$A254,'Booking Schedule'!$K$6:$K$505,"Dispatched",'Booking Schedule'!$F$6:$F$505,"",'Booking Schedule'!$E$6:$E$505,"")&gt;0,"Return Date Missing",IF(COUNTIFS('Booking Schedule'!$B$6:$B$505,$A254,'Booking Schedule'!$K$6:$K$505,"Dispatched",'Booking Schedule'!$F$6:$F$505,"",'Booking Schedule'!$E$6:$E$505,"&lt;"&amp;'Settings'!$B$4)&gt;0,"Overdue Return",IF(COUNTIFS('Booking Schedule'!$B$6:$B$505,$A254,'Booking Schedule'!$K$6:$K$505,"Dispatched",'Booking Schedule'!$F$6:$F$505,"",'Booking Schedule'!$D$6:$D$505,"&lt;="&amp;'Settings'!$B$4,'Booking Schedule'!$E$6:$E$505,"&gt;="&amp;'Settings'!$B$4)&gt;0,"In Use",IF(COUNTIFS('Booking Schedule'!$B$6:$B$505,$A254,'Booking Schedule'!$K$6:$K$505,"Reserved",'Booking Schedule'!$D$6:$D$505,"&gt;="&amp;'Settings'!$B$4,'Booking Schedule'!$D$6:$D$505,"&lt;="&amp;'Settings'!$B$4+'Settings'!$B$5)&gt;0,"Reserved Soon","Available")))))),"Check Status")</f>
        <v/>
      </c>
      <c r="N254" s="42">
        <f>IFERROR(IF($A254="","",IF($H254&lt;&gt;"Ready",$I254,IF(OR($M254="In Use",$M254="Overdue Return"),MAXIFS('Booking Schedule'!$E$6:$E$505,'Booking Schedule'!$B$6:$B$505,$A254,'Booking Schedule'!$K$6:$K$505,"Dispatched",'Booking Schedule'!$F$6:$F$505,""),IF($M254="Return Date Missing","",'Settings'!$B$4)))),"")</f>
        <v/>
      </c>
      <c r="O254" s="32">
        <f>IFERROR(IF($N254="","",MAX(0,$N254-'Settings'!$B$4)),"")</f>
        <v/>
      </c>
      <c r="P254" s="42">
        <f>IFERROR(IF($A254="","",IF(COUNTIFS('Booking Schedule'!$B$6:$B$505,$A254,'Booking Schedule'!$K$6:$K$505,"Reserved",'Booking Schedule'!$D$6:$D$505,"&gt;="&amp;'Settings'!$B$4)=0,"",MINIFS('Booking Schedule'!$D$6:$D$505,'Booking Schedule'!$B$6:$B$505,$A254,'Booking Schedule'!$K$6:$K$505,"Reserved",'Booking Schedule'!$D$6:$D$505,"&gt;="&amp;'Settings'!$B$4))),"")</f>
        <v/>
      </c>
      <c r="Q254" s="33">
        <f>IFERROR(IF($A254="","",IF($J254="","Missing PM Date",IF($J254&lt;'Settings'!$B$4,"Past Due",IF($J254&lt;='Settings'!$B$4+'Settings'!$B$7,"Due Soon","OK")))),"Check Date")</f>
        <v/>
      </c>
      <c r="R254" s="30">
        <f>IFERROR(IF($A254="","",IF(COUNTIF('Trailer Availability'!$A$6:$A$505,$A254)&gt;1,"Duplicate Trailer ID",IF($F254="","Missing Home Terminal",IF($G254="","Missing Location",IF($H254="","Missing Operational Status",IF(AND($H254&lt;&gt;"Ready",$I254=""),"Ready Date Missing",IF($K254="","Last Update Missing","OK"))))))),"Check Row")</f>
        <v/>
      </c>
    </row>
    <row r="255">
      <c r="A255" s="26" t="n"/>
      <c r="B255" s="26" t="n"/>
      <c r="C255" s="26" t="n"/>
      <c r="D255" s="26" t="n"/>
      <c r="E255" s="27" t="n"/>
      <c r="F255" s="26" t="n"/>
      <c r="G255" s="28" t="n"/>
      <c r="H255" s="26" t="n"/>
      <c r="I255" s="41" t="n"/>
      <c r="J255" s="41" t="n"/>
      <c r="K255" s="41" t="n"/>
      <c r="L255" s="28" t="n"/>
      <c r="M255" s="30">
        <f>IFERROR(IF($A255="","",IF($H255&lt;&gt;"Ready",$H255,IF(COUNTIFS('Booking Schedule'!$B$6:$B$505,$A255,'Booking Schedule'!$K$6:$K$505,"Dispatched",'Booking Schedule'!$F$6:$F$505,"",'Booking Schedule'!$E$6:$E$505,"")&gt;0,"Return Date Missing",IF(COUNTIFS('Booking Schedule'!$B$6:$B$505,$A255,'Booking Schedule'!$K$6:$K$505,"Dispatched",'Booking Schedule'!$F$6:$F$505,"",'Booking Schedule'!$E$6:$E$505,"&lt;"&amp;'Settings'!$B$4)&gt;0,"Overdue Return",IF(COUNTIFS('Booking Schedule'!$B$6:$B$505,$A255,'Booking Schedule'!$K$6:$K$505,"Dispatched",'Booking Schedule'!$F$6:$F$505,"",'Booking Schedule'!$D$6:$D$505,"&lt;="&amp;'Settings'!$B$4,'Booking Schedule'!$E$6:$E$505,"&gt;="&amp;'Settings'!$B$4)&gt;0,"In Use",IF(COUNTIFS('Booking Schedule'!$B$6:$B$505,$A255,'Booking Schedule'!$K$6:$K$505,"Reserved",'Booking Schedule'!$D$6:$D$505,"&gt;="&amp;'Settings'!$B$4,'Booking Schedule'!$D$6:$D$505,"&lt;="&amp;'Settings'!$B$4+'Settings'!$B$5)&gt;0,"Reserved Soon","Available")))))),"Check Status")</f>
        <v/>
      </c>
      <c r="N255" s="42">
        <f>IFERROR(IF($A255="","",IF($H255&lt;&gt;"Ready",$I255,IF(OR($M255="In Use",$M255="Overdue Return"),MAXIFS('Booking Schedule'!$E$6:$E$505,'Booking Schedule'!$B$6:$B$505,$A255,'Booking Schedule'!$K$6:$K$505,"Dispatched",'Booking Schedule'!$F$6:$F$505,""),IF($M255="Return Date Missing","",'Settings'!$B$4)))),"")</f>
        <v/>
      </c>
      <c r="O255" s="32">
        <f>IFERROR(IF($N255="","",MAX(0,$N255-'Settings'!$B$4)),"")</f>
        <v/>
      </c>
      <c r="P255" s="42">
        <f>IFERROR(IF($A255="","",IF(COUNTIFS('Booking Schedule'!$B$6:$B$505,$A255,'Booking Schedule'!$K$6:$K$505,"Reserved",'Booking Schedule'!$D$6:$D$505,"&gt;="&amp;'Settings'!$B$4)=0,"",MINIFS('Booking Schedule'!$D$6:$D$505,'Booking Schedule'!$B$6:$B$505,$A255,'Booking Schedule'!$K$6:$K$505,"Reserved",'Booking Schedule'!$D$6:$D$505,"&gt;="&amp;'Settings'!$B$4))),"")</f>
        <v/>
      </c>
      <c r="Q255" s="33">
        <f>IFERROR(IF($A255="","",IF($J255="","Missing PM Date",IF($J255&lt;'Settings'!$B$4,"Past Due",IF($J255&lt;='Settings'!$B$4+'Settings'!$B$7,"Due Soon","OK")))),"Check Date")</f>
        <v/>
      </c>
      <c r="R255" s="30">
        <f>IFERROR(IF($A255="","",IF(COUNTIF('Trailer Availability'!$A$6:$A$505,$A255)&gt;1,"Duplicate Trailer ID",IF($F255="","Missing Home Terminal",IF($G255="","Missing Location",IF($H255="","Missing Operational Status",IF(AND($H255&lt;&gt;"Ready",$I255=""),"Ready Date Missing",IF($K255="","Last Update Missing","OK"))))))),"Check Row")</f>
        <v/>
      </c>
    </row>
    <row r="256">
      <c r="A256" s="26" t="n"/>
      <c r="B256" s="26" t="n"/>
      <c r="C256" s="26" t="n"/>
      <c r="D256" s="26" t="n"/>
      <c r="E256" s="27" t="n"/>
      <c r="F256" s="26" t="n"/>
      <c r="G256" s="28" t="n"/>
      <c r="H256" s="26" t="n"/>
      <c r="I256" s="41" t="n"/>
      <c r="J256" s="41" t="n"/>
      <c r="K256" s="41" t="n"/>
      <c r="L256" s="28" t="n"/>
      <c r="M256" s="30">
        <f>IFERROR(IF($A256="","",IF($H256&lt;&gt;"Ready",$H256,IF(COUNTIFS('Booking Schedule'!$B$6:$B$505,$A256,'Booking Schedule'!$K$6:$K$505,"Dispatched",'Booking Schedule'!$F$6:$F$505,"",'Booking Schedule'!$E$6:$E$505,"")&gt;0,"Return Date Missing",IF(COUNTIFS('Booking Schedule'!$B$6:$B$505,$A256,'Booking Schedule'!$K$6:$K$505,"Dispatched",'Booking Schedule'!$F$6:$F$505,"",'Booking Schedule'!$E$6:$E$505,"&lt;"&amp;'Settings'!$B$4)&gt;0,"Overdue Return",IF(COUNTIFS('Booking Schedule'!$B$6:$B$505,$A256,'Booking Schedule'!$K$6:$K$505,"Dispatched",'Booking Schedule'!$F$6:$F$505,"",'Booking Schedule'!$D$6:$D$505,"&lt;="&amp;'Settings'!$B$4,'Booking Schedule'!$E$6:$E$505,"&gt;="&amp;'Settings'!$B$4)&gt;0,"In Use",IF(COUNTIFS('Booking Schedule'!$B$6:$B$505,$A256,'Booking Schedule'!$K$6:$K$505,"Reserved",'Booking Schedule'!$D$6:$D$505,"&gt;="&amp;'Settings'!$B$4,'Booking Schedule'!$D$6:$D$505,"&lt;="&amp;'Settings'!$B$4+'Settings'!$B$5)&gt;0,"Reserved Soon","Available")))))),"Check Status")</f>
        <v/>
      </c>
      <c r="N256" s="42">
        <f>IFERROR(IF($A256="","",IF($H256&lt;&gt;"Ready",$I256,IF(OR($M256="In Use",$M256="Overdue Return"),MAXIFS('Booking Schedule'!$E$6:$E$505,'Booking Schedule'!$B$6:$B$505,$A256,'Booking Schedule'!$K$6:$K$505,"Dispatched",'Booking Schedule'!$F$6:$F$505,""),IF($M256="Return Date Missing","",'Settings'!$B$4)))),"")</f>
        <v/>
      </c>
      <c r="O256" s="32">
        <f>IFERROR(IF($N256="","",MAX(0,$N256-'Settings'!$B$4)),"")</f>
        <v/>
      </c>
      <c r="P256" s="42">
        <f>IFERROR(IF($A256="","",IF(COUNTIFS('Booking Schedule'!$B$6:$B$505,$A256,'Booking Schedule'!$K$6:$K$505,"Reserved",'Booking Schedule'!$D$6:$D$505,"&gt;="&amp;'Settings'!$B$4)=0,"",MINIFS('Booking Schedule'!$D$6:$D$505,'Booking Schedule'!$B$6:$B$505,$A256,'Booking Schedule'!$K$6:$K$505,"Reserved",'Booking Schedule'!$D$6:$D$505,"&gt;="&amp;'Settings'!$B$4))),"")</f>
        <v/>
      </c>
      <c r="Q256" s="33">
        <f>IFERROR(IF($A256="","",IF($J256="","Missing PM Date",IF($J256&lt;'Settings'!$B$4,"Past Due",IF($J256&lt;='Settings'!$B$4+'Settings'!$B$7,"Due Soon","OK")))),"Check Date")</f>
        <v/>
      </c>
      <c r="R256" s="30">
        <f>IFERROR(IF($A256="","",IF(COUNTIF('Trailer Availability'!$A$6:$A$505,$A256)&gt;1,"Duplicate Trailer ID",IF($F256="","Missing Home Terminal",IF($G256="","Missing Location",IF($H256="","Missing Operational Status",IF(AND($H256&lt;&gt;"Ready",$I256=""),"Ready Date Missing",IF($K256="","Last Update Missing","OK"))))))),"Check Row")</f>
        <v/>
      </c>
    </row>
    <row r="257">
      <c r="A257" s="26" t="n"/>
      <c r="B257" s="26" t="n"/>
      <c r="C257" s="26" t="n"/>
      <c r="D257" s="26" t="n"/>
      <c r="E257" s="27" t="n"/>
      <c r="F257" s="26" t="n"/>
      <c r="G257" s="28" t="n"/>
      <c r="H257" s="26" t="n"/>
      <c r="I257" s="41" t="n"/>
      <c r="J257" s="41" t="n"/>
      <c r="K257" s="41" t="n"/>
      <c r="L257" s="28" t="n"/>
      <c r="M257" s="30">
        <f>IFERROR(IF($A257="","",IF($H257&lt;&gt;"Ready",$H257,IF(COUNTIFS('Booking Schedule'!$B$6:$B$505,$A257,'Booking Schedule'!$K$6:$K$505,"Dispatched",'Booking Schedule'!$F$6:$F$505,"",'Booking Schedule'!$E$6:$E$505,"")&gt;0,"Return Date Missing",IF(COUNTIFS('Booking Schedule'!$B$6:$B$505,$A257,'Booking Schedule'!$K$6:$K$505,"Dispatched",'Booking Schedule'!$F$6:$F$505,"",'Booking Schedule'!$E$6:$E$505,"&lt;"&amp;'Settings'!$B$4)&gt;0,"Overdue Return",IF(COUNTIFS('Booking Schedule'!$B$6:$B$505,$A257,'Booking Schedule'!$K$6:$K$505,"Dispatched",'Booking Schedule'!$F$6:$F$505,"",'Booking Schedule'!$D$6:$D$505,"&lt;="&amp;'Settings'!$B$4,'Booking Schedule'!$E$6:$E$505,"&gt;="&amp;'Settings'!$B$4)&gt;0,"In Use",IF(COUNTIFS('Booking Schedule'!$B$6:$B$505,$A257,'Booking Schedule'!$K$6:$K$505,"Reserved",'Booking Schedule'!$D$6:$D$505,"&gt;="&amp;'Settings'!$B$4,'Booking Schedule'!$D$6:$D$505,"&lt;="&amp;'Settings'!$B$4+'Settings'!$B$5)&gt;0,"Reserved Soon","Available")))))),"Check Status")</f>
        <v/>
      </c>
      <c r="N257" s="42">
        <f>IFERROR(IF($A257="","",IF($H257&lt;&gt;"Ready",$I257,IF(OR($M257="In Use",$M257="Overdue Return"),MAXIFS('Booking Schedule'!$E$6:$E$505,'Booking Schedule'!$B$6:$B$505,$A257,'Booking Schedule'!$K$6:$K$505,"Dispatched",'Booking Schedule'!$F$6:$F$505,""),IF($M257="Return Date Missing","",'Settings'!$B$4)))),"")</f>
        <v/>
      </c>
      <c r="O257" s="32">
        <f>IFERROR(IF($N257="","",MAX(0,$N257-'Settings'!$B$4)),"")</f>
        <v/>
      </c>
      <c r="P257" s="42">
        <f>IFERROR(IF($A257="","",IF(COUNTIFS('Booking Schedule'!$B$6:$B$505,$A257,'Booking Schedule'!$K$6:$K$505,"Reserved",'Booking Schedule'!$D$6:$D$505,"&gt;="&amp;'Settings'!$B$4)=0,"",MINIFS('Booking Schedule'!$D$6:$D$505,'Booking Schedule'!$B$6:$B$505,$A257,'Booking Schedule'!$K$6:$K$505,"Reserved",'Booking Schedule'!$D$6:$D$505,"&gt;="&amp;'Settings'!$B$4))),"")</f>
        <v/>
      </c>
      <c r="Q257" s="33">
        <f>IFERROR(IF($A257="","",IF($J257="","Missing PM Date",IF($J257&lt;'Settings'!$B$4,"Past Due",IF($J257&lt;='Settings'!$B$4+'Settings'!$B$7,"Due Soon","OK")))),"Check Date")</f>
        <v/>
      </c>
      <c r="R257" s="30">
        <f>IFERROR(IF($A257="","",IF(COUNTIF('Trailer Availability'!$A$6:$A$505,$A257)&gt;1,"Duplicate Trailer ID",IF($F257="","Missing Home Terminal",IF($G257="","Missing Location",IF($H257="","Missing Operational Status",IF(AND($H257&lt;&gt;"Ready",$I257=""),"Ready Date Missing",IF($K257="","Last Update Missing","OK"))))))),"Check Row")</f>
        <v/>
      </c>
    </row>
    <row r="258">
      <c r="A258" s="26" t="n"/>
      <c r="B258" s="26" t="n"/>
      <c r="C258" s="26" t="n"/>
      <c r="D258" s="26" t="n"/>
      <c r="E258" s="27" t="n"/>
      <c r="F258" s="26" t="n"/>
      <c r="G258" s="28" t="n"/>
      <c r="H258" s="26" t="n"/>
      <c r="I258" s="41" t="n"/>
      <c r="J258" s="41" t="n"/>
      <c r="K258" s="41" t="n"/>
      <c r="L258" s="28" t="n"/>
      <c r="M258" s="30">
        <f>IFERROR(IF($A258="","",IF($H258&lt;&gt;"Ready",$H258,IF(COUNTIFS('Booking Schedule'!$B$6:$B$505,$A258,'Booking Schedule'!$K$6:$K$505,"Dispatched",'Booking Schedule'!$F$6:$F$505,"",'Booking Schedule'!$E$6:$E$505,"")&gt;0,"Return Date Missing",IF(COUNTIFS('Booking Schedule'!$B$6:$B$505,$A258,'Booking Schedule'!$K$6:$K$505,"Dispatched",'Booking Schedule'!$F$6:$F$505,"",'Booking Schedule'!$E$6:$E$505,"&lt;"&amp;'Settings'!$B$4)&gt;0,"Overdue Return",IF(COUNTIFS('Booking Schedule'!$B$6:$B$505,$A258,'Booking Schedule'!$K$6:$K$505,"Dispatched",'Booking Schedule'!$F$6:$F$505,"",'Booking Schedule'!$D$6:$D$505,"&lt;="&amp;'Settings'!$B$4,'Booking Schedule'!$E$6:$E$505,"&gt;="&amp;'Settings'!$B$4)&gt;0,"In Use",IF(COUNTIFS('Booking Schedule'!$B$6:$B$505,$A258,'Booking Schedule'!$K$6:$K$505,"Reserved",'Booking Schedule'!$D$6:$D$505,"&gt;="&amp;'Settings'!$B$4,'Booking Schedule'!$D$6:$D$505,"&lt;="&amp;'Settings'!$B$4+'Settings'!$B$5)&gt;0,"Reserved Soon","Available")))))),"Check Status")</f>
        <v/>
      </c>
      <c r="N258" s="42">
        <f>IFERROR(IF($A258="","",IF($H258&lt;&gt;"Ready",$I258,IF(OR($M258="In Use",$M258="Overdue Return"),MAXIFS('Booking Schedule'!$E$6:$E$505,'Booking Schedule'!$B$6:$B$505,$A258,'Booking Schedule'!$K$6:$K$505,"Dispatched",'Booking Schedule'!$F$6:$F$505,""),IF($M258="Return Date Missing","",'Settings'!$B$4)))),"")</f>
        <v/>
      </c>
      <c r="O258" s="32">
        <f>IFERROR(IF($N258="","",MAX(0,$N258-'Settings'!$B$4)),"")</f>
        <v/>
      </c>
      <c r="P258" s="42">
        <f>IFERROR(IF($A258="","",IF(COUNTIFS('Booking Schedule'!$B$6:$B$505,$A258,'Booking Schedule'!$K$6:$K$505,"Reserved",'Booking Schedule'!$D$6:$D$505,"&gt;="&amp;'Settings'!$B$4)=0,"",MINIFS('Booking Schedule'!$D$6:$D$505,'Booking Schedule'!$B$6:$B$505,$A258,'Booking Schedule'!$K$6:$K$505,"Reserved",'Booking Schedule'!$D$6:$D$505,"&gt;="&amp;'Settings'!$B$4))),"")</f>
        <v/>
      </c>
      <c r="Q258" s="33">
        <f>IFERROR(IF($A258="","",IF($J258="","Missing PM Date",IF($J258&lt;'Settings'!$B$4,"Past Due",IF($J258&lt;='Settings'!$B$4+'Settings'!$B$7,"Due Soon","OK")))),"Check Date")</f>
        <v/>
      </c>
      <c r="R258" s="30">
        <f>IFERROR(IF($A258="","",IF(COUNTIF('Trailer Availability'!$A$6:$A$505,$A258)&gt;1,"Duplicate Trailer ID",IF($F258="","Missing Home Terminal",IF($G258="","Missing Location",IF($H258="","Missing Operational Status",IF(AND($H258&lt;&gt;"Ready",$I258=""),"Ready Date Missing",IF($K258="","Last Update Missing","OK"))))))),"Check Row")</f>
        <v/>
      </c>
    </row>
    <row r="259">
      <c r="A259" s="26" t="n"/>
      <c r="B259" s="26" t="n"/>
      <c r="C259" s="26" t="n"/>
      <c r="D259" s="26" t="n"/>
      <c r="E259" s="27" t="n"/>
      <c r="F259" s="26" t="n"/>
      <c r="G259" s="28" t="n"/>
      <c r="H259" s="26" t="n"/>
      <c r="I259" s="41" t="n"/>
      <c r="J259" s="41" t="n"/>
      <c r="K259" s="41" t="n"/>
      <c r="L259" s="28" t="n"/>
      <c r="M259" s="30">
        <f>IFERROR(IF($A259="","",IF($H259&lt;&gt;"Ready",$H259,IF(COUNTIFS('Booking Schedule'!$B$6:$B$505,$A259,'Booking Schedule'!$K$6:$K$505,"Dispatched",'Booking Schedule'!$F$6:$F$505,"",'Booking Schedule'!$E$6:$E$505,"")&gt;0,"Return Date Missing",IF(COUNTIFS('Booking Schedule'!$B$6:$B$505,$A259,'Booking Schedule'!$K$6:$K$505,"Dispatched",'Booking Schedule'!$F$6:$F$505,"",'Booking Schedule'!$E$6:$E$505,"&lt;"&amp;'Settings'!$B$4)&gt;0,"Overdue Return",IF(COUNTIFS('Booking Schedule'!$B$6:$B$505,$A259,'Booking Schedule'!$K$6:$K$505,"Dispatched",'Booking Schedule'!$F$6:$F$505,"",'Booking Schedule'!$D$6:$D$505,"&lt;="&amp;'Settings'!$B$4,'Booking Schedule'!$E$6:$E$505,"&gt;="&amp;'Settings'!$B$4)&gt;0,"In Use",IF(COUNTIFS('Booking Schedule'!$B$6:$B$505,$A259,'Booking Schedule'!$K$6:$K$505,"Reserved",'Booking Schedule'!$D$6:$D$505,"&gt;="&amp;'Settings'!$B$4,'Booking Schedule'!$D$6:$D$505,"&lt;="&amp;'Settings'!$B$4+'Settings'!$B$5)&gt;0,"Reserved Soon","Available")))))),"Check Status")</f>
        <v/>
      </c>
      <c r="N259" s="42">
        <f>IFERROR(IF($A259="","",IF($H259&lt;&gt;"Ready",$I259,IF(OR($M259="In Use",$M259="Overdue Return"),MAXIFS('Booking Schedule'!$E$6:$E$505,'Booking Schedule'!$B$6:$B$505,$A259,'Booking Schedule'!$K$6:$K$505,"Dispatched",'Booking Schedule'!$F$6:$F$505,""),IF($M259="Return Date Missing","",'Settings'!$B$4)))),"")</f>
        <v/>
      </c>
      <c r="O259" s="32">
        <f>IFERROR(IF($N259="","",MAX(0,$N259-'Settings'!$B$4)),"")</f>
        <v/>
      </c>
      <c r="P259" s="42">
        <f>IFERROR(IF($A259="","",IF(COUNTIFS('Booking Schedule'!$B$6:$B$505,$A259,'Booking Schedule'!$K$6:$K$505,"Reserved",'Booking Schedule'!$D$6:$D$505,"&gt;="&amp;'Settings'!$B$4)=0,"",MINIFS('Booking Schedule'!$D$6:$D$505,'Booking Schedule'!$B$6:$B$505,$A259,'Booking Schedule'!$K$6:$K$505,"Reserved",'Booking Schedule'!$D$6:$D$505,"&gt;="&amp;'Settings'!$B$4))),"")</f>
        <v/>
      </c>
      <c r="Q259" s="33">
        <f>IFERROR(IF($A259="","",IF($J259="","Missing PM Date",IF($J259&lt;'Settings'!$B$4,"Past Due",IF($J259&lt;='Settings'!$B$4+'Settings'!$B$7,"Due Soon","OK")))),"Check Date")</f>
        <v/>
      </c>
      <c r="R259" s="30">
        <f>IFERROR(IF($A259="","",IF(COUNTIF('Trailer Availability'!$A$6:$A$505,$A259)&gt;1,"Duplicate Trailer ID",IF($F259="","Missing Home Terminal",IF($G259="","Missing Location",IF($H259="","Missing Operational Status",IF(AND($H259&lt;&gt;"Ready",$I259=""),"Ready Date Missing",IF($K259="","Last Update Missing","OK"))))))),"Check Row")</f>
        <v/>
      </c>
    </row>
    <row r="260">
      <c r="A260" s="26" t="n"/>
      <c r="B260" s="26" t="n"/>
      <c r="C260" s="26" t="n"/>
      <c r="D260" s="26" t="n"/>
      <c r="E260" s="27" t="n"/>
      <c r="F260" s="26" t="n"/>
      <c r="G260" s="28" t="n"/>
      <c r="H260" s="26" t="n"/>
      <c r="I260" s="41" t="n"/>
      <c r="J260" s="41" t="n"/>
      <c r="K260" s="41" t="n"/>
      <c r="L260" s="28" t="n"/>
      <c r="M260" s="30">
        <f>IFERROR(IF($A260="","",IF($H260&lt;&gt;"Ready",$H260,IF(COUNTIFS('Booking Schedule'!$B$6:$B$505,$A260,'Booking Schedule'!$K$6:$K$505,"Dispatched",'Booking Schedule'!$F$6:$F$505,"",'Booking Schedule'!$E$6:$E$505,"")&gt;0,"Return Date Missing",IF(COUNTIFS('Booking Schedule'!$B$6:$B$505,$A260,'Booking Schedule'!$K$6:$K$505,"Dispatched",'Booking Schedule'!$F$6:$F$505,"",'Booking Schedule'!$E$6:$E$505,"&lt;"&amp;'Settings'!$B$4)&gt;0,"Overdue Return",IF(COUNTIFS('Booking Schedule'!$B$6:$B$505,$A260,'Booking Schedule'!$K$6:$K$505,"Dispatched",'Booking Schedule'!$F$6:$F$505,"",'Booking Schedule'!$D$6:$D$505,"&lt;="&amp;'Settings'!$B$4,'Booking Schedule'!$E$6:$E$505,"&gt;="&amp;'Settings'!$B$4)&gt;0,"In Use",IF(COUNTIFS('Booking Schedule'!$B$6:$B$505,$A260,'Booking Schedule'!$K$6:$K$505,"Reserved",'Booking Schedule'!$D$6:$D$505,"&gt;="&amp;'Settings'!$B$4,'Booking Schedule'!$D$6:$D$505,"&lt;="&amp;'Settings'!$B$4+'Settings'!$B$5)&gt;0,"Reserved Soon","Available")))))),"Check Status")</f>
        <v/>
      </c>
      <c r="N260" s="42">
        <f>IFERROR(IF($A260="","",IF($H260&lt;&gt;"Ready",$I260,IF(OR($M260="In Use",$M260="Overdue Return"),MAXIFS('Booking Schedule'!$E$6:$E$505,'Booking Schedule'!$B$6:$B$505,$A260,'Booking Schedule'!$K$6:$K$505,"Dispatched",'Booking Schedule'!$F$6:$F$505,""),IF($M260="Return Date Missing","",'Settings'!$B$4)))),"")</f>
        <v/>
      </c>
      <c r="O260" s="32">
        <f>IFERROR(IF($N260="","",MAX(0,$N260-'Settings'!$B$4)),"")</f>
        <v/>
      </c>
      <c r="P260" s="42">
        <f>IFERROR(IF($A260="","",IF(COUNTIFS('Booking Schedule'!$B$6:$B$505,$A260,'Booking Schedule'!$K$6:$K$505,"Reserved",'Booking Schedule'!$D$6:$D$505,"&gt;="&amp;'Settings'!$B$4)=0,"",MINIFS('Booking Schedule'!$D$6:$D$505,'Booking Schedule'!$B$6:$B$505,$A260,'Booking Schedule'!$K$6:$K$505,"Reserved",'Booking Schedule'!$D$6:$D$505,"&gt;="&amp;'Settings'!$B$4))),"")</f>
        <v/>
      </c>
      <c r="Q260" s="33">
        <f>IFERROR(IF($A260="","",IF($J260="","Missing PM Date",IF($J260&lt;'Settings'!$B$4,"Past Due",IF($J260&lt;='Settings'!$B$4+'Settings'!$B$7,"Due Soon","OK")))),"Check Date")</f>
        <v/>
      </c>
      <c r="R260" s="30">
        <f>IFERROR(IF($A260="","",IF(COUNTIF('Trailer Availability'!$A$6:$A$505,$A260)&gt;1,"Duplicate Trailer ID",IF($F260="","Missing Home Terminal",IF($G260="","Missing Location",IF($H260="","Missing Operational Status",IF(AND($H260&lt;&gt;"Ready",$I260=""),"Ready Date Missing",IF($K260="","Last Update Missing","OK"))))))),"Check Row")</f>
        <v/>
      </c>
    </row>
    <row r="261">
      <c r="A261" s="26" t="n"/>
      <c r="B261" s="26" t="n"/>
      <c r="C261" s="26" t="n"/>
      <c r="D261" s="26" t="n"/>
      <c r="E261" s="27" t="n"/>
      <c r="F261" s="26" t="n"/>
      <c r="G261" s="28" t="n"/>
      <c r="H261" s="26" t="n"/>
      <c r="I261" s="41" t="n"/>
      <c r="J261" s="41" t="n"/>
      <c r="K261" s="41" t="n"/>
      <c r="L261" s="28" t="n"/>
      <c r="M261" s="30">
        <f>IFERROR(IF($A261="","",IF($H261&lt;&gt;"Ready",$H261,IF(COUNTIFS('Booking Schedule'!$B$6:$B$505,$A261,'Booking Schedule'!$K$6:$K$505,"Dispatched",'Booking Schedule'!$F$6:$F$505,"",'Booking Schedule'!$E$6:$E$505,"")&gt;0,"Return Date Missing",IF(COUNTIFS('Booking Schedule'!$B$6:$B$505,$A261,'Booking Schedule'!$K$6:$K$505,"Dispatched",'Booking Schedule'!$F$6:$F$505,"",'Booking Schedule'!$E$6:$E$505,"&lt;"&amp;'Settings'!$B$4)&gt;0,"Overdue Return",IF(COUNTIFS('Booking Schedule'!$B$6:$B$505,$A261,'Booking Schedule'!$K$6:$K$505,"Dispatched",'Booking Schedule'!$F$6:$F$505,"",'Booking Schedule'!$D$6:$D$505,"&lt;="&amp;'Settings'!$B$4,'Booking Schedule'!$E$6:$E$505,"&gt;="&amp;'Settings'!$B$4)&gt;0,"In Use",IF(COUNTIFS('Booking Schedule'!$B$6:$B$505,$A261,'Booking Schedule'!$K$6:$K$505,"Reserved",'Booking Schedule'!$D$6:$D$505,"&gt;="&amp;'Settings'!$B$4,'Booking Schedule'!$D$6:$D$505,"&lt;="&amp;'Settings'!$B$4+'Settings'!$B$5)&gt;0,"Reserved Soon","Available")))))),"Check Status")</f>
        <v/>
      </c>
      <c r="N261" s="42">
        <f>IFERROR(IF($A261="","",IF($H261&lt;&gt;"Ready",$I261,IF(OR($M261="In Use",$M261="Overdue Return"),MAXIFS('Booking Schedule'!$E$6:$E$505,'Booking Schedule'!$B$6:$B$505,$A261,'Booking Schedule'!$K$6:$K$505,"Dispatched",'Booking Schedule'!$F$6:$F$505,""),IF($M261="Return Date Missing","",'Settings'!$B$4)))),"")</f>
        <v/>
      </c>
      <c r="O261" s="32">
        <f>IFERROR(IF($N261="","",MAX(0,$N261-'Settings'!$B$4)),"")</f>
        <v/>
      </c>
      <c r="P261" s="42">
        <f>IFERROR(IF($A261="","",IF(COUNTIFS('Booking Schedule'!$B$6:$B$505,$A261,'Booking Schedule'!$K$6:$K$505,"Reserved",'Booking Schedule'!$D$6:$D$505,"&gt;="&amp;'Settings'!$B$4)=0,"",MINIFS('Booking Schedule'!$D$6:$D$505,'Booking Schedule'!$B$6:$B$505,$A261,'Booking Schedule'!$K$6:$K$505,"Reserved",'Booking Schedule'!$D$6:$D$505,"&gt;="&amp;'Settings'!$B$4))),"")</f>
        <v/>
      </c>
      <c r="Q261" s="33">
        <f>IFERROR(IF($A261="","",IF($J261="","Missing PM Date",IF($J261&lt;'Settings'!$B$4,"Past Due",IF($J261&lt;='Settings'!$B$4+'Settings'!$B$7,"Due Soon","OK")))),"Check Date")</f>
        <v/>
      </c>
      <c r="R261" s="30">
        <f>IFERROR(IF($A261="","",IF(COUNTIF('Trailer Availability'!$A$6:$A$505,$A261)&gt;1,"Duplicate Trailer ID",IF($F261="","Missing Home Terminal",IF($G261="","Missing Location",IF($H261="","Missing Operational Status",IF(AND($H261&lt;&gt;"Ready",$I261=""),"Ready Date Missing",IF($K261="","Last Update Missing","OK"))))))),"Check Row")</f>
        <v/>
      </c>
    </row>
    <row r="262">
      <c r="A262" s="26" t="n"/>
      <c r="B262" s="26" t="n"/>
      <c r="C262" s="26" t="n"/>
      <c r="D262" s="26" t="n"/>
      <c r="E262" s="27" t="n"/>
      <c r="F262" s="26" t="n"/>
      <c r="G262" s="28" t="n"/>
      <c r="H262" s="26" t="n"/>
      <c r="I262" s="41" t="n"/>
      <c r="J262" s="41" t="n"/>
      <c r="K262" s="41" t="n"/>
      <c r="L262" s="28" t="n"/>
      <c r="M262" s="30">
        <f>IFERROR(IF($A262="","",IF($H262&lt;&gt;"Ready",$H262,IF(COUNTIFS('Booking Schedule'!$B$6:$B$505,$A262,'Booking Schedule'!$K$6:$K$505,"Dispatched",'Booking Schedule'!$F$6:$F$505,"",'Booking Schedule'!$E$6:$E$505,"")&gt;0,"Return Date Missing",IF(COUNTIFS('Booking Schedule'!$B$6:$B$505,$A262,'Booking Schedule'!$K$6:$K$505,"Dispatched",'Booking Schedule'!$F$6:$F$505,"",'Booking Schedule'!$E$6:$E$505,"&lt;"&amp;'Settings'!$B$4)&gt;0,"Overdue Return",IF(COUNTIFS('Booking Schedule'!$B$6:$B$505,$A262,'Booking Schedule'!$K$6:$K$505,"Dispatched",'Booking Schedule'!$F$6:$F$505,"",'Booking Schedule'!$D$6:$D$505,"&lt;="&amp;'Settings'!$B$4,'Booking Schedule'!$E$6:$E$505,"&gt;="&amp;'Settings'!$B$4)&gt;0,"In Use",IF(COUNTIFS('Booking Schedule'!$B$6:$B$505,$A262,'Booking Schedule'!$K$6:$K$505,"Reserved",'Booking Schedule'!$D$6:$D$505,"&gt;="&amp;'Settings'!$B$4,'Booking Schedule'!$D$6:$D$505,"&lt;="&amp;'Settings'!$B$4+'Settings'!$B$5)&gt;0,"Reserved Soon","Available")))))),"Check Status")</f>
        <v/>
      </c>
      <c r="N262" s="42">
        <f>IFERROR(IF($A262="","",IF($H262&lt;&gt;"Ready",$I262,IF(OR($M262="In Use",$M262="Overdue Return"),MAXIFS('Booking Schedule'!$E$6:$E$505,'Booking Schedule'!$B$6:$B$505,$A262,'Booking Schedule'!$K$6:$K$505,"Dispatched",'Booking Schedule'!$F$6:$F$505,""),IF($M262="Return Date Missing","",'Settings'!$B$4)))),"")</f>
        <v/>
      </c>
      <c r="O262" s="32">
        <f>IFERROR(IF($N262="","",MAX(0,$N262-'Settings'!$B$4)),"")</f>
        <v/>
      </c>
      <c r="P262" s="42">
        <f>IFERROR(IF($A262="","",IF(COUNTIFS('Booking Schedule'!$B$6:$B$505,$A262,'Booking Schedule'!$K$6:$K$505,"Reserved",'Booking Schedule'!$D$6:$D$505,"&gt;="&amp;'Settings'!$B$4)=0,"",MINIFS('Booking Schedule'!$D$6:$D$505,'Booking Schedule'!$B$6:$B$505,$A262,'Booking Schedule'!$K$6:$K$505,"Reserved",'Booking Schedule'!$D$6:$D$505,"&gt;="&amp;'Settings'!$B$4))),"")</f>
        <v/>
      </c>
      <c r="Q262" s="33">
        <f>IFERROR(IF($A262="","",IF($J262="","Missing PM Date",IF($J262&lt;'Settings'!$B$4,"Past Due",IF($J262&lt;='Settings'!$B$4+'Settings'!$B$7,"Due Soon","OK")))),"Check Date")</f>
        <v/>
      </c>
      <c r="R262" s="30">
        <f>IFERROR(IF($A262="","",IF(COUNTIF('Trailer Availability'!$A$6:$A$505,$A262)&gt;1,"Duplicate Trailer ID",IF($F262="","Missing Home Terminal",IF($G262="","Missing Location",IF($H262="","Missing Operational Status",IF(AND($H262&lt;&gt;"Ready",$I262=""),"Ready Date Missing",IF($K262="","Last Update Missing","OK"))))))),"Check Row")</f>
        <v/>
      </c>
    </row>
    <row r="263">
      <c r="A263" s="26" t="n"/>
      <c r="B263" s="26" t="n"/>
      <c r="C263" s="26" t="n"/>
      <c r="D263" s="26" t="n"/>
      <c r="E263" s="27" t="n"/>
      <c r="F263" s="26" t="n"/>
      <c r="G263" s="28" t="n"/>
      <c r="H263" s="26" t="n"/>
      <c r="I263" s="41" t="n"/>
      <c r="J263" s="41" t="n"/>
      <c r="K263" s="41" t="n"/>
      <c r="L263" s="28" t="n"/>
      <c r="M263" s="30">
        <f>IFERROR(IF($A263="","",IF($H263&lt;&gt;"Ready",$H263,IF(COUNTIFS('Booking Schedule'!$B$6:$B$505,$A263,'Booking Schedule'!$K$6:$K$505,"Dispatched",'Booking Schedule'!$F$6:$F$505,"",'Booking Schedule'!$E$6:$E$505,"")&gt;0,"Return Date Missing",IF(COUNTIFS('Booking Schedule'!$B$6:$B$505,$A263,'Booking Schedule'!$K$6:$K$505,"Dispatched",'Booking Schedule'!$F$6:$F$505,"",'Booking Schedule'!$E$6:$E$505,"&lt;"&amp;'Settings'!$B$4)&gt;0,"Overdue Return",IF(COUNTIFS('Booking Schedule'!$B$6:$B$505,$A263,'Booking Schedule'!$K$6:$K$505,"Dispatched",'Booking Schedule'!$F$6:$F$505,"",'Booking Schedule'!$D$6:$D$505,"&lt;="&amp;'Settings'!$B$4,'Booking Schedule'!$E$6:$E$505,"&gt;="&amp;'Settings'!$B$4)&gt;0,"In Use",IF(COUNTIFS('Booking Schedule'!$B$6:$B$505,$A263,'Booking Schedule'!$K$6:$K$505,"Reserved",'Booking Schedule'!$D$6:$D$505,"&gt;="&amp;'Settings'!$B$4,'Booking Schedule'!$D$6:$D$505,"&lt;="&amp;'Settings'!$B$4+'Settings'!$B$5)&gt;0,"Reserved Soon","Available")))))),"Check Status")</f>
        <v/>
      </c>
      <c r="N263" s="42">
        <f>IFERROR(IF($A263="","",IF($H263&lt;&gt;"Ready",$I263,IF(OR($M263="In Use",$M263="Overdue Return"),MAXIFS('Booking Schedule'!$E$6:$E$505,'Booking Schedule'!$B$6:$B$505,$A263,'Booking Schedule'!$K$6:$K$505,"Dispatched",'Booking Schedule'!$F$6:$F$505,""),IF($M263="Return Date Missing","",'Settings'!$B$4)))),"")</f>
        <v/>
      </c>
      <c r="O263" s="32">
        <f>IFERROR(IF($N263="","",MAX(0,$N263-'Settings'!$B$4)),"")</f>
        <v/>
      </c>
      <c r="P263" s="42">
        <f>IFERROR(IF($A263="","",IF(COUNTIFS('Booking Schedule'!$B$6:$B$505,$A263,'Booking Schedule'!$K$6:$K$505,"Reserved",'Booking Schedule'!$D$6:$D$505,"&gt;="&amp;'Settings'!$B$4)=0,"",MINIFS('Booking Schedule'!$D$6:$D$505,'Booking Schedule'!$B$6:$B$505,$A263,'Booking Schedule'!$K$6:$K$505,"Reserved",'Booking Schedule'!$D$6:$D$505,"&gt;="&amp;'Settings'!$B$4))),"")</f>
        <v/>
      </c>
      <c r="Q263" s="33">
        <f>IFERROR(IF($A263="","",IF($J263="","Missing PM Date",IF($J263&lt;'Settings'!$B$4,"Past Due",IF($J263&lt;='Settings'!$B$4+'Settings'!$B$7,"Due Soon","OK")))),"Check Date")</f>
        <v/>
      </c>
      <c r="R263" s="30">
        <f>IFERROR(IF($A263="","",IF(COUNTIF('Trailer Availability'!$A$6:$A$505,$A263)&gt;1,"Duplicate Trailer ID",IF($F263="","Missing Home Terminal",IF($G263="","Missing Location",IF($H263="","Missing Operational Status",IF(AND($H263&lt;&gt;"Ready",$I263=""),"Ready Date Missing",IF($K263="","Last Update Missing","OK"))))))),"Check Row")</f>
        <v/>
      </c>
    </row>
    <row r="264">
      <c r="A264" s="26" t="n"/>
      <c r="B264" s="26" t="n"/>
      <c r="C264" s="26" t="n"/>
      <c r="D264" s="26" t="n"/>
      <c r="E264" s="27" t="n"/>
      <c r="F264" s="26" t="n"/>
      <c r="G264" s="28" t="n"/>
      <c r="H264" s="26" t="n"/>
      <c r="I264" s="41" t="n"/>
      <c r="J264" s="41" t="n"/>
      <c r="K264" s="41" t="n"/>
      <c r="L264" s="28" t="n"/>
      <c r="M264" s="30">
        <f>IFERROR(IF($A264="","",IF($H264&lt;&gt;"Ready",$H264,IF(COUNTIFS('Booking Schedule'!$B$6:$B$505,$A264,'Booking Schedule'!$K$6:$K$505,"Dispatched",'Booking Schedule'!$F$6:$F$505,"",'Booking Schedule'!$E$6:$E$505,"")&gt;0,"Return Date Missing",IF(COUNTIFS('Booking Schedule'!$B$6:$B$505,$A264,'Booking Schedule'!$K$6:$K$505,"Dispatched",'Booking Schedule'!$F$6:$F$505,"",'Booking Schedule'!$E$6:$E$505,"&lt;"&amp;'Settings'!$B$4)&gt;0,"Overdue Return",IF(COUNTIFS('Booking Schedule'!$B$6:$B$505,$A264,'Booking Schedule'!$K$6:$K$505,"Dispatched",'Booking Schedule'!$F$6:$F$505,"",'Booking Schedule'!$D$6:$D$505,"&lt;="&amp;'Settings'!$B$4,'Booking Schedule'!$E$6:$E$505,"&gt;="&amp;'Settings'!$B$4)&gt;0,"In Use",IF(COUNTIFS('Booking Schedule'!$B$6:$B$505,$A264,'Booking Schedule'!$K$6:$K$505,"Reserved",'Booking Schedule'!$D$6:$D$505,"&gt;="&amp;'Settings'!$B$4,'Booking Schedule'!$D$6:$D$505,"&lt;="&amp;'Settings'!$B$4+'Settings'!$B$5)&gt;0,"Reserved Soon","Available")))))),"Check Status")</f>
        <v/>
      </c>
      <c r="N264" s="42">
        <f>IFERROR(IF($A264="","",IF($H264&lt;&gt;"Ready",$I264,IF(OR($M264="In Use",$M264="Overdue Return"),MAXIFS('Booking Schedule'!$E$6:$E$505,'Booking Schedule'!$B$6:$B$505,$A264,'Booking Schedule'!$K$6:$K$505,"Dispatched",'Booking Schedule'!$F$6:$F$505,""),IF($M264="Return Date Missing","",'Settings'!$B$4)))),"")</f>
        <v/>
      </c>
      <c r="O264" s="32">
        <f>IFERROR(IF($N264="","",MAX(0,$N264-'Settings'!$B$4)),"")</f>
        <v/>
      </c>
      <c r="P264" s="42">
        <f>IFERROR(IF($A264="","",IF(COUNTIFS('Booking Schedule'!$B$6:$B$505,$A264,'Booking Schedule'!$K$6:$K$505,"Reserved",'Booking Schedule'!$D$6:$D$505,"&gt;="&amp;'Settings'!$B$4)=0,"",MINIFS('Booking Schedule'!$D$6:$D$505,'Booking Schedule'!$B$6:$B$505,$A264,'Booking Schedule'!$K$6:$K$505,"Reserved",'Booking Schedule'!$D$6:$D$505,"&gt;="&amp;'Settings'!$B$4))),"")</f>
        <v/>
      </c>
      <c r="Q264" s="33">
        <f>IFERROR(IF($A264="","",IF($J264="","Missing PM Date",IF($J264&lt;'Settings'!$B$4,"Past Due",IF($J264&lt;='Settings'!$B$4+'Settings'!$B$7,"Due Soon","OK")))),"Check Date")</f>
        <v/>
      </c>
      <c r="R264" s="30">
        <f>IFERROR(IF($A264="","",IF(COUNTIF('Trailer Availability'!$A$6:$A$505,$A264)&gt;1,"Duplicate Trailer ID",IF($F264="","Missing Home Terminal",IF($G264="","Missing Location",IF($H264="","Missing Operational Status",IF(AND($H264&lt;&gt;"Ready",$I264=""),"Ready Date Missing",IF($K264="","Last Update Missing","OK"))))))),"Check Row")</f>
        <v/>
      </c>
    </row>
    <row r="265">
      <c r="A265" s="26" t="n"/>
      <c r="B265" s="26" t="n"/>
      <c r="C265" s="26" t="n"/>
      <c r="D265" s="26" t="n"/>
      <c r="E265" s="27" t="n"/>
      <c r="F265" s="26" t="n"/>
      <c r="G265" s="28" t="n"/>
      <c r="H265" s="26" t="n"/>
      <c r="I265" s="41" t="n"/>
      <c r="J265" s="41" t="n"/>
      <c r="K265" s="41" t="n"/>
      <c r="L265" s="28" t="n"/>
      <c r="M265" s="30">
        <f>IFERROR(IF($A265="","",IF($H265&lt;&gt;"Ready",$H265,IF(COUNTIFS('Booking Schedule'!$B$6:$B$505,$A265,'Booking Schedule'!$K$6:$K$505,"Dispatched",'Booking Schedule'!$F$6:$F$505,"",'Booking Schedule'!$E$6:$E$505,"")&gt;0,"Return Date Missing",IF(COUNTIFS('Booking Schedule'!$B$6:$B$505,$A265,'Booking Schedule'!$K$6:$K$505,"Dispatched",'Booking Schedule'!$F$6:$F$505,"",'Booking Schedule'!$E$6:$E$505,"&lt;"&amp;'Settings'!$B$4)&gt;0,"Overdue Return",IF(COUNTIFS('Booking Schedule'!$B$6:$B$505,$A265,'Booking Schedule'!$K$6:$K$505,"Dispatched",'Booking Schedule'!$F$6:$F$505,"",'Booking Schedule'!$D$6:$D$505,"&lt;="&amp;'Settings'!$B$4,'Booking Schedule'!$E$6:$E$505,"&gt;="&amp;'Settings'!$B$4)&gt;0,"In Use",IF(COUNTIFS('Booking Schedule'!$B$6:$B$505,$A265,'Booking Schedule'!$K$6:$K$505,"Reserved",'Booking Schedule'!$D$6:$D$505,"&gt;="&amp;'Settings'!$B$4,'Booking Schedule'!$D$6:$D$505,"&lt;="&amp;'Settings'!$B$4+'Settings'!$B$5)&gt;0,"Reserved Soon","Available")))))),"Check Status")</f>
        <v/>
      </c>
      <c r="N265" s="42">
        <f>IFERROR(IF($A265="","",IF($H265&lt;&gt;"Ready",$I265,IF(OR($M265="In Use",$M265="Overdue Return"),MAXIFS('Booking Schedule'!$E$6:$E$505,'Booking Schedule'!$B$6:$B$505,$A265,'Booking Schedule'!$K$6:$K$505,"Dispatched",'Booking Schedule'!$F$6:$F$505,""),IF($M265="Return Date Missing","",'Settings'!$B$4)))),"")</f>
        <v/>
      </c>
      <c r="O265" s="32">
        <f>IFERROR(IF($N265="","",MAX(0,$N265-'Settings'!$B$4)),"")</f>
        <v/>
      </c>
      <c r="P265" s="42">
        <f>IFERROR(IF($A265="","",IF(COUNTIFS('Booking Schedule'!$B$6:$B$505,$A265,'Booking Schedule'!$K$6:$K$505,"Reserved",'Booking Schedule'!$D$6:$D$505,"&gt;="&amp;'Settings'!$B$4)=0,"",MINIFS('Booking Schedule'!$D$6:$D$505,'Booking Schedule'!$B$6:$B$505,$A265,'Booking Schedule'!$K$6:$K$505,"Reserved",'Booking Schedule'!$D$6:$D$505,"&gt;="&amp;'Settings'!$B$4))),"")</f>
        <v/>
      </c>
      <c r="Q265" s="33">
        <f>IFERROR(IF($A265="","",IF($J265="","Missing PM Date",IF($J265&lt;'Settings'!$B$4,"Past Due",IF($J265&lt;='Settings'!$B$4+'Settings'!$B$7,"Due Soon","OK")))),"Check Date")</f>
        <v/>
      </c>
      <c r="R265" s="30">
        <f>IFERROR(IF($A265="","",IF(COUNTIF('Trailer Availability'!$A$6:$A$505,$A265)&gt;1,"Duplicate Trailer ID",IF($F265="","Missing Home Terminal",IF($G265="","Missing Location",IF($H265="","Missing Operational Status",IF(AND($H265&lt;&gt;"Ready",$I265=""),"Ready Date Missing",IF($K265="","Last Update Missing","OK"))))))),"Check Row")</f>
        <v/>
      </c>
    </row>
    <row r="266">
      <c r="A266" s="26" t="n"/>
      <c r="B266" s="26" t="n"/>
      <c r="C266" s="26" t="n"/>
      <c r="D266" s="26" t="n"/>
      <c r="E266" s="27" t="n"/>
      <c r="F266" s="26" t="n"/>
      <c r="G266" s="28" t="n"/>
      <c r="H266" s="26" t="n"/>
      <c r="I266" s="41" t="n"/>
      <c r="J266" s="41" t="n"/>
      <c r="K266" s="41" t="n"/>
      <c r="L266" s="28" t="n"/>
      <c r="M266" s="30">
        <f>IFERROR(IF($A266="","",IF($H266&lt;&gt;"Ready",$H266,IF(COUNTIFS('Booking Schedule'!$B$6:$B$505,$A266,'Booking Schedule'!$K$6:$K$505,"Dispatched",'Booking Schedule'!$F$6:$F$505,"",'Booking Schedule'!$E$6:$E$505,"")&gt;0,"Return Date Missing",IF(COUNTIFS('Booking Schedule'!$B$6:$B$505,$A266,'Booking Schedule'!$K$6:$K$505,"Dispatched",'Booking Schedule'!$F$6:$F$505,"",'Booking Schedule'!$E$6:$E$505,"&lt;"&amp;'Settings'!$B$4)&gt;0,"Overdue Return",IF(COUNTIFS('Booking Schedule'!$B$6:$B$505,$A266,'Booking Schedule'!$K$6:$K$505,"Dispatched",'Booking Schedule'!$F$6:$F$505,"",'Booking Schedule'!$D$6:$D$505,"&lt;="&amp;'Settings'!$B$4,'Booking Schedule'!$E$6:$E$505,"&gt;="&amp;'Settings'!$B$4)&gt;0,"In Use",IF(COUNTIFS('Booking Schedule'!$B$6:$B$505,$A266,'Booking Schedule'!$K$6:$K$505,"Reserved",'Booking Schedule'!$D$6:$D$505,"&gt;="&amp;'Settings'!$B$4,'Booking Schedule'!$D$6:$D$505,"&lt;="&amp;'Settings'!$B$4+'Settings'!$B$5)&gt;0,"Reserved Soon","Available")))))),"Check Status")</f>
        <v/>
      </c>
      <c r="N266" s="42">
        <f>IFERROR(IF($A266="","",IF($H266&lt;&gt;"Ready",$I266,IF(OR($M266="In Use",$M266="Overdue Return"),MAXIFS('Booking Schedule'!$E$6:$E$505,'Booking Schedule'!$B$6:$B$505,$A266,'Booking Schedule'!$K$6:$K$505,"Dispatched",'Booking Schedule'!$F$6:$F$505,""),IF($M266="Return Date Missing","",'Settings'!$B$4)))),"")</f>
        <v/>
      </c>
      <c r="O266" s="32">
        <f>IFERROR(IF($N266="","",MAX(0,$N266-'Settings'!$B$4)),"")</f>
        <v/>
      </c>
      <c r="P266" s="42">
        <f>IFERROR(IF($A266="","",IF(COUNTIFS('Booking Schedule'!$B$6:$B$505,$A266,'Booking Schedule'!$K$6:$K$505,"Reserved",'Booking Schedule'!$D$6:$D$505,"&gt;="&amp;'Settings'!$B$4)=0,"",MINIFS('Booking Schedule'!$D$6:$D$505,'Booking Schedule'!$B$6:$B$505,$A266,'Booking Schedule'!$K$6:$K$505,"Reserved",'Booking Schedule'!$D$6:$D$505,"&gt;="&amp;'Settings'!$B$4))),"")</f>
        <v/>
      </c>
      <c r="Q266" s="33">
        <f>IFERROR(IF($A266="","",IF($J266="","Missing PM Date",IF($J266&lt;'Settings'!$B$4,"Past Due",IF($J266&lt;='Settings'!$B$4+'Settings'!$B$7,"Due Soon","OK")))),"Check Date")</f>
        <v/>
      </c>
      <c r="R266" s="30">
        <f>IFERROR(IF($A266="","",IF(COUNTIF('Trailer Availability'!$A$6:$A$505,$A266)&gt;1,"Duplicate Trailer ID",IF($F266="","Missing Home Terminal",IF($G266="","Missing Location",IF($H266="","Missing Operational Status",IF(AND($H266&lt;&gt;"Ready",$I266=""),"Ready Date Missing",IF($K266="","Last Update Missing","OK"))))))),"Check Row")</f>
        <v/>
      </c>
    </row>
    <row r="267">
      <c r="A267" s="26" t="n"/>
      <c r="B267" s="26" t="n"/>
      <c r="C267" s="26" t="n"/>
      <c r="D267" s="26" t="n"/>
      <c r="E267" s="27" t="n"/>
      <c r="F267" s="26" t="n"/>
      <c r="G267" s="28" t="n"/>
      <c r="H267" s="26" t="n"/>
      <c r="I267" s="41" t="n"/>
      <c r="J267" s="41" t="n"/>
      <c r="K267" s="41" t="n"/>
      <c r="L267" s="28" t="n"/>
      <c r="M267" s="30">
        <f>IFERROR(IF($A267="","",IF($H267&lt;&gt;"Ready",$H267,IF(COUNTIFS('Booking Schedule'!$B$6:$B$505,$A267,'Booking Schedule'!$K$6:$K$505,"Dispatched",'Booking Schedule'!$F$6:$F$505,"",'Booking Schedule'!$E$6:$E$505,"")&gt;0,"Return Date Missing",IF(COUNTIFS('Booking Schedule'!$B$6:$B$505,$A267,'Booking Schedule'!$K$6:$K$505,"Dispatched",'Booking Schedule'!$F$6:$F$505,"",'Booking Schedule'!$E$6:$E$505,"&lt;"&amp;'Settings'!$B$4)&gt;0,"Overdue Return",IF(COUNTIFS('Booking Schedule'!$B$6:$B$505,$A267,'Booking Schedule'!$K$6:$K$505,"Dispatched",'Booking Schedule'!$F$6:$F$505,"",'Booking Schedule'!$D$6:$D$505,"&lt;="&amp;'Settings'!$B$4,'Booking Schedule'!$E$6:$E$505,"&gt;="&amp;'Settings'!$B$4)&gt;0,"In Use",IF(COUNTIFS('Booking Schedule'!$B$6:$B$505,$A267,'Booking Schedule'!$K$6:$K$505,"Reserved",'Booking Schedule'!$D$6:$D$505,"&gt;="&amp;'Settings'!$B$4,'Booking Schedule'!$D$6:$D$505,"&lt;="&amp;'Settings'!$B$4+'Settings'!$B$5)&gt;0,"Reserved Soon","Available")))))),"Check Status")</f>
        <v/>
      </c>
      <c r="N267" s="42">
        <f>IFERROR(IF($A267="","",IF($H267&lt;&gt;"Ready",$I267,IF(OR($M267="In Use",$M267="Overdue Return"),MAXIFS('Booking Schedule'!$E$6:$E$505,'Booking Schedule'!$B$6:$B$505,$A267,'Booking Schedule'!$K$6:$K$505,"Dispatched",'Booking Schedule'!$F$6:$F$505,""),IF($M267="Return Date Missing","",'Settings'!$B$4)))),"")</f>
        <v/>
      </c>
      <c r="O267" s="32">
        <f>IFERROR(IF($N267="","",MAX(0,$N267-'Settings'!$B$4)),"")</f>
        <v/>
      </c>
      <c r="P267" s="42">
        <f>IFERROR(IF($A267="","",IF(COUNTIFS('Booking Schedule'!$B$6:$B$505,$A267,'Booking Schedule'!$K$6:$K$505,"Reserved",'Booking Schedule'!$D$6:$D$505,"&gt;="&amp;'Settings'!$B$4)=0,"",MINIFS('Booking Schedule'!$D$6:$D$505,'Booking Schedule'!$B$6:$B$505,$A267,'Booking Schedule'!$K$6:$K$505,"Reserved",'Booking Schedule'!$D$6:$D$505,"&gt;="&amp;'Settings'!$B$4))),"")</f>
        <v/>
      </c>
      <c r="Q267" s="33">
        <f>IFERROR(IF($A267="","",IF($J267="","Missing PM Date",IF($J267&lt;'Settings'!$B$4,"Past Due",IF($J267&lt;='Settings'!$B$4+'Settings'!$B$7,"Due Soon","OK")))),"Check Date")</f>
        <v/>
      </c>
      <c r="R267" s="30">
        <f>IFERROR(IF($A267="","",IF(COUNTIF('Trailer Availability'!$A$6:$A$505,$A267)&gt;1,"Duplicate Trailer ID",IF($F267="","Missing Home Terminal",IF($G267="","Missing Location",IF($H267="","Missing Operational Status",IF(AND($H267&lt;&gt;"Ready",$I267=""),"Ready Date Missing",IF($K267="","Last Update Missing","OK"))))))),"Check Row")</f>
        <v/>
      </c>
    </row>
    <row r="268">
      <c r="A268" s="26" t="n"/>
      <c r="B268" s="26" t="n"/>
      <c r="C268" s="26" t="n"/>
      <c r="D268" s="26" t="n"/>
      <c r="E268" s="27" t="n"/>
      <c r="F268" s="26" t="n"/>
      <c r="G268" s="28" t="n"/>
      <c r="H268" s="26" t="n"/>
      <c r="I268" s="41" t="n"/>
      <c r="J268" s="41" t="n"/>
      <c r="K268" s="41" t="n"/>
      <c r="L268" s="28" t="n"/>
      <c r="M268" s="30">
        <f>IFERROR(IF($A268="","",IF($H268&lt;&gt;"Ready",$H268,IF(COUNTIFS('Booking Schedule'!$B$6:$B$505,$A268,'Booking Schedule'!$K$6:$K$505,"Dispatched",'Booking Schedule'!$F$6:$F$505,"",'Booking Schedule'!$E$6:$E$505,"")&gt;0,"Return Date Missing",IF(COUNTIFS('Booking Schedule'!$B$6:$B$505,$A268,'Booking Schedule'!$K$6:$K$505,"Dispatched",'Booking Schedule'!$F$6:$F$505,"",'Booking Schedule'!$E$6:$E$505,"&lt;"&amp;'Settings'!$B$4)&gt;0,"Overdue Return",IF(COUNTIFS('Booking Schedule'!$B$6:$B$505,$A268,'Booking Schedule'!$K$6:$K$505,"Dispatched",'Booking Schedule'!$F$6:$F$505,"",'Booking Schedule'!$D$6:$D$505,"&lt;="&amp;'Settings'!$B$4,'Booking Schedule'!$E$6:$E$505,"&gt;="&amp;'Settings'!$B$4)&gt;0,"In Use",IF(COUNTIFS('Booking Schedule'!$B$6:$B$505,$A268,'Booking Schedule'!$K$6:$K$505,"Reserved",'Booking Schedule'!$D$6:$D$505,"&gt;="&amp;'Settings'!$B$4,'Booking Schedule'!$D$6:$D$505,"&lt;="&amp;'Settings'!$B$4+'Settings'!$B$5)&gt;0,"Reserved Soon","Available")))))),"Check Status")</f>
        <v/>
      </c>
      <c r="N268" s="42">
        <f>IFERROR(IF($A268="","",IF($H268&lt;&gt;"Ready",$I268,IF(OR($M268="In Use",$M268="Overdue Return"),MAXIFS('Booking Schedule'!$E$6:$E$505,'Booking Schedule'!$B$6:$B$505,$A268,'Booking Schedule'!$K$6:$K$505,"Dispatched",'Booking Schedule'!$F$6:$F$505,""),IF($M268="Return Date Missing","",'Settings'!$B$4)))),"")</f>
        <v/>
      </c>
      <c r="O268" s="32">
        <f>IFERROR(IF($N268="","",MAX(0,$N268-'Settings'!$B$4)),"")</f>
        <v/>
      </c>
      <c r="P268" s="42">
        <f>IFERROR(IF($A268="","",IF(COUNTIFS('Booking Schedule'!$B$6:$B$505,$A268,'Booking Schedule'!$K$6:$K$505,"Reserved",'Booking Schedule'!$D$6:$D$505,"&gt;="&amp;'Settings'!$B$4)=0,"",MINIFS('Booking Schedule'!$D$6:$D$505,'Booking Schedule'!$B$6:$B$505,$A268,'Booking Schedule'!$K$6:$K$505,"Reserved",'Booking Schedule'!$D$6:$D$505,"&gt;="&amp;'Settings'!$B$4))),"")</f>
        <v/>
      </c>
      <c r="Q268" s="33">
        <f>IFERROR(IF($A268="","",IF($J268="","Missing PM Date",IF($J268&lt;'Settings'!$B$4,"Past Due",IF($J268&lt;='Settings'!$B$4+'Settings'!$B$7,"Due Soon","OK")))),"Check Date")</f>
        <v/>
      </c>
      <c r="R268" s="30">
        <f>IFERROR(IF($A268="","",IF(COUNTIF('Trailer Availability'!$A$6:$A$505,$A268)&gt;1,"Duplicate Trailer ID",IF($F268="","Missing Home Terminal",IF($G268="","Missing Location",IF($H268="","Missing Operational Status",IF(AND($H268&lt;&gt;"Ready",$I268=""),"Ready Date Missing",IF($K268="","Last Update Missing","OK"))))))),"Check Row")</f>
        <v/>
      </c>
    </row>
    <row r="269">
      <c r="A269" s="26" t="n"/>
      <c r="B269" s="26" t="n"/>
      <c r="C269" s="26" t="n"/>
      <c r="D269" s="26" t="n"/>
      <c r="E269" s="27" t="n"/>
      <c r="F269" s="26" t="n"/>
      <c r="G269" s="28" t="n"/>
      <c r="H269" s="26" t="n"/>
      <c r="I269" s="41" t="n"/>
      <c r="J269" s="41" t="n"/>
      <c r="K269" s="41" t="n"/>
      <c r="L269" s="28" t="n"/>
      <c r="M269" s="30">
        <f>IFERROR(IF($A269="","",IF($H269&lt;&gt;"Ready",$H269,IF(COUNTIFS('Booking Schedule'!$B$6:$B$505,$A269,'Booking Schedule'!$K$6:$K$505,"Dispatched",'Booking Schedule'!$F$6:$F$505,"",'Booking Schedule'!$E$6:$E$505,"")&gt;0,"Return Date Missing",IF(COUNTIFS('Booking Schedule'!$B$6:$B$505,$A269,'Booking Schedule'!$K$6:$K$505,"Dispatched",'Booking Schedule'!$F$6:$F$505,"",'Booking Schedule'!$E$6:$E$505,"&lt;"&amp;'Settings'!$B$4)&gt;0,"Overdue Return",IF(COUNTIFS('Booking Schedule'!$B$6:$B$505,$A269,'Booking Schedule'!$K$6:$K$505,"Dispatched",'Booking Schedule'!$F$6:$F$505,"",'Booking Schedule'!$D$6:$D$505,"&lt;="&amp;'Settings'!$B$4,'Booking Schedule'!$E$6:$E$505,"&gt;="&amp;'Settings'!$B$4)&gt;0,"In Use",IF(COUNTIFS('Booking Schedule'!$B$6:$B$505,$A269,'Booking Schedule'!$K$6:$K$505,"Reserved",'Booking Schedule'!$D$6:$D$505,"&gt;="&amp;'Settings'!$B$4,'Booking Schedule'!$D$6:$D$505,"&lt;="&amp;'Settings'!$B$4+'Settings'!$B$5)&gt;0,"Reserved Soon","Available")))))),"Check Status")</f>
        <v/>
      </c>
      <c r="N269" s="42">
        <f>IFERROR(IF($A269="","",IF($H269&lt;&gt;"Ready",$I269,IF(OR($M269="In Use",$M269="Overdue Return"),MAXIFS('Booking Schedule'!$E$6:$E$505,'Booking Schedule'!$B$6:$B$505,$A269,'Booking Schedule'!$K$6:$K$505,"Dispatched",'Booking Schedule'!$F$6:$F$505,""),IF($M269="Return Date Missing","",'Settings'!$B$4)))),"")</f>
        <v/>
      </c>
      <c r="O269" s="32">
        <f>IFERROR(IF($N269="","",MAX(0,$N269-'Settings'!$B$4)),"")</f>
        <v/>
      </c>
      <c r="P269" s="42">
        <f>IFERROR(IF($A269="","",IF(COUNTIFS('Booking Schedule'!$B$6:$B$505,$A269,'Booking Schedule'!$K$6:$K$505,"Reserved",'Booking Schedule'!$D$6:$D$505,"&gt;="&amp;'Settings'!$B$4)=0,"",MINIFS('Booking Schedule'!$D$6:$D$505,'Booking Schedule'!$B$6:$B$505,$A269,'Booking Schedule'!$K$6:$K$505,"Reserved",'Booking Schedule'!$D$6:$D$505,"&gt;="&amp;'Settings'!$B$4))),"")</f>
        <v/>
      </c>
      <c r="Q269" s="33">
        <f>IFERROR(IF($A269="","",IF($J269="","Missing PM Date",IF($J269&lt;'Settings'!$B$4,"Past Due",IF($J269&lt;='Settings'!$B$4+'Settings'!$B$7,"Due Soon","OK")))),"Check Date")</f>
        <v/>
      </c>
      <c r="R269" s="30">
        <f>IFERROR(IF($A269="","",IF(COUNTIF('Trailer Availability'!$A$6:$A$505,$A269)&gt;1,"Duplicate Trailer ID",IF($F269="","Missing Home Terminal",IF($G269="","Missing Location",IF($H269="","Missing Operational Status",IF(AND($H269&lt;&gt;"Ready",$I269=""),"Ready Date Missing",IF($K269="","Last Update Missing","OK"))))))),"Check Row")</f>
        <v/>
      </c>
    </row>
    <row r="270">
      <c r="A270" s="26" t="n"/>
      <c r="B270" s="26" t="n"/>
      <c r="C270" s="26" t="n"/>
      <c r="D270" s="26" t="n"/>
      <c r="E270" s="27" t="n"/>
      <c r="F270" s="26" t="n"/>
      <c r="G270" s="28" t="n"/>
      <c r="H270" s="26" t="n"/>
      <c r="I270" s="41" t="n"/>
      <c r="J270" s="41" t="n"/>
      <c r="K270" s="41" t="n"/>
      <c r="L270" s="28" t="n"/>
      <c r="M270" s="30">
        <f>IFERROR(IF($A270="","",IF($H270&lt;&gt;"Ready",$H270,IF(COUNTIFS('Booking Schedule'!$B$6:$B$505,$A270,'Booking Schedule'!$K$6:$K$505,"Dispatched",'Booking Schedule'!$F$6:$F$505,"",'Booking Schedule'!$E$6:$E$505,"")&gt;0,"Return Date Missing",IF(COUNTIFS('Booking Schedule'!$B$6:$B$505,$A270,'Booking Schedule'!$K$6:$K$505,"Dispatched",'Booking Schedule'!$F$6:$F$505,"",'Booking Schedule'!$E$6:$E$505,"&lt;"&amp;'Settings'!$B$4)&gt;0,"Overdue Return",IF(COUNTIFS('Booking Schedule'!$B$6:$B$505,$A270,'Booking Schedule'!$K$6:$K$505,"Dispatched",'Booking Schedule'!$F$6:$F$505,"",'Booking Schedule'!$D$6:$D$505,"&lt;="&amp;'Settings'!$B$4,'Booking Schedule'!$E$6:$E$505,"&gt;="&amp;'Settings'!$B$4)&gt;0,"In Use",IF(COUNTIFS('Booking Schedule'!$B$6:$B$505,$A270,'Booking Schedule'!$K$6:$K$505,"Reserved",'Booking Schedule'!$D$6:$D$505,"&gt;="&amp;'Settings'!$B$4,'Booking Schedule'!$D$6:$D$505,"&lt;="&amp;'Settings'!$B$4+'Settings'!$B$5)&gt;0,"Reserved Soon","Available")))))),"Check Status")</f>
        <v/>
      </c>
      <c r="N270" s="42">
        <f>IFERROR(IF($A270="","",IF($H270&lt;&gt;"Ready",$I270,IF(OR($M270="In Use",$M270="Overdue Return"),MAXIFS('Booking Schedule'!$E$6:$E$505,'Booking Schedule'!$B$6:$B$505,$A270,'Booking Schedule'!$K$6:$K$505,"Dispatched",'Booking Schedule'!$F$6:$F$505,""),IF($M270="Return Date Missing","",'Settings'!$B$4)))),"")</f>
        <v/>
      </c>
      <c r="O270" s="32">
        <f>IFERROR(IF($N270="","",MAX(0,$N270-'Settings'!$B$4)),"")</f>
        <v/>
      </c>
      <c r="P270" s="42">
        <f>IFERROR(IF($A270="","",IF(COUNTIFS('Booking Schedule'!$B$6:$B$505,$A270,'Booking Schedule'!$K$6:$K$505,"Reserved",'Booking Schedule'!$D$6:$D$505,"&gt;="&amp;'Settings'!$B$4)=0,"",MINIFS('Booking Schedule'!$D$6:$D$505,'Booking Schedule'!$B$6:$B$505,$A270,'Booking Schedule'!$K$6:$K$505,"Reserved",'Booking Schedule'!$D$6:$D$505,"&gt;="&amp;'Settings'!$B$4))),"")</f>
        <v/>
      </c>
      <c r="Q270" s="33">
        <f>IFERROR(IF($A270="","",IF($J270="","Missing PM Date",IF($J270&lt;'Settings'!$B$4,"Past Due",IF($J270&lt;='Settings'!$B$4+'Settings'!$B$7,"Due Soon","OK")))),"Check Date")</f>
        <v/>
      </c>
      <c r="R270" s="30">
        <f>IFERROR(IF($A270="","",IF(COUNTIF('Trailer Availability'!$A$6:$A$505,$A270)&gt;1,"Duplicate Trailer ID",IF($F270="","Missing Home Terminal",IF($G270="","Missing Location",IF($H270="","Missing Operational Status",IF(AND($H270&lt;&gt;"Ready",$I270=""),"Ready Date Missing",IF($K270="","Last Update Missing","OK"))))))),"Check Row")</f>
        <v/>
      </c>
    </row>
    <row r="271">
      <c r="A271" s="26" t="n"/>
      <c r="B271" s="26" t="n"/>
      <c r="C271" s="26" t="n"/>
      <c r="D271" s="26" t="n"/>
      <c r="E271" s="27" t="n"/>
      <c r="F271" s="26" t="n"/>
      <c r="G271" s="28" t="n"/>
      <c r="H271" s="26" t="n"/>
      <c r="I271" s="41" t="n"/>
      <c r="J271" s="41" t="n"/>
      <c r="K271" s="41" t="n"/>
      <c r="L271" s="28" t="n"/>
      <c r="M271" s="30">
        <f>IFERROR(IF($A271="","",IF($H271&lt;&gt;"Ready",$H271,IF(COUNTIFS('Booking Schedule'!$B$6:$B$505,$A271,'Booking Schedule'!$K$6:$K$505,"Dispatched",'Booking Schedule'!$F$6:$F$505,"",'Booking Schedule'!$E$6:$E$505,"")&gt;0,"Return Date Missing",IF(COUNTIFS('Booking Schedule'!$B$6:$B$505,$A271,'Booking Schedule'!$K$6:$K$505,"Dispatched",'Booking Schedule'!$F$6:$F$505,"",'Booking Schedule'!$E$6:$E$505,"&lt;"&amp;'Settings'!$B$4)&gt;0,"Overdue Return",IF(COUNTIFS('Booking Schedule'!$B$6:$B$505,$A271,'Booking Schedule'!$K$6:$K$505,"Dispatched",'Booking Schedule'!$F$6:$F$505,"",'Booking Schedule'!$D$6:$D$505,"&lt;="&amp;'Settings'!$B$4,'Booking Schedule'!$E$6:$E$505,"&gt;="&amp;'Settings'!$B$4)&gt;0,"In Use",IF(COUNTIFS('Booking Schedule'!$B$6:$B$505,$A271,'Booking Schedule'!$K$6:$K$505,"Reserved",'Booking Schedule'!$D$6:$D$505,"&gt;="&amp;'Settings'!$B$4,'Booking Schedule'!$D$6:$D$505,"&lt;="&amp;'Settings'!$B$4+'Settings'!$B$5)&gt;0,"Reserved Soon","Available")))))),"Check Status")</f>
        <v/>
      </c>
      <c r="N271" s="42">
        <f>IFERROR(IF($A271="","",IF($H271&lt;&gt;"Ready",$I271,IF(OR($M271="In Use",$M271="Overdue Return"),MAXIFS('Booking Schedule'!$E$6:$E$505,'Booking Schedule'!$B$6:$B$505,$A271,'Booking Schedule'!$K$6:$K$505,"Dispatched",'Booking Schedule'!$F$6:$F$505,""),IF($M271="Return Date Missing","",'Settings'!$B$4)))),"")</f>
        <v/>
      </c>
      <c r="O271" s="32">
        <f>IFERROR(IF($N271="","",MAX(0,$N271-'Settings'!$B$4)),"")</f>
        <v/>
      </c>
      <c r="P271" s="42">
        <f>IFERROR(IF($A271="","",IF(COUNTIFS('Booking Schedule'!$B$6:$B$505,$A271,'Booking Schedule'!$K$6:$K$505,"Reserved",'Booking Schedule'!$D$6:$D$505,"&gt;="&amp;'Settings'!$B$4)=0,"",MINIFS('Booking Schedule'!$D$6:$D$505,'Booking Schedule'!$B$6:$B$505,$A271,'Booking Schedule'!$K$6:$K$505,"Reserved",'Booking Schedule'!$D$6:$D$505,"&gt;="&amp;'Settings'!$B$4))),"")</f>
        <v/>
      </c>
      <c r="Q271" s="33">
        <f>IFERROR(IF($A271="","",IF($J271="","Missing PM Date",IF($J271&lt;'Settings'!$B$4,"Past Due",IF($J271&lt;='Settings'!$B$4+'Settings'!$B$7,"Due Soon","OK")))),"Check Date")</f>
        <v/>
      </c>
      <c r="R271" s="30">
        <f>IFERROR(IF($A271="","",IF(COUNTIF('Trailer Availability'!$A$6:$A$505,$A271)&gt;1,"Duplicate Trailer ID",IF($F271="","Missing Home Terminal",IF($G271="","Missing Location",IF($H271="","Missing Operational Status",IF(AND($H271&lt;&gt;"Ready",$I271=""),"Ready Date Missing",IF($K271="","Last Update Missing","OK"))))))),"Check Row")</f>
        <v/>
      </c>
    </row>
    <row r="272">
      <c r="A272" s="26" t="n"/>
      <c r="B272" s="26" t="n"/>
      <c r="C272" s="26" t="n"/>
      <c r="D272" s="26" t="n"/>
      <c r="E272" s="27" t="n"/>
      <c r="F272" s="26" t="n"/>
      <c r="G272" s="28" t="n"/>
      <c r="H272" s="26" t="n"/>
      <c r="I272" s="41" t="n"/>
      <c r="J272" s="41" t="n"/>
      <c r="K272" s="41" t="n"/>
      <c r="L272" s="28" t="n"/>
      <c r="M272" s="30">
        <f>IFERROR(IF($A272="","",IF($H272&lt;&gt;"Ready",$H272,IF(COUNTIFS('Booking Schedule'!$B$6:$B$505,$A272,'Booking Schedule'!$K$6:$K$505,"Dispatched",'Booking Schedule'!$F$6:$F$505,"",'Booking Schedule'!$E$6:$E$505,"")&gt;0,"Return Date Missing",IF(COUNTIFS('Booking Schedule'!$B$6:$B$505,$A272,'Booking Schedule'!$K$6:$K$505,"Dispatched",'Booking Schedule'!$F$6:$F$505,"",'Booking Schedule'!$E$6:$E$505,"&lt;"&amp;'Settings'!$B$4)&gt;0,"Overdue Return",IF(COUNTIFS('Booking Schedule'!$B$6:$B$505,$A272,'Booking Schedule'!$K$6:$K$505,"Dispatched",'Booking Schedule'!$F$6:$F$505,"",'Booking Schedule'!$D$6:$D$505,"&lt;="&amp;'Settings'!$B$4,'Booking Schedule'!$E$6:$E$505,"&gt;="&amp;'Settings'!$B$4)&gt;0,"In Use",IF(COUNTIFS('Booking Schedule'!$B$6:$B$505,$A272,'Booking Schedule'!$K$6:$K$505,"Reserved",'Booking Schedule'!$D$6:$D$505,"&gt;="&amp;'Settings'!$B$4,'Booking Schedule'!$D$6:$D$505,"&lt;="&amp;'Settings'!$B$4+'Settings'!$B$5)&gt;0,"Reserved Soon","Available")))))),"Check Status")</f>
        <v/>
      </c>
      <c r="N272" s="42">
        <f>IFERROR(IF($A272="","",IF($H272&lt;&gt;"Ready",$I272,IF(OR($M272="In Use",$M272="Overdue Return"),MAXIFS('Booking Schedule'!$E$6:$E$505,'Booking Schedule'!$B$6:$B$505,$A272,'Booking Schedule'!$K$6:$K$505,"Dispatched",'Booking Schedule'!$F$6:$F$505,""),IF($M272="Return Date Missing","",'Settings'!$B$4)))),"")</f>
        <v/>
      </c>
      <c r="O272" s="32">
        <f>IFERROR(IF($N272="","",MAX(0,$N272-'Settings'!$B$4)),"")</f>
        <v/>
      </c>
      <c r="P272" s="42">
        <f>IFERROR(IF($A272="","",IF(COUNTIFS('Booking Schedule'!$B$6:$B$505,$A272,'Booking Schedule'!$K$6:$K$505,"Reserved",'Booking Schedule'!$D$6:$D$505,"&gt;="&amp;'Settings'!$B$4)=0,"",MINIFS('Booking Schedule'!$D$6:$D$505,'Booking Schedule'!$B$6:$B$505,$A272,'Booking Schedule'!$K$6:$K$505,"Reserved",'Booking Schedule'!$D$6:$D$505,"&gt;="&amp;'Settings'!$B$4))),"")</f>
        <v/>
      </c>
      <c r="Q272" s="33">
        <f>IFERROR(IF($A272="","",IF($J272="","Missing PM Date",IF($J272&lt;'Settings'!$B$4,"Past Due",IF($J272&lt;='Settings'!$B$4+'Settings'!$B$7,"Due Soon","OK")))),"Check Date")</f>
        <v/>
      </c>
      <c r="R272" s="30">
        <f>IFERROR(IF($A272="","",IF(COUNTIF('Trailer Availability'!$A$6:$A$505,$A272)&gt;1,"Duplicate Trailer ID",IF($F272="","Missing Home Terminal",IF($G272="","Missing Location",IF($H272="","Missing Operational Status",IF(AND($H272&lt;&gt;"Ready",$I272=""),"Ready Date Missing",IF($K272="","Last Update Missing","OK"))))))),"Check Row")</f>
        <v/>
      </c>
    </row>
    <row r="273">
      <c r="A273" s="26" t="n"/>
      <c r="B273" s="26" t="n"/>
      <c r="C273" s="26" t="n"/>
      <c r="D273" s="26" t="n"/>
      <c r="E273" s="27" t="n"/>
      <c r="F273" s="26" t="n"/>
      <c r="G273" s="28" t="n"/>
      <c r="H273" s="26" t="n"/>
      <c r="I273" s="41" t="n"/>
      <c r="J273" s="41" t="n"/>
      <c r="K273" s="41" t="n"/>
      <c r="L273" s="28" t="n"/>
      <c r="M273" s="30">
        <f>IFERROR(IF($A273="","",IF($H273&lt;&gt;"Ready",$H273,IF(COUNTIFS('Booking Schedule'!$B$6:$B$505,$A273,'Booking Schedule'!$K$6:$K$505,"Dispatched",'Booking Schedule'!$F$6:$F$505,"",'Booking Schedule'!$E$6:$E$505,"")&gt;0,"Return Date Missing",IF(COUNTIFS('Booking Schedule'!$B$6:$B$505,$A273,'Booking Schedule'!$K$6:$K$505,"Dispatched",'Booking Schedule'!$F$6:$F$505,"",'Booking Schedule'!$E$6:$E$505,"&lt;"&amp;'Settings'!$B$4)&gt;0,"Overdue Return",IF(COUNTIFS('Booking Schedule'!$B$6:$B$505,$A273,'Booking Schedule'!$K$6:$K$505,"Dispatched",'Booking Schedule'!$F$6:$F$505,"",'Booking Schedule'!$D$6:$D$505,"&lt;="&amp;'Settings'!$B$4,'Booking Schedule'!$E$6:$E$505,"&gt;="&amp;'Settings'!$B$4)&gt;0,"In Use",IF(COUNTIFS('Booking Schedule'!$B$6:$B$505,$A273,'Booking Schedule'!$K$6:$K$505,"Reserved",'Booking Schedule'!$D$6:$D$505,"&gt;="&amp;'Settings'!$B$4,'Booking Schedule'!$D$6:$D$505,"&lt;="&amp;'Settings'!$B$4+'Settings'!$B$5)&gt;0,"Reserved Soon","Available")))))),"Check Status")</f>
        <v/>
      </c>
      <c r="N273" s="42">
        <f>IFERROR(IF($A273="","",IF($H273&lt;&gt;"Ready",$I273,IF(OR($M273="In Use",$M273="Overdue Return"),MAXIFS('Booking Schedule'!$E$6:$E$505,'Booking Schedule'!$B$6:$B$505,$A273,'Booking Schedule'!$K$6:$K$505,"Dispatched",'Booking Schedule'!$F$6:$F$505,""),IF($M273="Return Date Missing","",'Settings'!$B$4)))),"")</f>
        <v/>
      </c>
      <c r="O273" s="32">
        <f>IFERROR(IF($N273="","",MAX(0,$N273-'Settings'!$B$4)),"")</f>
        <v/>
      </c>
      <c r="P273" s="42">
        <f>IFERROR(IF($A273="","",IF(COUNTIFS('Booking Schedule'!$B$6:$B$505,$A273,'Booking Schedule'!$K$6:$K$505,"Reserved",'Booking Schedule'!$D$6:$D$505,"&gt;="&amp;'Settings'!$B$4)=0,"",MINIFS('Booking Schedule'!$D$6:$D$505,'Booking Schedule'!$B$6:$B$505,$A273,'Booking Schedule'!$K$6:$K$505,"Reserved",'Booking Schedule'!$D$6:$D$505,"&gt;="&amp;'Settings'!$B$4))),"")</f>
        <v/>
      </c>
      <c r="Q273" s="33">
        <f>IFERROR(IF($A273="","",IF($J273="","Missing PM Date",IF($J273&lt;'Settings'!$B$4,"Past Due",IF($J273&lt;='Settings'!$B$4+'Settings'!$B$7,"Due Soon","OK")))),"Check Date")</f>
        <v/>
      </c>
      <c r="R273" s="30">
        <f>IFERROR(IF($A273="","",IF(COUNTIF('Trailer Availability'!$A$6:$A$505,$A273)&gt;1,"Duplicate Trailer ID",IF($F273="","Missing Home Terminal",IF($G273="","Missing Location",IF($H273="","Missing Operational Status",IF(AND($H273&lt;&gt;"Ready",$I273=""),"Ready Date Missing",IF($K273="","Last Update Missing","OK"))))))),"Check Row")</f>
        <v/>
      </c>
    </row>
    <row r="274">
      <c r="A274" s="26" t="n"/>
      <c r="B274" s="26" t="n"/>
      <c r="C274" s="26" t="n"/>
      <c r="D274" s="26" t="n"/>
      <c r="E274" s="27" t="n"/>
      <c r="F274" s="26" t="n"/>
      <c r="G274" s="28" t="n"/>
      <c r="H274" s="26" t="n"/>
      <c r="I274" s="41" t="n"/>
      <c r="J274" s="41" t="n"/>
      <c r="K274" s="41" t="n"/>
      <c r="L274" s="28" t="n"/>
      <c r="M274" s="30">
        <f>IFERROR(IF($A274="","",IF($H274&lt;&gt;"Ready",$H274,IF(COUNTIFS('Booking Schedule'!$B$6:$B$505,$A274,'Booking Schedule'!$K$6:$K$505,"Dispatched",'Booking Schedule'!$F$6:$F$505,"",'Booking Schedule'!$E$6:$E$505,"")&gt;0,"Return Date Missing",IF(COUNTIFS('Booking Schedule'!$B$6:$B$505,$A274,'Booking Schedule'!$K$6:$K$505,"Dispatched",'Booking Schedule'!$F$6:$F$505,"",'Booking Schedule'!$E$6:$E$505,"&lt;"&amp;'Settings'!$B$4)&gt;0,"Overdue Return",IF(COUNTIFS('Booking Schedule'!$B$6:$B$505,$A274,'Booking Schedule'!$K$6:$K$505,"Dispatched",'Booking Schedule'!$F$6:$F$505,"",'Booking Schedule'!$D$6:$D$505,"&lt;="&amp;'Settings'!$B$4,'Booking Schedule'!$E$6:$E$505,"&gt;="&amp;'Settings'!$B$4)&gt;0,"In Use",IF(COUNTIFS('Booking Schedule'!$B$6:$B$505,$A274,'Booking Schedule'!$K$6:$K$505,"Reserved",'Booking Schedule'!$D$6:$D$505,"&gt;="&amp;'Settings'!$B$4,'Booking Schedule'!$D$6:$D$505,"&lt;="&amp;'Settings'!$B$4+'Settings'!$B$5)&gt;0,"Reserved Soon","Available")))))),"Check Status")</f>
        <v/>
      </c>
      <c r="N274" s="42">
        <f>IFERROR(IF($A274="","",IF($H274&lt;&gt;"Ready",$I274,IF(OR($M274="In Use",$M274="Overdue Return"),MAXIFS('Booking Schedule'!$E$6:$E$505,'Booking Schedule'!$B$6:$B$505,$A274,'Booking Schedule'!$K$6:$K$505,"Dispatched",'Booking Schedule'!$F$6:$F$505,""),IF($M274="Return Date Missing","",'Settings'!$B$4)))),"")</f>
        <v/>
      </c>
      <c r="O274" s="32">
        <f>IFERROR(IF($N274="","",MAX(0,$N274-'Settings'!$B$4)),"")</f>
        <v/>
      </c>
      <c r="P274" s="42">
        <f>IFERROR(IF($A274="","",IF(COUNTIFS('Booking Schedule'!$B$6:$B$505,$A274,'Booking Schedule'!$K$6:$K$505,"Reserved",'Booking Schedule'!$D$6:$D$505,"&gt;="&amp;'Settings'!$B$4)=0,"",MINIFS('Booking Schedule'!$D$6:$D$505,'Booking Schedule'!$B$6:$B$505,$A274,'Booking Schedule'!$K$6:$K$505,"Reserved",'Booking Schedule'!$D$6:$D$505,"&gt;="&amp;'Settings'!$B$4))),"")</f>
        <v/>
      </c>
      <c r="Q274" s="33">
        <f>IFERROR(IF($A274="","",IF($J274="","Missing PM Date",IF($J274&lt;'Settings'!$B$4,"Past Due",IF($J274&lt;='Settings'!$B$4+'Settings'!$B$7,"Due Soon","OK")))),"Check Date")</f>
        <v/>
      </c>
      <c r="R274" s="30">
        <f>IFERROR(IF($A274="","",IF(COUNTIF('Trailer Availability'!$A$6:$A$505,$A274)&gt;1,"Duplicate Trailer ID",IF($F274="","Missing Home Terminal",IF($G274="","Missing Location",IF($H274="","Missing Operational Status",IF(AND($H274&lt;&gt;"Ready",$I274=""),"Ready Date Missing",IF($K274="","Last Update Missing","OK"))))))),"Check Row")</f>
        <v/>
      </c>
    </row>
    <row r="275">
      <c r="A275" s="26" t="n"/>
      <c r="B275" s="26" t="n"/>
      <c r="C275" s="26" t="n"/>
      <c r="D275" s="26" t="n"/>
      <c r="E275" s="27" t="n"/>
      <c r="F275" s="26" t="n"/>
      <c r="G275" s="28" t="n"/>
      <c r="H275" s="26" t="n"/>
      <c r="I275" s="41" t="n"/>
      <c r="J275" s="41" t="n"/>
      <c r="K275" s="41" t="n"/>
      <c r="L275" s="28" t="n"/>
      <c r="M275" s="30">
        <f>IFERROR(IF($A275="","",IF($H275&lt;&gt;"Ready",$H275,IF(COUNTIFS('Booking Schedule'!$B$6:$B$505,$A275,'Booking Schedule'!$K$6:$K$505,"Dispatched",'Booking Schedule'!$F$6:$F$505,"",'Booking Schedule'!$E$6:$E$505,"")&gt;0,"Return Date Missing",IF(COUNTIFS('Booking Schedule'!$B$6:$B$505,$A275,'Booking Schedule'!$K$6:$K$505,"Dispatched",'Booking Schedule'!$F$6:$F$505,"",'Booking Schedule'!$E$6:$E$505,"&lt;"&amp;'Settings'!$B$4)&gt;0,"Overdue Return",IF(COUNTIFS('Booking Schedule'!$B$6:$B$505,$A275,'Booking Schedule'!$K$6:$K$505,"Dispatched",'Booking Schedule'!$F$6:$F$505,"",'Booking Schedule'!$D$6:$D$505,"&lt;="&amp;'Settings'!$B$4,'Booking Schedule'!$E$6:$E$505,"&gt;="&amp;'Settings'!$B$4)&gt;0,"In Use",IF(COUNTIFS('Booking Schedule'!$B$6:$B$505,$A275,'Booking Schedule'!$K$6:$K$505,"Reserved",'Booking Schedule'!$D$6:$D$505,"&gt;="&amp;'Settings'!$B$4,'Booking Schedule'!$D$6:$D$505,"&lt;="&amp;'Settings'!$B$4+'Settings'!$B$5)&gt;0,"Reserved Soon","Available")))))),"Check Status")</f>
        <v/>
      </c>
      <c r="N275" s="42">
        <f>IFERROR(IF($A275="","",IF($H275&lt;&gt;"Ready",$I275,IF(OR($M275="In Use",$M275="Overdue Return"),MAXIFS('Booking Schedule'!$E$6:$E$505,'Booking Schedule'!$B$6:$B$505,$A275,'Booking Schedule'!$K$6:$K$505,"Dispatched",'Booking Schedule'!$F$6:$F$505,""),IF($M275="Return Date Missing","",'Settings'!$B$4)))),"")</f>
        <v/>
      </c>
      <c r="O275" s="32">
        <f>IFERROR(IF($N275="","",MAX(0,$N275-'Settings'!$B$4)),"")</f>
        <v/>
      </c>
      <c r="P275" s="42">
        <f>IFERROR(IF($A275="","",IF(COUNTIFS('Booking Schedule'!$B$6:$B$505,$A275,'Booking Schedule'!$K$6:$K$505,"Reserved",'Booking Schedule'!$D$6:$D$505,"&gt;="&amp;'Settings'!$B$4)=0,"",MINIFS('Booking Schedule'!$D$6:$D$505,'Booking Schedule'!$B$6:$B$505,$A275,'Booking Schedule'!$K$6:$K$505,"Reserved",'Booking Schedule'!$D$6:$D$505,"&gt;="&amp;'Settings'!$B$4))),"")</f>
        <v/>
      </c>
      <c r="Q275" s="33">
        <f>IFERROR(IF($A275="","",IF($J275="","Missing PM Date",IF($J275&lt;'Settings'!$B$4,"Past Due",IF($J275&lt;='Settings'!$B$4+'Settings'!$B$7,"Due Soon","OK")))),"Check Date")</f>
        <v/>
      </c>
      <c r="R275" s="30">
        <f>IFERROR(IF($A275="","",IF(COUNTIF('Trailer Availability'!$A$6:$A$505,$A275)&gt;1,"Duplicate Trailer ID",IF($F275="","Missing Home Terminal",IF($G275="","Missing Location",IF($H275="","Missing Operational Status",IF(AND($H275&lt;&gt;"Ready",$I275=""),"Ready Date Missing",IF($K275="","Last Update Missing","OK"))))))),"Check Row")</f>
        <v/>
      </c>
    </row>
    <row r="276">
      <c r="A276" s="26" t="n"/>
      <c r="B276" s="26" t="n"/>
      <c r="C276" s="26" t="n"/>
      <c r="D276" s="26" t="n"/>
      <c r="E276" s="27" t="n"/>
      <c r="F276" s="26" t="n"/>
      <c r="G276" s="28" t="n"/>
      <c r="H276" s="26" t="n"/>
      <c r="I276" s="41" t="n"/>
      <c r="J276" s="41" t="n"/>
      <c r="K276" s="41" t="n"/>
      <c r="L276" s="28" t="n"/>
      <c r="M276" s="30">
        <f>IFERROR(IF($A276="","",IF($H276&lt;&gt;"Ready",$H276,IF(COUNTIFS('Booking Schedule'!$B$6:$B$505,$A276,'Booking Schedule'!$K$6:$K$505,"Dispatched",'Booking Schedule'!$F$6:$F$505,"",'Booking Schedule'!$E$6:$E$505,"")&gt;0,"Return Date Missing",IF(COUNTIFS('Booking Schedule'!$B$6:$B$505,$A276,'Booking Schedule'!$K$6:$K$505,"Dispatched",'Booking Schedule'!$F$6:$F$505,"",'Booking Schedule'!$E$6:$E$505,"&lt;"&amp;'Settings'!$B$4)&gt;0,"Overdue Return",IF(COUNTIFS('Booking Schedule'!$B$6:$B$505,$A276,'Booking Schedule'!$K$6:$K$505,"Dispatched",'Booking Schedule'!$F$6:$F$505,"",'Booking Schedule'!$D$6:$D$505,"&lt;="&amp;'Settings'!$B$4,'Booking Schedule'!$E$6:$E$505,"&gt;="&amp;'Settings'!$B$4)&gt;0,"In Use",IF(COUNTIFS('Booking Schedule'!$B$6:$B$505,$A276,'Booking Schedule'!$K$6:$K$505,"Reserved",'Booking Schedule'!$D$6:$D$505,"&gt;="&amp;'Settings'!$B$4,'Booking Schedule'!$D$6:$D$505,"&lt;="&amp;'Settings'!$B$4+'Settings'!$B$5)&gt;0,"Reserved Soon","Available")))))),"Check Status")</f>
        <v/>
      </c>
      <c r="N276" s="42">
        <f>IFERROR(IF($A276="","",IF($H276&lt;&gt;"Ready",$I276,IF(OR($M276="In Use",$M276="Overdue Return"),MAXIFS('Booking Schedule'!$E$6:$E$505,'Booking Schedule'!$B$6:$B$505,$A276,'Booking Schedule'!$K$6:$K$505,"Dispatched",'Booking Schedule'!$F$6:$F$505,""),IF($M276="Return Date Missing","",'Settings'!$B$4)))),"")</f>
        <v/>
      </c>
      <c r="O276" s="32">
        <f>IFERROR(IF($N276="","",MAX(0,$N276-'Settings'!$B$4)),"")</f>
        <v/>
      </c>
      <c r="P276" s="42">
        <f>IFERROR(IF($A276="","",IF(COUNTIFS('Booking Schedule'!$B$6:$B$505,$A276,'Booking Schedule'!$K$6:$K$505,"Reserved",'Booking Schedule'!$D$6:$D$505,"&gt;="&amp;'Settings'!$B$4)=0,"",MINIFS('Booking Schedule'!$D$6:$D$505,'Booking Schedule'!$B$6:$B$505,$A276,'Booking Schedule'!$K$6:$K$505,"Reserved",'Booking Schedule'!$D$6:$D$505,"&gt;="&amp;'Settings'!$B$4))),"")</f>
        <v/>
      </c>
      <c r="Q276" s="33">
        <f>IFERROR(IF($A276="","",IF($J276="","Missing PM Date",IF($J276&lt;'Settings'!$B$4,"Past Due",IF($J276&lt;='Settings'!$B$4+'Settings'!$B$7,"Due Soon","OK")))),"Check Date")</f>
        <v/>
      </c>
      <c r="R276" s="30">
        <f>IFERROR(IF($A276="","",IF(COUNTIF('Trailer Availability'!$A$6:$A$505,$A276)&gt;1,"Duplicate Trailer ID",IF($F276="","Missing Home Terminal",IF($G276="","Missing Location",IF($H276="","Missing Operational Status",IF(AND($H276&lt;&gt;"Ready",$I276=""),"Ready Date Missing",IF($K276="","Last Update Missing","OK"))))))),"Check Row")</f>
        <v/>
      </c>
    </row>
    <row r="277">
      <c r="A277" s="26" t="n"/>
      <c r="B277" s="26" t="n"/>
      <c r="C277" s="26" t="n"/>
      <c r="D277" s="26" t="n"/>
      <c r="E277" s="27" t="n"/>
      <c r="F277" s="26" t="n"/>
      <c r="G277" s="28" t="n"/>
      <c r="H277" s="26" t="n"/>
      <c r="I277" s="41" t="n"/>
      <c r="J277" s="41" t="n"/>
      <c r="K277" s="41" t="n"/>
      <c r="L277" s="28" t="n"/>
      <c r="M277" s="30">
        <f>IFERROR(IF($A277="","",IF($H277&lt;&gt;"Ready",$H277,IF(COUNTIFS('Booking Schedule'!$B$6:$B$505,$A277,'Booking Schedule'!$K$6:$K$505,"Dispatched",'Booking Schedule'!$F$6:$F$505,"",'Booking Schedule'!$E$6:$E$505,"")&gt;0,"Return Date Missing",IF(COUNTIFS('Booking Schedule'!$B$6:$B$505,$A277,'Booking Schedule'!$K$6:$K$505,"Dispatched",'Booking Schedule'!$F$6:$F$505,"",'Booking Schedule'!$E$6:$E$505,"&lt;"&amp;'Settings'!$B$4)&gt;0,"Overdue Return",IF(COUNTIFS('Booking Schedule'!$B$6:$B$505,$A277,'Booking Schedule'!$K$6:$K$505,"Dispatched",'Booking Schedule'!$F$6:$F$505,"",'Booking Schedule'!$D$6:$D$505,"&lt;="&amp;'Settings'!$B$4,'Booking Schedule'!$E$6:$E$505,"&gt;="&amp;'Settings'!$B$4)&gt;0,"In Use",IF(COUNTIFS('Booking Schedule'!$B$6:$B$505,$A277,'Booking Schedule'!$K$6:$K$505,"Reserved",'Booking Schedule'!$D$6:$D$505,"&gt;="&amp;'Settings'!$B$4,'Booking Schedule'!$D$6:$D$505,"&lt;="&amp;'Settings'!$B$4+'Settings'!$B$5)&gt;0,"Reserved Soon","Available")))))),"Check Status")</f>
        <v/>
      </c>
      <c r="N277" s="42">
        <f>IFERROR(IF($A277="","",IF($H277&lt;&gt;"Ready",$I277,IF(OR($M277="In Use",$M277="Overdue Return"),MAXIFS('Booking Schedule'!$E$6:$E$505,'Booking Schedule'!$B$6:$B$505,$A277,'Booking Schedule'!$K$6:$K$505,"Dispatched",'Booking Schedule'!$F$6:$F$505,""),IF($M277="Return Date Missing","",'Settings'!$B$4)))),"")</f>
        <v/>
      </c>
      <c r="O277" s="32">
        <f>IFERROR(IF($N277="","",MAX(0,$N277-'Settings'!$B$4)),"")</f>
        <v/>
      </c>
      <c r="P277" s="42">
        <f>IFERROR(IF($A277="","",IF(COUNTIFS('Booking Schedule'!$B$6:$B$505,$A277,'Booking Schedule'!$K$6:$K$505,"Reserved",'Booking Schedule'!$D$6:$D$505,"&gt;="&amp;'Settings'!$B$4)=0,"",MINIFS('Booking Schedule'!$D$6:$D$505,'Booking Schedule'!$B$6:$B$505,$A277,'Booking Schedule'!$K$6:$K$505,"Reserved",'Booking Schedule'!$D$6:$D$505,"&gt;="&amp;'Settings'!$B$4))),"")</f>
        <v/>
      </c>
      <c r="Q277" s="33">
        <f>IFERROR(IF($A277="","",IF($J277="","Missing PM Date",IF($J277&lt;'Settings'!$B$4,"Past Due",IF($J277&lt;='Settings'!$B$4+'Settings'!$B$7,"Due Soon","OK")))),"Check Date")</f>
        <v/>
      </c>
      <c r="R277" s="30">
        <f>IFERROR(IF($A277="","",IF(COUNTIF('Trailer Availability'!$A$6:$A$505,$A277)&gt;1,"Duplicate Trailer ID",IF($F277="","Missing Home Terminal",IF($G277="","Missing Location",IF($H277="","Missing Operational Status",IF(AND($H277&lt;&gt;"Ready",$I277=""),"Ready Date Missing",IF($K277="","Last Update Missing","OK"))))))),"Check Row")</f>
        <v/>
      </c>
    </row>
    <row r="278">
      <c r="A278" s="26" t="n"/>
      <c r="B278" s="26" t="n"/>
      <c r="C278" s="26" t="n"/>
      <c r="D278" s="26" t="n"/>
      <c r="E278" s="27" t="n"/>
      <c r="F278" s="26" t="n"/>
      <c r="G278" s="28" t="n"/>
      <c r="H278" s="26" t="n"/>
      <c r="I278" s="41" t="n"/>
      <c r="J278" s="41" t="n"/>
      <c r="K278" s="41" t="n"/>
      <c r="L278" s="28" t="n"/>
      <c r="M278" s="30">
        <f>IFERROR(IF($A278="","",IF($H278&lt;&gt;"Ready",$H278,IF(COUNTIFS('Booking Schedule'!$B$6:$B$505,$A278,'Booking Schedule'!$K$6:$K$505,"Dispatched",'Booking Schedule'!$F$6:$F$505,"",'Booking Schedule'!$E$6:$E$505,"")&gt;0,"Return Date Missing",IF(COUNTIFS('Booking Schedule'!$B$6:$B$505,$A278,'Booking Schedule'!$K$6:$K$505,"Dispatched",'Booking Schedule'!$F$6:$F$505,"",'Booking Schedule'!$E$6:$E$505,"&lt;"&amp;'Settings'!$B$4)&gt;0,"Overdue Return",IF(COUNTIFS('Booking Schedule'!$B$6:$B$505,$A278,'Booking Schedule'!$K$6:$K$505,"Dispatched",'Booking Schedule'!$F$6:$F$505,"",'Booking Schedule'!$D$6:$D$505,"&lt;="&amp;'Settings'!$B$4,'Booking Schedule'!$E$6:$E$505,"&gt;="&amp;'Settings'!$B$4)&gt;0,"In Use",IF(COUNTIFS('Booking Schedule'!$B$6:$B$505,$A278,'Booking Schedule'!$K$6:$K$505,"Reserved",'Booking Schedule'!$D$6:$D$505,"&gt;="&amp;'Settings'!$B$4,'Booking Schedule'!$D$6:$D$505,"&lt;="&amp;'Settings'!$B$4+'Settings'!$B$5)&gt;0,"Reserved Soon","Available")))))),"Check Status")</f>
        <v/>
      </c>
      <c r="N278" s="42">
        <f>IFERROR(IF($A278="","",IF($H278&lt;&gt;"Ready",$I278,IF(OR($M278="In Use",$M278="Overdue Return"),MAXIFS('Booking Schedule'!$E$6:$E$505,'Booking Schedule'!$B$6:$B$505,$A278,'Booking Schedule'!$K$6:$K$505,"Dispatched",'Booking Schedule'!$F$6:$F$505,""),IF($M278="Return Date Missing","",'Settings'!$B$4)))),"")</f>
        <v/>
      </c>
      <c r="O278" s="32">
        <f>IFERROR(IF($N278="","",MAX(0,$N278-'Settings'!$B$4)),"")</f>
        <v/>
      </c>
      <c r="P278" s="42">
        <f>IFERROR(IF($A278="","",IF(COUNTIFS('Booking Schedule'!$B$6:$B$505,$A278,'Booking Schedule'!$K$6:$K$505,"Reserved",'Booking Schedule'!$D$6:$D$505,"&gt;="&amp;'Settings'!$B$4)=0,"",MINIFS('Booking Schedule'!$D$6:$D$505,'Booking Schedule'!$B$6:$B$505,$A278,'Booking Schedule'!$K$6:$K$505,"Reserved",'Booking Schedule'!$D$6:$D$505,"&gt;="&amp;'Settings'!$B$4))),"")</f>
        <v/>
      </c>
      <c r="Q278" s="33">
        <f>IFERROR(IF($A278="","",IF($J278="","Missing PM Date",IF($J278&lt;'Settings'!$B$4,"Past Due",IF($J278&lt;='Settings'!$B$4+'Settings'!$B$7,"Due Soon","OK")))),"Check Date")</f>
        <v/>
      </c>
      <c r="R278" s="30">
        <f>IFERROR(IF($A278="","",IF(COUNTIF('Trailer Availability'!$A$6:$A$505,$A278)&gt;1,"Duplicate Trailer ID",IF($F278="","Missing Home Terminal",IF($G278="","Missing Location",IF($H278="","Missing Operational Status",IF(AND($H278&lt;&gt;"Ready",$I278=""),"Ready Date Missing",IF($K278="","Last Update Missing","OK"))))))),"Check Row")</f>
        <v/>
      </c>
    </row>
    <row r="279">
      <c r="A279" s="26" t="n"/>
      <c r="B279" s="26" t="n"/>
      <c r="C279" s="26" t="n"/>
      <c r="D279" s="26" t="n"/>
      <c r="E279" s="27" t="n"/>
      <c r="F279" s="26" t="n"/>
      <c r="G279" s="28" t="n"/>
      <c r="H279" s="26" t="n"/>
      <c r="I279" s="41" t="n"/>
      <c r="J279" s="41" t="n"/>
      <c r="K279" s="41" t="n"/>
      <c r="L279" s="28" t="n"/>
      <c r="M279" s="30">
        <f>IFERROR(IF($A279="","",IF($H279&lt;&gt;"Ready",$H279,IF(COUNTIFS('Booking Schedule'!$B$6:$B$505,$A279,'Booking Schedule'!$K$6:$K$505,"Dispatched",'Booking Schedule'!$F$6:$F$505,"",'Booking Schedule'!$E$6:$E$505,"")&gt;0,"Return Date Missing",IF(COUNTIFS('Booking Schedule'!$B$6:$B$505,$A279,'Booking Schedule'!$K$6:$K$505,"Dispatched",'Booking Schedule'!$F$6:$F$505,"",'Booking Schedule'!$E$6:$E$505,"&lt;"&amp;'Settings'!$B$4)&gt;0,"Overdue Return",IF(COUNTIFS('Booking Schedule'!$B$6:$B$505,$A279,'Booking Schedule'!$K$6:$K$505,"Dispatched",'Booking Schedule'!$F$6:$F$505,"",'Booking Schedule'!$D$6:$D$505,"&lt;="&amp;'Settings'!$B$4,'Booking Schedule'!$E$6:$E$505,"&gt;="&amp;'Settings'!$B$4)&gt;0,"In Use",IF(COUNTIFS('Booking Schedule'!$B$6:$B$505,$A279,'Booking Schedule'!$K$6:$K$505,"Reserved",'Booking Schedule'!$D$6:$D$505,"&gt;="&amp;'Settings'!$B$4,'Booking Schedule'!$D$6:$D$505,"&lt;="&amp;'Settings'!$B$4+'Settings'!$B$5)&gt;0,"Reserved Soon","Available")))))),"Check Status")</f>
        <v/>
      </c>
      <c r="N279" s="42">
        <f>IFERROR(IF($A279="","",IF($H279&lt;&gt;"Ready",$I279,IF(OR($M279="In Use",$M279="Overdue Return"),MAXIFS('Booking Schedule'!$E$6:$E$505,'Booking Schedule'!$B$6:$B$505,$A279,'Booking Schedule'!$K$6:$K$505,"Dispatched",'Booking Schedule'!$F$6:$F$505,""),IF($M279="Return Date Missing","",'Settings'!$B$4)))),"")</f>
        <v/>
      </c>
      <c r="O279" s="32">
        <f>IFERROR(IF($N279="","",MAX(0,$N279-'Settings'!$B$4)),"")</f>
        <v/>
      </c>
      <c r="P279" s="42">
        <f>IFERROR(IF($A279="","",IF(COUNTIFS('Booking Schedule'!$B$6:$B$505,$A279,'Booking Schedule'!$K$6:$K$505,"Reserved",'Booking Schedule'!$D$6:$D$505,"&gt;="&amp;'Settings'!$B$4)=0,"",MINIFS('Booking Schedule'!$D$6:$D$505,'Booking Schedule'!$B$6:$B$505,$A279,'Booking Schedule'!$K$6:$K$505,"Reserved",'Booking Schedule'!$D$6:$D$505,"&gt;="&amp;'Settings'!$B$4))),"")</f>
        <v/>
      </c>
      <c r="Q279" s="33">
        <f>IFERROR(IF($A279="","",IF($J279="","Missing PM Date",IF($J279&lt;'Settings'!$B$4,"Past Due",IF($J279&lt;='Settings'!$B$4+'Settings'!$B$7,"Due Soon","OK")))),"Check Date")</f>
        <v/>
      </c>
      <c r="R279" s="30">
        <f>IFERROR(IF($A279="","",IF(COUNTIF('Trailer Availability'!$A$6:$A$505,$A279)&gt;1,"Duplicate Trailer ID",IF($F279="","Missing Home Terminal",IF($G279="","Missing Location",IF($H279="","Missing Operational Status",IF(AND($H279&lt;&gt;"Ready",$I279=""),"Ready Date Missing",IF($K279="","Last Update Missing","OK"))))))),"Check Row")</f>
        <v/>
      </c>
    </row>
    <row r="280">
      <c r="A280" s="26" t="n"/>
      <c r="B280" s="26" t="n"/>
      <c r="C280" s="26" t="n"/>
      <c r="D280" s="26" t="n"/>
      <c r="E280" s="27" t="n"/>
      <c r="F280" s="26" t="n"/>
      <c r="G280" s="28" t="n"/>
      <c r="H280" s="26" t="n"/>
      <c r="I280" s="41" t="n"/>
      <c r="J280" s="41" t="n"/>
      <c r="K280" s="41" t="n"/>
      <c r="L280" s="28" t="n"/>
      <c r="M280" s="30">
        <f>IFERROR(IF($A280="","",IF($H280&lt;&gt;"Ready",$H280,IF(COUNTIFS('Booking Schedule'!$B$6:$B$505,$A280,'Booking Schedule'!$K$6:$K$505,"Dispatched",'Booking Schedule'!$F$6:$F$505,"",'Booking Schedule'!$E$6:$E$505,"")&gt;0,"Return Date Missing",IF(COUNTIFS('Booking Schedule'!$B$6:$B$505,$A280,'Booking Schedule'!$K$6:$K$505,"Dispatched",'Booking Schedule'!$F$6:$F$505,"",'Booking Schedule'!$E$6:$E$505,"&lt;"&amp;'Settings'!$B$4)&gt;0,"Overdue Return",IF(COUNTIFS('Booking Schedule'!$B$6:$B$505,$A280,'Booking Schedule'!$K$6:$K$505,"Dispatched",'Booking Schedule'!$F$6:$F$505,"",'Booking Schedule'!$D$6:$D$505,"&lt;="&amp;'Settings'!$B$4,'Booking Schedule'!$E$6:$E$505,"&gt;="&amp;'Settings'!$B$4)&gt;0,"In Use",IF(COUNTIFS('Booking Schedule'!$B$6:$B$505,$A280,'Booking Schedule'!$K$6:$K$505,"Reserved",'Booking Schedule'!$D$6:$D$505,"&gt;="&amp;'Settings'!$B$4,'Booking Schedule'!$D$6:$D$505,"&lt;="&amp;'Settings'!$B$4+'Settings'!$B$5)&gt;0,"Reserved Soon","Available")))))),"Check Status")</f>
        <v/>
      </c>
      <c r="N280" s="42">
        <f>IFERROR(IF($A280="","",IF($H280&lt;&gt;"Ready",$I280,IF(OR($M280="In Use",$M280="Overdue Return"),MAXIFS('Booking Schedule'!$E$6:$E$505,'Booking Schedule'!$B$6:$B$505,$A280,'Booking Schedule'!$K$6:$K$505,"Dispatched",'Booking Schedule'!$F$6:$F$505,""),IF($M280="Return Date Missing","",'Settings'!$B$4)))),"")</f>
        <v/>
      </c>
      <c r="O280" s="32">
        <f>IFERROR(IF($N280="","",MAX(0,$N280-'Settings'!$B$4)),"")</f>
        <v/>
      </c>
      <c r="P280" s="42">
        <f>IFERROR(IF($A280="","",IF(COUNTIFS('Booking Schedule'!$B$6:$B$505,$A280,'Booking Schedule'!$K$6:$K$505,"Reserved",'Booking Schedule'!$D$6:$D$505,"&gt;="&amp;'Settings'!$B$4)=0,"",MINIFS('Booking Schedule'!$D$6:$D$505,'Booking Schedule'!$B$6:$B$505,$A280,'Booking Schedule'!$K$6:$K$505,"Reserved",'Booking Schedule'!$D$6:$D$505,"&gt;="&amp;'Settings'!$B$4))),"")</f>
        <v/>
      </c>
      <c r="Q280" s="33">
        <f>IFERROR(IF($A280="","",IF($J280="","Missing PM Date",IF($J280&lt;'Settings'!$B$4,"Past Due",IF($J280&lt;='Settings'!$B$4+'Settings'!$B$7,"Due Soon","OK")))),"Check Date")</f>
        <v/>
      </c>
      <c r="R280" s="30">
        <f>IFERROR(IF($A280="","",IF(COUNTIF('Trailer Availability'!$A$6:$A$505,$A280)&gt;1,"Duplicate Trailer ID",IF($F280="","Missing Home Terminal",IF($G280="","Missing Location",IF($H280="","Missing Operational Status",IF(AND($H280&lt;&gt;"Ready",$I280=""),"Ready Date Missing",IF($K280="","Last Update Missing","OK"))))))),"Check Row")</f>
        <v/>
      </c>
    </row>
    <row r="281">
      <c r="A281" s="26" t="n"/>
      <c r="B281" s="26" t="n"/>
      <c r="C281" s="26" t="n"/>
      <c r="D281" s="26" t="n"/>
      <c r="E281" s="27" t="n"/>
      <c r="F281" s="26" t="n"/>
      <c r="G281" s="28" t="n"/>
      <c r="H281" s="26" t="n"/>
      <c r="I281" s="41" t="n"/>
      <c r="J281" s="41" t="n"/>
      <c r="K281" s="41" t="n"/>
      <c r="L281" s="28" t="n"/>
      <c r="M281" s="30">
        <f>IFERROR(IF($A281="","",IF($H281&lt;&gt;"Ready",$H281,IF(COUNTIFS('Booking Schedule'!$B$6:$B$505,$A281,'Booking Schedule'!$K$6:$K$505,"Dispatched",'Booking Schedule'!$F$6:$F$505,"",'Booking Schedule'!$E$6:$E$505,"")&gt;0,"Return Date Missing",IF(COUNTIFS('Booking Schedule'!$B$6:$B$505,$A281,'Booking Schedule'!$K$6:$K$505,"Dispatched",'Booking Schedule'!$F$6:$F$505,"",'Booking Schedule'!$E$6:$E$505,"&lt;"&amp;'Settings'!$B$4)&gt;0,"Overdue Return",IF(COUNTIFS('Booking Schedule'!$B$6:$B$505,$A281,'Booking Schedule'!$K$6:$K$505,"Dispatched",'Booking Schedule'!$F$6:$F$505,"",'Booking Schedule'!$D$6:$D$505,"&lt;="&amp;'Settings'!$B$4,'Booking Schedule'!$E$6:$E$505,"&gt;="&amp;'Settings'!$B$4)&gt;0,"In Use",IF(COUNTIFS('Booking Schedule'!$B$6:$B$505,$A281,'Booking Schedule'!$K$6:$K$505,"Reserved",'Booking Schedule'!$D$6:$D$505,"&gt;="&amp;'Settings'!$B$4,'Booking Schedule'!$D$6:$D$505,"&lt;="&amp;'Settings'!$B$4+'Settings'!$B$5)&gt;0,"Reserved Soon","Available")))))),"Check Status")</f>
        <v/>
      </c>
      <c r="N281" s="42">
        <f>IFERROR(IF($A281="","",IF($H281&lt;&gt;"Ready",$I281,IF(OR($M281="In Use",$M281="Overdue Return"),MAXIFS('Booking Schedule'!$E$6:$E$505,'Booking Schedule'!$B$6:$B$505,$A281,'Booking Schedule'!$K$6:$K$505,"Dispatched",'Booking Schedule'!$F$6:$F$505,""),IF($M281="Return Date Missing","",'Settings'!$B$4)))),"")</f>
        <v/>
      </c>
      <c r="O281" s="32">
        <f>IFERROR(IF($N281="","",MAX(0,$N281-'Settings'!$B$4)),"")</f>
        <v/>
      </c>
      <c r="P281" s="42">
        <f>IFERROR(IF($A281="","",IF(COUNTIFS('Booking Schedule'!$B$6:$B$505,$A281,'Booking Schedule'!$K$6:$K$505,"Reserved",'Booking Schedule'!$D$6:$D$505,"&gt;="&amp;'Settings'!$B$4)=0,"",MINIFS('Booking Schedule'!$D$6:$D$505,'Booking Schedule'!$B$6:$B$505,$A281,'Booking Schedule'!$K$6:$K$505,"Reserved",'Booking Schedule'!$D$6:$D$505,"&gt;="&amp;'Settings'!$B$4))),"")</f>
        <v/>
      </c>
      <c r="Q281" s="33">
        <f>IFERROR(IF($A281="","",IF($J281="","Missing PM Date",IF($J281&lt;'Settings'!$B$4,"Past Due",IF($J281&lt;='Settings'!$B$4+'Settings'!$B$7,"Due Soon","OK")))),"Check Date")</f>
        <v/>
      </c>
      <c r="R281" s="30">
        <f>IFERROR(IF($A281="","",IF(COUNTIF('Trailer Availability'!$A$6:$A$505,$A281)&gt;1,"Duplicate Trailer ID",IF($F281="","Missing Home Terminal",IF($G281="","Missing Location",IF($H281="","Missing Operational Status",IF(AND($H281&lt;&gt;"Ready",$I281=""),"Ready Date Missing",IF($K281="","Last Update Missing","OK"))))))),"Check Row")</f>
        <v/>
      </c>
    </row>
    <row r="282">
      <c r="A282" s="26" t="n"/>
      <c r="B282" s="26" t="n"/>
      <c r="C282" s="26" t="n"/>
      <c r="D282" s="26" t="n"/>
      <c r="E282" s="27" t="n"/>
      <c r="F282" s="26" t="n"/>
      <c r="G282" s="28" t="n"/>
      <c r="H282" s="26" t="n"/>
      <c r="I282" s="41" t="n"/>
      <c r="J282" s="41" t="n"/>
      <c r="K282" s="41" t="n"/>
      <c r="L282" s="28" t="n"/>
      <c r="M282" s="30">
        <f>IFERROR(IF($A282="","",IF($H282&lt;&gt;"Ready",$H282,IF(COUNTIFS('Booking Schedule'!$B$6:$B$505,$A282,'Booking Schedule'!$K$6:$K$505,"Dispatched",'Booking Schedule'!$F$6:$F$505,"",'Booking Schedule'!$E$6:$E$505,"")&gt;0,"Return Date Missing",IF(COUNTIFS('Booking Schedule'!$B$6:$B$505,$A282,'Booking Schedule'!$K$6:$K$505,"Dispatched",'Booking Schedule'!$F$6:$F$505,"",'Booking Schedule'!$E$6:$E$505,"&lt;"&amp;'Settings'!$B$4)&gt;0,"Overdue Return",IF(COUNTIFS('Booking Schedule'!$B$6:$B$505,$A282,'Booking Schedule'!$K$6:$K$505,"Dispatched",'Booking Schedule'!$F$6:$F$505,"",'Booking Schedule'!$D$6:$D$505,"&lt;="&amp;'Settings'!$B$4,'Booking Schedule'!$E$6:$E$505,"&gt;="&amp;'Settings'!$B$4)&gt;0,"In Use",IF(COUNTIFS('Booking Schedule'!$B$6:$B$505,$A282,'Booking Schedule'!$K$6:$K$505,"Reserved",'Booking Schedule'!$D$6:$D$505,"&gt;="&amp;'Settings'!$B$4,'Booking Schedule'!$D$6:$D$505,"&lt;="&amp;'Settings'!$B$4+'Settings'!$B$5)&gt;0,"Reserved Soon","Available")))))),"Check Status")</f>
        <v/>
      </c>
      <c r="N282" s="42">
        <f>IFERROR(IF($A282="","",IF($H282&lt;&gt;"Ready",$I282,IF(OR($M282="In Use",$M282="Overdue Return"),MAXIFS('Booking Schedule'!$E$6:$E$505,'Booking Schedule'!$B$6:$B$505,$A282,'Booking Schedule'!$K$6:$K$505,"Dispatched",'Booking Schedule'!$F$6:$F$505,""),IF($M282="Return Date Missing","",'Settings'!$B$4)))),"")</f>
        <v/>
      </c>
      <c r="O282" s="32">
        <f>IFERROR(IF($N282="","",MAX(0,$N282-'Settings'!$B$4)),"")</f>
        <v/>
      </c>
      <c r="P282" s="42">
        <f>IFERROR(IF($A282="","",IF(COUNTIFS('Booking Schedule'!$B$6:$B$505,$A282,'Booking Schedule'!$K$6:$K$505,"Reserved",'Booking Schedule'!$D$6:$D$505,"&gt;="&amp;'Settings'!$B$4)=0,"",MINIFS('Booking Schedule'!$D$6:$D$505,'Booking Schedule'!$B$6:$B$505,$A282,'Booking Schedule'!$K$6:$K$505,"Reserved",'Booking Schedule'!$D$6:$D$505,"&gt;="&amp;'Settings'!$B$4))),"")</f>
        <v/>
      </c>
      <c r="Q282" s="33">
        <f>IFERROR(IF($A282="","",IF($J282="","Missing PM Date",IF($J282&lt;'Settings'!$B$4,"Past Due",IF($J282&lt;='Settings'!$B$4+'Settings'!$B$7,"Due Soon","OK")))),"Check Date")</f>
        <v/>
      </c>
      <c r="R282" s="30">
        <f>IFERROR(IF($A282="","",IF(COUNTIF('Trailer Availability'!$A$6:$A$505,$A282)&gt;1,"Duplicate Trailer ID",IF($F282="","Missing Home Terminal",IF($G282="","Missing Location",IF($H282="","Missing Operational Status",IF(AND($H282&lt;&gt;"Ready",$I282=""),"Ready Date Missing",IF($K282="","Last Update Missing","OK"))))))),"Check Row")</f>
        <v/>
      </c>
    </row>
    <row r="283">
      <c r="A283" s="26" t="n"/>
      <c r="B283" s="26" t="n"/>
      <c r="C283" s="26" t="n"/>
      <c r="D283" s="26" t="n"/>
      <c r="E283" s="27" t="n"/>
      <c r="F283" s="26" t="n"/>
      <c r="G283" s="28" t="n"/>
      <c r="H283" s="26" t="n"/>
      <c r="I283" s="41" t="n"/>
      <c r="J283" s="41" t="n"/>
      <c r="K283" s="41" t="n"/>
      <c r="L283" s="28" t="n"/>
      <c r="M283" s="30">
        <f>IFERROR(IF($A283="","",IF($H283&lt;&gt;"Ready",$H283,IF(COUNTIFS('Booking Schedule'!$B$6:$B$505,$A283,'Booking Schedule'!$K$6:$K$505,"Dispatched",'Booking Schedule'!$F$6:$F$505,"",'Booking Schedule'!$E$6:$E$505,"")&gt;0,"Return Date Missing",IF(COUNTIFS('Booking Schedule'!$B$6:$B$505,$A283,'Booking Schedule'!$K$6:$K$505,"Dispatched",'Booking Schedule'!$F$6:$F$505,"",'Booking Schedule'!$E$6:$E$505,"&lt;"&amp;'Settings'!$B$4)&gt;0,"Overdue Return",IF(COUNTIFS('Booking Schedule'!$B$6:$B$505,$A283,'Booking Schedule'!$K$6:$K$505,"Dispatched",'Booking Schedule'!$F$6:$F$505,"",'Booking Schedule'!$D$6:$D$505,"&lt;="&amp;'Settings'!$B$4,'Booking Schedule'!$E$6:$E$505,"&gt;="&amp;'Settings'!$B$4)&gt;0,"In Use",IF(COUNTIFS('Booking Schedule'!$B$6:$B$505,$A283,'Booking Schedule'!$K$6:$K$505,"Reserved",'Booking Schedule'!$D$6:$D$505,"&gt;="&amp;'Settings'!$B$4,'Booking Schedule'!$D$6:$D$505,"&lt;="&amp;'Settings'!$B$4+'Settings'!$B$5)&gt;0,"Reserved Soon","Available")))))),"Check Status")</f>
        <v/>
      </c>
      <c r="N283" s="42">
        <f>IFERROR(IF($A283="","",IF($H283&lt;&gt;"Ready",$I283,IF(OR($M283="In Use",$M283="Overdue Return"),MAXIFS('Booking Schedule'!$E$6:$E$505,'Booking Schedule'!$B$6:$B$505,$A283,'Booking Schedule'!$K$6:$K$505,"Dispatched",'Booking Schedule'!$F$6:$F$505,""),IF($M283="Return Date Missing","",'Settings'!$B$4)))),"")</f>
        <v/>
      </c>
      <c r="O283" s="32">
        <f>IFERROR(IF($N283="","",MAX(0,$N283-'Settings'!$B$4)),"")</f>
        <v/>
      </c>
      <c r="P283" s="42">
        <f>IFERROR(IF($A283="","",IF(COUNTIFS('Booking Schedule'!$B$6:$B$505,$A283,'Booking Schedule'!$K$6:$K$505,"Reserved",'Booking Schedule'!$D$6:$D$505,"&gt;="&amp;'Settings'!$B$4)=0,"",MINIFS('Booking Schedule'!$D$6:$D$505,'Booking Schedule'!$B$6:$B$505,$A283,'Booking Schedule'!$K$6:$K$505,"Reserved",'Booking Schedule'!$D$6:$D$505,"&gt;="&amp;'Settings'!$B$4))),"")</f>
        <v/>
      </c>
      <c r="Q283" s="33">
        <f>IFERROR(IF($A283="","",IF($J283="","Missing PM Date",IF($J283&lt;'Settings'!$B$4,"Past Due",IF($J283&lt;='Settings'!$B$4+'Settings'!$B$7,"Due Soon","OK")))),"Check Date")</f>
        <v/>
      </c>
      <c r="R283" s="30">
        <f>IFERROR(IF($A283="","",IF(COUNTIF('Trailer Availability'!$A$6:$A$505,$A283)&gt;1,"Duplicate Trailer ID",IF($F283="","Missing Home Terminal",IF($G283="","Missing Location",IF($H283="","Missing Operational Status",IF(AND($H283&lt;&gt;"Ready",$I283=""),"Ready Date Missing",IF($K283="","Last Update Missing","OK"))))))),"Check Row")</f>
        <v/>
      </c>
    </row>
    <row r="284">
      <c r="A284" s="26" t="n"/>
      <c r="B284" s="26" t="n"/>
      <c r="C284" s="26" t="n"/>
      <c r="D284" s="26" t="n"/>
      <c r="E284" s="27" t="n"/>
      <c r="F284" s="26" t="n"/>
      <c r="G284" s="28" t="n"/>
      <c r="H284" s="26" t="n"/>
      <c r="I284" s="41" t="n"/>
      <c r="J284" s="41" t="n"/>
      <c r="K284" s="41" t="n"/>
      <c r="L284" s="28" t="n"/>
      <c r="M284" s="30">
        <f>IFERROR(IF($A284="","",IF($H284&lt;&gt;"Ready",$H284,IF(COUNTIFS('Booking Schedule'!$B$6:$B$505,$A284,'Booking Schedule'!$K$6:$K$505,"Dispatched",'Booking Schedule'!$F$6:$F$505,"",'Booking Schedule'!$E$6:$E$505,"")&gt;0,"Return Date Missing",IF(COUNTIFS('Booking Schedule'!$B$6:$B$505,$A284,'Booking Schedule'!$K$6:$K$505,"Dispatched",'Booking Schedule'!$F$6:$F$505,"",'Booking Schedule'!$E$6:$E$505,"&lt;"&amp;'Settings'!$B$4)&gt;0,"Overdue Return",IF(COUNTIFS('Booking Schedule'!$B$6:$B$505,$A284,'Booking Schedule'!$K$6:$K$505,"Dispatched",'Booking Schedule'!$F$6:$F$505,"",'Booking Schedule'!$D$6:$D$505,"&lt;="&amp;'Settings'!$B$4,'Booking Schedule'!$E$6:$E$505,"&gt;="&amp;'Settings'!$B$4)&gt;0,"In Use",IF(COUNTIFS('Booking Schedule'!$B$6:$B$505,$A284,'Booking Schedule'!$K$6:$K$505,"Reserved",'Booking Schedule'!$D$6:$D$505,"&gt;="&amp;'Settings'!$B$4,'Booking Schedule'!$D$6:$D$505,"&lt;="&amp;'Settings'!$B$4+'Settings'!$B$5)&gt;0,"Reserved Soon","Available")))))),"Check Status")</f>
        <v/>
      </c>
      <c r="N284" s="42">
        <f>IFERROR(IF($A284="","",IF($H284&lt;&gt;"Ready",$I284,IF(OR($M284="In Use",$M284="Overdue Return"),MAXIFS('Booking Schedule'!$E$6:$E$505,'Booking Schedule'!$B$6:$B$505,$A284,'Booking Schedule'!$K$6:$K$505,"Dispatched",'Booking Schedule'!$F$6:$F$505,""),IF($M284="Return Date Missing","",'Settings'!$B$4)))),"")</f>
        <v/>
      </c>
      <c r="O284" s="32">
        <f>IFERROR(IF($N284="","",MAX(0,$N284-'Settings'!$B$4)),"")</f>
        <v/>
      </c>
      <c r="P284" s="42">
        <f>IFERROR(IF($A284="","",IF(COUNTIFS('Booking Schedule'!$B$6:$B$505,$A284,'Booking Schedule'!$K$6:$K$505,"Reserved",'Booking Schedule'!$D$6:$D$505,"&gt;="&amp;'Settings'!$B$4)=0,"",MINIFS('Booking Schedule'!$D$6:$D$505,'Booking Schedule'!$B$6:$B$505,$A284,'Booking Schedule'!$K$6:$K$505,"Reserved",'Booking Schedule'!$D$6:$D$505,"&gt;="&amp;'Settings'!$B$4))),"")</f>
        <v/>
      </c>
      <c r="Q284" s="33">
        <f>IFERROR(IF($A284="","",IF($J284="","Missing PM Date",IF($J284&lt;'Settings'!$B$4,"Past Due",IF($J284&lt;='Settings'!$B$4+'Settings'!$B$7,"Due Soon","OK")))),"Check Date")</f>
        <v/>
      </c>
      <c r="R284" s="30">
        <f>IFERROR(IF($A284="","",IF(COUNTIF('Trailer Availability'!$A$6:$A$505,$A284)&gt;1,"Duplicate Trailer ID",IF($F284="","Missing Home Terminal",IF($G284="","Missing Location",IF($H284="","Missing Operational Status",IF(AND($H284&lt;&gt;"Ready",$I284=""),"Ready Date Missing",IF($K284="","Last Update Missing","OK"))))))),"Check Row")</f>
        <v/>
      </c>
    </row>
    <row r="285">
      <c r="A285" s="26" t="n"/>
      <c r="B285" s="26" t="n"/>
      <c r="C285" s="26" t="n"/>
      <c r="D285" s="26" t="n"/>
      <c r="E285" s="27" t="n"/>
      <c r="F285" s="26" t="n"/>
      <c r="G285" s="28" t="n"/>
      <c r="H285" s="26" t="n"/>
      <c r="I285" s="41" t="n"/>
      <c r="J285" s="41" t="n"/>
      <c r="K285" s="41" t="n"/>
      <c r="L285" s="28" t="n"/>
      <c r="M285" s="30">
        <f>IFERROR(IF($A285="","",IF($H285&lt;&gt;"Ready",$H285,IF(COUNTIFS('Booking Schedule'!$B$6:$B$505,$A285,'Booking Schedule'!$K$6:$K$505,"Dispatched",'Booking Schedule'!$F$6:$F$505,"",'Booking Schedule'!$E$6:$E$505,"")&gt;0,"Return Date Missing",IF(COUNTIFS('Booking Schedule'!$B$6:$B$505,$A285,'Booking Schedule'!$K$6:$K$505,"Dispatched",'Booking Schedule'!$F$6:$F$505,"",'Booking Schedule'!$E$6:$E$505,"&lt;"&amp;'Settings'!$B$4)&gt;0,"Overdue Return",IF(COUNTIFS('Booking Schedule'!$B$6:$B$505,$A285,'Booking Schedule'!$K$6:$K$505,"Dispatched",'Booking Schedule'!$F$6:$F$505,"",'Booking Schedule'!$D$6:$D$505,"&lt;="&amp;'Settings'!$B$4,'Booking Schedule'!$E$6:$E$505,"&gt;="&amp;'Settings'!$B$4)&gt;0,"In Use",IF(COUNTIFS('Booking Schedule'!$B$6:$B$505,$A285,'Booking Schedule'!$K$6:$K$505,"Reserved",'Booking Schedule'!$D$6:$D$505,"&gt;="&amp;'Settings'!$B$4,'Booking Schedule'!$D$6:$D$505,"&lt;="&amp;'Settings'!$B$4+'Settings'!$B$5)&gt;0,"Reserved Soon","Available")))))),"Check Status")</f>
        <v/>
      </c>
      <c r="N285" s="42">
        <f>IFERROR(IF($A285="","",IF($H285&lt;&gt;"Ready",$I285,IF(OR($M285="In Use",$M285="Overdue Return"),MAXIFS('Booking Schedule'!$E$6:$E$505,'Booking Schedule'!$B$6:$B$505,$A285,'Booking Schedule'!$K$6:$K$505,"Dispatched",'Booking Schedule'!$F$6:$F$505,""),IF($M285="Return Date Missing","",'Settings'!$B$4)))),"")</f>
        <v/>
      </c>
      <c r="O285" s="32">
        <f>IFERROR(IF($N285="","",MAX(0,$N285-'Settings'!$B$4)),"")</f>
        <v/>
      </c>
      <c r="P285" s="42">
        <f>IFERROR(IF($A285="","",IF(COUNTIFS('Booking Schedule'!$B$6:$B$505,$A285,'Booking Schedule'!$K$6:$K$505,"Reserved",'Booking Schedule'!$D$6:$D$505,"&gt;="&amp;'Settings'!$B$4)=0,"",MINIFS('Booking Schedule'!$D$6:$D$505,'Booking Schedule'!$B$6:$B$505,$A285,'Booking Schedule'!$K$6:$K$505,"Reserved",'Booking Schedule'!$D$6:$D$505,"&gt;="&amp;'Settings'!$B$4))),"")</f>
        <v/>
      </c>
      <c r="Q285" s="33">
        <f>IFERROR(IF($A285="","",IF($J285="","Missing PM Date",IF($J285&lt;'Settings'!$B$4,"Past Due",IF($J285&lt;='Settings'!$B$4+'Settings'!$B$7,"Due Soon","OK")))),"Check Date")</f>
        <v/>
      </c>
      <c r="R285" s="30">
        <f>IFERROR(IF($A285="","",IF(COUNTIF('Trailer Availability'!$A$6:$A$505,$A285)&gt;1,"Duplicate Trailer ID",IF($F285="","Missing Home Terminal",IF($G285="","Missing Location",IF($H285="","Missing Operational Status",IF(AND($H285&lt;&gt;"Ready",$I285=""),"Ready Date Missing",IF($K285="","Last Update Missing","OK"))))))),"Check Row")</f>
        <v/>
      </c>
    </row>
    <row r="286">
      <c r="A286" s="26" t="n"/>
      <c r="B286" s="26" t="n"/>
      <c r="C286" s="26" t="n"/>
      <c r="D286" s="26" t="n"/>
      <c r="E286" s="27" t="n"/>
      <c r="F286" s="26" t="n"/>
      <c r="G286" s="28" t="n"/>
      <c r="H286" s="26" t="n"/>
      <c r="I286" s="41" t="n"/>
      <c r="J286" s="41" t="n"/>
      <c r="K286" s="41" t="n"/>
      <c r="L286" s="28" t="n"/>
      <c r="M286" s="30">
        <f>IFERROR(IF($A286="","",IF($H286&lt;&gt;"Ready",$H286,IF(COUNTIFS('Booking Schedule'!$B$6:$B$505,$A286,'Booking Schedule'!$K$6:$K$505,"Dispatched",'Booking Schedule'!$F$6:$F$505,"",'Booking Schedule'!$E$6:$E$505,"")&gt;0,"Return Date Missing",IF(COUNTIFS('Booking Schedule'!$B$6:$B$505,$A286,'Booking Schedule'!$K$6:$K$505,"Dispatched",'Booking Schedule'!$F$6:$F$505,"",'Booking Schedule'!$E$6:$E$505,"&lt;"&amp;'Settings'!$B$4)&gt;0,"Overdue Return",IF(COUNTIFS('Booking Schedule'!$B$6:$B$505,$A286,'Booking Schedule'!$K$6:$K$505,"Dispatched",'Booking Schedule'!$F$6:$F$505,"",'Booking Schedule'!$D$6:$D$505,"&lt;="&amp;'Settings'!$B$4,'Booking Schedule'!$E$6:$E$505,"&gt;="&amp;'Settings'!$B$4)&gt;0,"In Use",IF(COUNTIFS('Booking Schedule'!$B$6:$B$505,$A286,'Booking Schedule'!$K$6:$K$505,"Reserved",'Booking Schedule'!$D$6:$D$505,"&gt;="&amp;'Settings'!$B$4,'Booking Schedule'!$D$6:$D$505,"&lt;="&amp;'Settings'!$B$4+'Settings'!$B$5)&gt;0,"Reserved Soon","Available")))))),"Check Status")</f>
        <v/>
      </c>
      <c r="N286" s="42">
        <f>IFERROR(IF($A286="","",IF($H286&lt;&gt;"Ready",$I286,IF(OR($M286="In Use",$M286="Overdue Return"),MAXIFS('Booking Schedule'!$E$6:$E$505,'Booking Schedule'!$B$6:$B$505,$A286,'Booking Schedule'!$K$6:$K$505,"Dispatched",'Booking Schedule'!$F$6:$F$505,""),IF($M286="Return Date Missing","",'Settings'!$B$4)))),"")</f>
        <v/>
      </c>
      <c r="O286" s="32">
        <f>IFERROR(IF($N286="","",MAX(0,$N286-'Settings'!$B$4)),"")</f>
        <v/>
      </c>
      <c r="P286" s="42">
        <f>IFERROR(IF($A286="","",IF(COUNTIFS('Booking Schedule'!$B$6:$B$505,$A286,'Booking Schedule'!$K$6:$K$505,"Reserved",'Booking Schedule'!$D$6:$D$505,"&gt;="&amp;'Settings'!$B$4)=0,"",MINIFS('Booking Schedule'!$D$6:$D$505,'Booking Schedule'!$B$6:$B$505,$A286,'Booking Schedule'!$K$6:$K$505,"Reserved",'Booking Schedule'!$D$6:$D$505,"&gt;="&amp;'Settings'!$B$4))),"")</f>
        <v/>
      </c>
      <c r="Q286" s="33">
        <f>IFERROR(IF($A286="","",IF($J286="","Missing PM Date",IF($J286&lt;'Settings'!$B$4,"Past Due",IF($J286&lt;='Settings'!$B$4+'Settings'!$B$7,"Due Soon","OK")))),"Check Date")</f>
        <v/>
      </c>
      <c r="R286" s="30">
        <f>IFERROR(IF($A286="","",IF(COUNTIF('Trailer Availability'!$A$6:$A$505,$A286)&gt;1,"Duplicate Trailer ID",IF($F286="","Missing Home Terminal",IF($G286="","Missing Location",IF($H286="","Missing Operational Status",IF(AND($H286&lt;&gt;"Ready",$I286=""),"Ready Date Missing",IF($K286="","Last Update Missing","OK"))))))),"Check Row")</f>
        <v/>
      </c>
    </row>
    <row r="287">
      <c r="A287" s="26" t="n"/>
      <c r="B287" s="26" t="n"/>
      <c r="C287" s="26" t="n"/>
      <c r="D287" s="26" t="n"/>
      <c r="E287" s="27" t="n"/>
      <c r="F287" s="26" t="n"/>
      <c r="G287" s="28" t="n"/>
      <c r="H287" s="26" t="n"/>
      <c r="I287" s="41" t="n"/>
      <c r="J287" s="41" t="n"/>
      <c r="K287" s="41" t="n"/>
      <c r="L287" s="28" t="n"/>
      <c r="M287" s="30">
        <f>IFERROR(IF($A287="","",IF($H287&lt;&gt;"Ready",$H287,IF(COUNTIFS('Booking Schedule'!$B$6:$B$505,$A287,'Booking Schedule'!$K$6:$K$505,"Dispatched",'Booking Schedule'!$F$6:$F$505,"",'Booking Schedule'!$E$6:$E$505,"")&gt;0,"Return Date Missing",IF(COUNTIFS('Booking Schedule'!$B$6:$B$505,$A287,'Booking Schedule'!$K$6:$K$505,"Dispatched",'Booking Schedule'!$F$6:$F$505,"",'Booking Schedule'!$E$6:$E$505,"&lt;"&amp;'Settings'!$B$4)&gt;0,"Overdue Return",IF(COUNTIFS('Booking Schedule'!$B$6:$B$505,$A287,'Booking Schedule'!$K$6:$K$505,"Dispatched",'Booking Schedule'!$F$6:$F$505,"",'Booking Schedule'!$D$6:$D$505,"&lt;="&amp;'Settings'!$B$4,'Booking Schedule'!$E$6:$E$505,"&gt;="&amp;'Settings'!$B$4)&gt;0,"In Use",IF(COUNTIFS('Booking Schedule'!$B$6:$B$505,$A287,'Booking Schedule'!$K$6:$K$505,"Reserved",'Booking Schedule'!$D$6:$D$505,"&gt;="&amp;'Settings'!$B$4,'Booking Schedule'!$D$6:$D$505,"&lt;="&amp;'Settings'!$B$4+'Settings'!$B$5)&gt;0,"Reserved Soon","Available")))))),"Check Status")</f>
        <v/>
      </c>
      <c r="N287" s="42">
        <f>IFERROR(IF($A287="","",IF($H287&lt;&gt;"Ready",$I287,IF(OR($M287="In Use",$M287="Overdue Return"),MAXIFS('Booking Schedule'!$E$6:$E$505,'Booking Schedule'!$B$6:$B$505,$A287,'Booking Schedule'!$K$6:$K$505,"Dispatched",'Booking Schedule'!$F$6:$F$505,""),IF($M287="Return Date Missing","",'Settings'!$B$4)))),"")</f>
        <v/>
      </c>
      <c r="O287" s="32">
        <f>IFERROR(IF($N287="","",MAX(0,$N287-'Settings'!$B$4)),"")</f>
        <v/>
      </c>
      <c r="P287" s="42">
        <f>IFERROR(IF($A287="","",IF(COUNTIFS('Booking Schedule'!$B$6:$B$505,$A287,'Booking Schedule'!$K$6:$K$505,"Reserved",'Booking Schedule'!$D$6:$D$505,"&gt;="&amp;'Settings'!$B$4)=0,"",MINIFS('Booking Schedule'!$D$6:$D$505,'Booking Schedule'!$B$6:$B$505,$A287,'Booking Schedule'!$K$6:$K$505,"Reserved",'Booking Schedule'!$D$6:$D$505,"&gt;="&amp;'Settings'!$B$4))),"")</f>
        <v/>
      </c>
      <c r="Q287" s="33">
        <f>IFERROR(IF($A287="","",IF($J287="","Missing PM Date",IF($J287&lt;'Settings'!$B$4,"Past Due",IF($J287&lt;='Settings'!$B$4+'Settings'!$B$7,"Due Soon","OK")))),"Check Date")</f>
        <v/>
      </c>
      <c r="R287" s="30">
        <f>IFERROR(IF($A287="","",IF(COUNTIF('Trailer Availability'!$A$6:$A$505,$A287)&gt;1,"Duplicate Trailer ID",IF($F287="","Missing Home Terminal",IF($G287="","Missing Location",IF($H287="","Missing Operational Status",IF(AND($H287&lt;&gt;"Ready",$I287=""),"Ready Date Missing",IF($K287="","Last Update Missing","OK"))))))),"Check Row")</f>
        <v/>
      </c>
    </row>
    <row r="288">
      <c r="A288" s="26" t="n"/>
      <c r="B288" s="26" t="n"/>
      <c r="C288" s="26" t="n"/>
      <c r="D288" s="26" t="n"/>
      <c r="E288" s="27" t="n"/>
      <c r="F288" s="26" t="n"/>
      <c r="G288" s="28" t="n"/>
      <c r="H288" s="26" t="n"/>
      <c r="I288" s="41" t="n"/>
      <c r="J288" s="41" t="n"/>
      <c r="K288" s="41" t="n"/>
      <c r="L288" s="28" t="n"/>
      <c r="M288" s="30">
        <f>IFERROR(IF($A288="","",IF($H288&lt;&gt;"Ready",$H288,IF(COUNTIFS('Booking Schedule'!$B$6:$B$505,$A288,'Booking Schedule'!$K$6:$K$505,"Dispatched",'Booking Schedule'!$F$6:$F$505,"",'Booking Schedule'!$E$6:$E$505,"")&gt;0,"Return Date Missing",IF(COUNTIFS('Booking Schedule'!$B$6:$B$505,$A288,'Booking Schedule'!$K$6:$K$505,"Dispatched",'Booking Schedule'!$F$6:$F$505,"",'Booking Schedule'!$E$6:$E$505,"&lt;"&amp;'Settings'!$B$4)&gt;0,"Overdue Return",IF(COUNTIFS('Booking Schedule'!$B$6:$B$505,$A288,'Booking Schedule'!$K$6:$K$505,"Dispatched",'Booking Schedule'!$F$6:$F$505,"",'Booking Schedule'!$D$6:$D$505,"&lt;="&amp;'Settings'!$B$4,'Booking Schedule'!$E$6:$E$505,"&gt;="&amp;'Settings'!$B$4)&gt;0,"In Use",IF(COUNTIFS('Booking Schedule'!$B$6:$B$505,$A288,'Booking Schedule'!$K$6:$K$505,"Reserved",'Booking Schedule'!$D$6:$D$505,"&gt;="&amp;'Settings'!$B$4,'Booking Schedule'!$D$6:$D$505,"&lt;="&amp;'Settings'!$B$4+'Settings'!$B$5)&gt;0,"Reserved Soon","Available")))))),"Check Status")</f>
        <v/>
      </c>
      <c r="N288" s="42">
        <f>IFERROR(IF($A288="","",IF($H288&lt;&gt;"Ready",$I288,IF(OR($M288="In Use",$M288="Overdue Return"),MAXIFS('Booking Schedule'!$E$6:$E$505,'Booking Schedule'!$B$6:$B$505,$A288,'Booking Schedule'!$K$6:$K$505,"Dispatched",'Booking Schedule'!$F$6:$F$505,""),IF($M288="Return Date Missing","",'Settings'!$B$4)))),"")</f>
        <v/>
      </c>
      <c r="O288" s="32">
        <f>IFERROR(IF($N288="","",MAX(0,$N288-'Settings'!$B$4)),"")</f>
        <v/>
      </c>
      <c r="P288" s="42">
        <f>IFERROR(IF($A288="","",IF(COUNTIFS('Booking Schedule'!$B$6:$B$505,$A288,'Booking Schedule'!$K$6:$K$505,"Reserved",'Booking Schedule'!$D$6:$D$505,"&gt;="&amp;'Settings'!$B$4)=0,"",MINIFS('Booking Schedule'!$D$6:$D$505,'Booking Schedule'!$B$6:$B$505,$A288,'Booking Schedule'!$K$6:$K$505,"Reserved",'Booking Schedule'!$D$6:$D$505,"&gt;="&amp;'Settings'!$B$4))),"")</f>
        <v/>
      </c>
      <c r="Q288" s="33">
        <f>IFERROR(IF($A288="","",IF($J288="","Missing PM Date",IF($J288&lt;'Settings'!$B$4,"Past Due",IF($J288&lt;='Settings'!$B$4+'Settings'!$B$7,"Due Soon","OK")))),"Check Date")</f>
        <v/>
      </c>
      <c r="R288" s="30">
        <f>IFERROR(IF($A288="","",IF(COUNTIF('Trailer Availability'!$A$6:$A$505,$A288)&gt;1,"Duplicate Trailer ID",IF($F288="","Missing Home Terminal",IF($G288="","Missing Location",IF($H288="","Missing Operational Status",IF(AND($H288&lt;&gt;"Ready",$I288=""),"Ready Date Missing",IF($K288="","Last Update Missing","OK"))))))),"Check Row")</f>
        <v/>
      </c>
    </row>
    <row r="289">
      <c r="A289" s="26" t="n"/>
      <c r="B289" s="26" t="n"/>
      <c r="C289" s="26" t="n"/>
      <c r="D289" s="26" t="n"/>
      <c r="E289" s="27" t="n"/>
      <c r="F289" s="26" t="n"/>
      <c r="G289" s="28" t="n"/>
      <c r="H289" s="26" t="n"/>
      <c r="I289" s="41" t="n"/>
      <c r="J289" s="41" t="n"/>
      <c r="K289" s="41" t="n"/>
      <c r="L289" s="28" t="n"/>
      <c r="M289" s="30">
        <f>IFERROR(IF($A289="","",IF($H289&lt;&gt;"Ready",$H289,IF(COUNTIFS('Booking Schedule'!$B$6:$B$505,$A289,'Booking Schedule'!$K$6:$K$505,"Dispatched",'Booking Schedule'!$F$6:$F$505,"",'Booking Schedule'!$E$6:$E$505,"")&gt;0,"Return Date Missing",IF(COUNTIFS('Booking Schedule'!$B$6:$B$505,$A289,'Booking Schedule'!$K$6:$K$505,"Dispatched",'Booking Schedule'!$F$6:$F$505,"",'Booking Schedule'!$E$6:$E$505,"&lt;"&amp;'Settings'!$B$4)&gt;0,"Overdue Return",IF(COUNTIFS('Booking Schedule'!$B$6:$B$505,$A289,'Booking Schedule'!$K$6:$K$505,"Dispatched",'Booking Schedule'!$F$6:$F$505,"",'Booking Schedule'!$D$6:$D$505,"&lt;="&amp;'Settings'!$B$4,'Booking Schedule'!$E$6:$E$505,"&gt;="&amp;'Settings'!$B$4)&gt;0,"In Use",IF(COUNTIFS('Booking Schedule'!$B$6:$B$505,$A289,'Booking Schedule'!$K$6:$K$505,"Reserved",'Booking Schedule'!$D$6:$D$505,"&gt;="&amp;'Settings'!$B$4,'Booking Schedule'!$D$6:$D$505,"&lt;="&amp;'Settings'!$B$4+'Settings'!$B$5)&gt;0,"Reserved Soon","Available")))))),"Check Status")</f>
        <v/>
      </c>
      <c r="N289" s="42">
        <f>IFERROR(IF($A289="","",IF($H289&lt;&gt;"Ready",$I289,IF(OR($M289="In Use",$M289="Overdue Return"),MAXIFS('Booking Schedule'!$E$6:$E$505,'Booking Schedule'!$B$6:$B$505,$A289,'Booking Schedule'!$K$6:$K$505,"Dispatched",'Booking Schedule'!$F$6:$F$505,""),IF($M289="Return Date Missing","",'Settings'!$B$4)))),"")</f>
        <v/>
      </c>
      <c r="O289" s="32">
        <f>IFERROR(IF($N289="","",MAX(0,$N289-'Settings'!$B$4)),"")</f>
        <v/>
      </c>
      <c r="P289" s="42">
        <f>IFERROR(IF($A289="","",IF(COUNTIFS('Booking Schedule'!$B$6:$B$505,$A289,'Booking Schedule'!$K$6:$K$505,"Reserved",'Booking Schedule'!$D$6:$D$505,"&gt;="&amp;'Settings'!$B$4)=0,"",MINIFS('Booking Schedule'!$D$6:$D$505,'Booking Schedule'!$B$6:$B$505,$A289,'Booking Schedule'!$K$6:$K$505,"Reserved",'Booking Schedule'!$D$6:$D$505,"&gt;="&amp;'Settings'!$B$4))),"")</f>
        <v/>
      </c>
      <c r="Q289" s="33">
        <f>IFERROR(IF($A289="","",IF($J289="","Missing PM Date",IF($J289&lt;'Settings'!$B$4,"Past Due",IF($J289&lt;='Settings'!$B$4+'Settings'!$B$7,"Due Soon","OK")))),"Check Date")</f>
        <v/>
      </c>
      <c r="R289" s="30">
        <f>IFERROR(IF($A289="","",IF(COUNTIF('Trailer Availability'!$A$6:$A$505,$A289)&gt;1,"Duplicate Trailer ID",IF($F289="","Missing Home Terminal",IF($G289="","Missing Location",IF($H289="","Missing Operational Status",IF(AND($H289&lt;&gt;"Ready",$I289=""),"Ready Date Missing",IF($K289="","Last Update Missing","OK"))))))),"Check Row")</f>
        <v/>
      </c>
    </row>
    <row r="290">
      <c r="A290" s="26" t="n"/>
      <c r="B290" s="26" t="n"/>
      <c r="C290" s="26" t="n"/>
      <c r="D290" s="26" t="n"/>
      <c r="E290" s="27" t="n"/>
      <c r="F290" s="26" t="n"/>
      <c r="G290" s="28" t="n"/>
      <c r="H290" s="26" t="n"/>
      <c r="I290" s="41" t="n"/>
      <c r="J290" s="41" t="n"/>
      <c r="K290" s="41" t="n"/>
      <c r="L290" s="28" t="n"/>
      <c r="M290" s="30">
        <f>IFERROR(IF($A290="","",IF($H290&lt;&gt;"Ready",$H290,IF(COUNTIFS('Booking Schedule'!$B$6:$B$505,$A290,'Booking Schedule'!$K$6:$K$505,"Dispatched",'Booking Schedule'!$F$6:$F$505,"",'Booking Schedule'!$E$6:$E$505,"")&gt;0,"Return Date Missing",IF(COUNTIFS('Booking Schedule'!$B$6:$B$505,$A290,'Booking Schedule'!$K$6:$K$505,"Dispatched",'Booking Schedule'!$F$6:$F$505,"",'Booking Schedule'!$E$6:$E$505,"&lt;"&amp;'Settings'!$B$4)&gt;0,"Overdue Return",IF(COUNTIFS('Booking Schedule'!$B$6:$B$505,$A290,'Booking Schedule'!$K$6:$K$505,"Dispatched",'Booking Schedule'!$F$6:$F$505,"",'Booking Schedule'!$D$6:$D$505,"&lt;="&amp;'Settings'!$B$4,'Booking Schedule'!$E$6:$E$505,"&gt;="&amp;'Settings'!$B$4)&gt;0,"In Use",IF(COUNTIFS('Booking Schedule'!$B$6:$B$505,$A290,'Booking Schedule'!$K$6:$K$505,"Reserved",'Booking Schedule'!$D$6:$D$505,"&gt;="&amp;'Settings'!$B$4,'Booking Schedule'!$D$6:$D$505,"&lt;="&amp;'Settings'!$B$4+'Settings'!$B$5)&gt;0,"Reserved Soon","Available")))))),"Check Status")</f>
        <v/>
      </c>
      <c r="N290" s="42">
        <f>IFERROR(IF($A290="","",IF($H290&lt;&gt;"Ready",$I290,IF(OR($M290="In Use",$M290="Overdue Return"),MAXIFS('Booking Schedule'!$E$6:$E$505,'Booking Schedule'!$B$6:$B$505,$A290,'Booking Schedule'!$K$6:$K$505,"Dispatched",'Booking Schedule'!$F$6:$F$505,""),IF($M290="Return Date Missing","",'Settings'!$B$4)))),"")</f>
        <v/>
      </c>
      <c r="O290" s="32">
        <f>IFERROR(IF($N290="","",MAX(0,$N290-'Settings'!$B$4)),"")</f>
        <v/>
      </c>
      <c r="P290" s="42">
        <f>IFERROR(IF($A290="","",IF(COUNTIFS('Booking Schedule'!$B$6:$B$505,$A290,'Booking Schedule'!$K$6:$K$505,"Reserved",'Booking Schedule'!$D$6:$D$505,"&gt;="&amp;'Settings'!$B$4)=0,"",MINIFS('Booking Schedule'!$D$6:$D$505,'Booking Schedule'!$B$6:$B$505,$A290,'Booking Schedule'!$K$6:$K$505,"Reserved",'Booking Schedule'!$D$6:$D$505,"&gt;="&amp;'Settings'!$B$4))),"")</f>
        <v/>
      </c>
      <c r="Q290" s="33">
        <f>IFERROR(IF($A290="","",IF($J290="","Missing PM Date",IF($J290&lt;'Settings'!$B$4,"Past Due",IF($J290&lt;='Settings'!$B$4+'Settings'!$B$7,"Due Soon","OK")))),"Check Date")</f>
        <v/>
      </c>
      <c r="R290" s="30">
        <f>IFERROR(IF($A290="","",IF(COUNTIF('Trailer Availability'!$A$6:$A$505,$A290)&gt;1,"Duplicate Trailer ID",IF($F290="","Missing Home Terminal",IF($G290="","Missing Location",IF($H290="","Missing Operational Status",IF(AND($H290&lt;&gt;"Ready",$I290=""),"Ready Date Missing",IF($K290="","Last Update Missing","OK"))))))),"Check Row")</f>
        <v/>
      </c>
    </row>
    <row r="291">
      <c r="A291" s="26" t="n"/>
      <c r="B291" s="26" t="n"/>
      <c r="C291" s="26" t="n"/>
      <c r="D291" s="26" t="n"/>
      <c r="E291" s="27" t="n"/>
      <c r="F291" s="26" t="n"/>
      <c r="G291" s="28" t="n"/>
      <c r="H291" s="26" t="n"/>
      <c r="I291" s="41" t="n"/>
      <c r="J291" s="41" t="n"/>
      <c r="K291" s="41" t="n"/>
      <c r="L291" s="28" t="n"/>
      <c r="M291" s="30">
        <f>IFERROR(IF($A291="","",IF($H291&lt;&gt;"Ready",$H291,IF(COUNTIFS('Booking Schedule'!$B$6:$B$505,$A291,'Booking Schedule'!$K$6:$K$505,"Dispatched",'Booking Schedule'!$F$6:$F$505,"",'Booking Schedule'!$E$6:$E$505,"")&gt;0,"Return Date Missing",IF(COUNTIFS('Booking Schedule'!$B$6:$B$505,$A291,'Booking Schedule'!$K$6:$K$505,"Dispatched",'Booking Schedule'!$F$6:$F$505,"",'Booking Schedule'!$E$6:$E$505,"&lt;"&amp;'Settings'!$B$4)&gt;0,"Overdue Return",IF(COUNTIFS('Booking Schedule'!$B$6:$B$505,$A291,'Booking Schedule'!$K$6:$K$505,"Dispatched",'Booking Schedule'!$F$6:$F$505,"",'Booking Schedule'!$D$6:$D$505,"&lt;="&amp;'Settings'!$B$4,'Booking Schedule'!$E$6:$E$505,"&gt;="&amp;'Settings'!$B$4)&gt;0,"In Use",IF(COUNTIFS('Booking Schedule'!$B$6:$B$505,$A291,'Booking Schedule'!$K$6:$K$505,"Reserved",'Booking Schedule'!$D$6:$D$505,"&gt;="&amp;'Settings'!$B$4,'Booking Schedule'!$D$6:$D$505,"&lt;="&amp;'Settings'!$B$4+'Settings'!$B$5)&gt;0,"Reserved Soon","Available")))))),"Check Status")</f>
        <v/>
      </c>
      <c r="N291" s="42">
        <f>IFERROR(IF($A291="","",IF($H291&lt;&gt;"Ready",$I291,IF(OR($M291="In Use",$M291="Overdue Return"),MAXIFS('Booking Schedule'!$E$6:$E$505,'Booking Schedule'!$B$6:$B$505,$A291,'Booking Schedule'!$K$6:$K$505,"Dispatched",'Booking Schedule'!$F$6:$F$505,""),IF($M291="Return Date Missing","",'Settings'!$B$4)))),"")</f>
        <v/>
      </c>
      <c r="O291" s="32">
        <f>IFERROR(IF($N291="","",MAX(0,$N291-'Settings'!$B$4)),"")</f>
        <v/>
      </c>
      <c r="P291" s="42">
        <f>IFERROR(IF($A291="","",IF(COUNTIFS('Booking Schedule'!$B$6:$B$505,$A291,'Booking Schedule'!$K$6:$K$505,"Reserved",'Booking Schedule'!$D$6:$D$505,"&gt;="&amp;'Settings'!$B$4)=0,"",MINIFS('Booking Schedule'!$D$6:$D$505,'Booking Schedule'!$B$6:$B$505,$A291,'Booking Schedule'!$K$6:$K$505,"Reserved",'Booking Schedule'!$D$6:$D$505,"&gt;="&amp;'Settings'!$B$4))),"")</f>
        <v/>
      </c>
      <c r="Q291" s="33">
        <f>IFERROR(IF($A291="","",IF($J291="","Missing PM Date",IF($J291&lt;'Settings'!$B$4,"Past Due",IF($J291&lt;='Settings'!$B$4+'Settings'!$B$7,"Due Soon","OK")))),"Check Date")</f>
        <v/>
      </c>
      <c r="R291" s="30">
        <f>IFERROR(IF($A291="","",IF(COUNTIF('Trailer Availability'!$A$6:$A$505,$A291)&gt;1,"Duplicate Trailer ID",IF($F291="","Missing Home Terminal",IF($G291="","Missing Location",IF($H291="","Missing Operational Status",IF(AND($H291&lt;&gt;"Ready",$I291=""),"Ready Date Missing",IF($K291="","Last Update Missing","OK"))))))),"Check Row")</f>
        <v/>
      </c>
    </row>
    <row r="292">
      <c r="A292" s="26" t="n"/>
      <c r="B292" s="26" t="n"/>
      <c r="C292" s="26" t="n"/>
      <c r="D292" s="26" t="n"/>
      <c r="E292" s="27" t="n"/>
      <c r="F292" s="26" t="n"/>
      <c r="G292" s="28" t="n"/>
      <c r="H292" s="26" t="n"/>
      <c r="I292" s="41" t="n"/>
      <c r="J292" s="41" t="n"/>
      <c r="K292" s="41" t="n"/>
      <c r="L292" s="28" t="n"/>
      <c r="M292" s="30">
        <f>IFERROR(IF($A292="","",IF($H292&lt;&gt;"Ready",$H292,IF(COUNTIFS('Booking Schedule'!$B$6:$B$505,$A292,'Booking Schedule'!$K$6:$K$505,"Dispatched",'Booking Schedule'!$F$6:$F$505,"",'Booking Schedule'!$E$6:$E$505,"")&gt;0,"Return Date Missing",IF(COUNTIFS('Booking Schedule'!$B$6:$B$505,$A292,'Booking Schedule'!$K$6:$K$505,"Dispatched",'Booking Schedule'!$F$6:$F$505,"",'Booking Schedule'!$E$6:$E$505,"&lt;"&amp;'Settings'!$B$4)&gt;0,"Overdue Return",IF(COUNTIFS('Booking Schedule'!$B$6:$B$505,$A292,'Booking Schedule'!$K$6:$K$505,"Dispatched",'Booking Schedule'!$F$6:$F$505,"",'Booking Schedule'!$D$6:$D$505,"&lt;="&amp;'Settings'!$B$4,'Booking Schedule'!$E$6:$E$505,"&gt;="&amp;'Settings'!$B$4)&gt;0,"In Use",IF(COUNTIFS('Booking Schedule'!$B$6:$B$505,$A292,'Booking Schedule'!$K$6:$K$505,"Reserved",'Booking Schedule'!$D$6:$D$505,"&gt;="&amp;'Settings'!$B$4,'Booking Schedule'!$D$6:$D$505,"&lt;="&amp;'Settings'!$B$4+'Settings'!$B$5)&gt;0,"Reserved Soon","Available")))))),"Check Status")</f>
        <v/>
      </c>
      <c r="N292" s="42">
        <f>IFERROR(IF($A292="","",IF($H292&lt;&gt;"Ready",$I292,IF(OR($M292="In Use",$M292="Overdue Return"),MAXIFS('Booking Schedule'!$E$6:$E$505,'Booking Schedule'!$B$6:$B$505,$A292,'Booking Schedule'!$K$6:$K$505,"Dispatched",'Booking Schedule'!$F$6:$F$505,""),IF($M292="Return Date Missing","",'Settings'!$B$4)))),"")</f>
        <v/>
      </c>
      <c r="O292" s="32">
        <f>IFERROR(IF($N292="","",MAX(0,$N292-'Settings'!$B$4)),"")</f>
        <v/>
      </c>
      <c r="P292" s="42">
        <f>IFERROR(IF($A292="","",IF(COUNTIFS('Booking Schedule'!$B$6:$B$505,$A292,'Booking Schedule'!$K$6:$K$505,"Reserved",'Booking Schedule'!$D$6:$D$505,"&gt;="&amp;'Settings'!$B$4)=0,"",MINIFS('Booking Schedule'!$D$6:$D$505,'Booking Schedule'!$B$6:$B$505,$A292,'Booking Schedule'!$K$6:$K$505,"Reserved",'Booking Schedule'!$D$6:$D$505,"&gt;="&amp;'Settings'!$B$4))),"")</f>
        <v/>
      </c>
      <c r="Q292" s="33">
        <f>IFERROR(IF($A292="","",IF($J292="","Missing PM Date",IF($J292&lt;'Settings'!$B$4,"Past Due",IF($J292&lt;='Settings'!$B$4+'Settings'!$B$7,"Due Soon","OK")))),"Check Date")</f>
        <v/>
      </c>
      <c r="R292" s="30">
        <f>IFERROR(IF($A292="","",IF(COUNTIF('Trailer Availability'!$A$6:$A$505,$A292)&gt;1,"Duplicate Trailer ID",IF($F292="","Missing Home Terminal",IF($G292="","Missing Location",IF($H292="","Missing Operational Status",IF(AND($H292&lt;&gt;"Ready",$I292=""),"Ready Date Missing",IF($K292="","Last Update Missing","OK"))))))),"Check Row")</f>
        <v/>
      </c>
    </row>
    <row r="293">
      <c r="A293" s="26" t="n"/>
      <c r="B293" s="26" t="n"/>
      <c r="C293" s="26" t="n"/>
      <c r="D293" s="26" t="n"/>
      <c r="E293" s="27" t="n"/>
      <c r="F293" s="26" t="n"/>
      <c r="G293" s="28" t="n"/>
      <c r="H293" s="26" t="n"/>
      <c r="I293" s="41" t="n"/>
      <c r="J293" s="41" t="n"/>
      <c r="K293" s="41" t="n"/>
      <c r="L293" s="28" t="n"/>
      <c r="M293" s="30">
        <f>IFERROR(IF($A293="","",IF($H293&lt;&gt;"Ready",$H293,IF(COUNTIFS('Booking Schedule'!$B$6:$B$505,$A293,'Booking Schedule'!$K$6:$K$505,"Dispatched",'Booking Schedule'!$F$6:$F$505,"",'Booking Schedule'!$E$6:$E$505,"")&gt;0,"Return Date Missing",IF(COUNTIFS('Booking Schedule'!$B$6:$B$505,$A293,'Booking Schedule'!$K$6:$K$505,"Dispatched",'Booking Schedule'!$F$6:$F$505,"",'Booking Schedule'!$E$6:$E$505,"&lt;"&amp;'Settings'!$B$4)&gt;0,"Overdue Return",IF(COUNTIFS('Booking Schedule'!$B$6:$B$505,$A293,'Booking Schedule'!$K$6:$K$505,"Dispatched",'Booking Schedule'!$F$6:$F$505,"",'Booking Schedule'!$D$6:$D$505,"&lt;="&amp;'Settings'!$B$4,'Booking Schedule'!$E$6:$E$505,"&gt;="&amp;'Settings'!$B$4)&gt;0,"In Use",IF(COUNTIFS('Booking Schedule'!$B$6:$B$505,$A293,'Booking Schedule'!$K$6:$K$505,"Reserved",'Booking Schedule'!$D$6:$D$505,"&gt;="&amp;'Settings'!$B$4,'Booking Schedule'!$D$6:$D$505,"&lt;="&amp;'Settings'!$B$4+'Settings'!$B$5)&gt;0,"Reserved Soon","Available")))))),"Check Status")</f>
        <v/>
      </c>
      <c r="N293" s="42">
        <f>IFERROR(IF($A293="","",IF($H293&lt;&gt;"Ready",$I293,IF(OR($M293="In Use",$M293="Overdue Return"),MAXIFS('Booking Schedule'!$E$6:$E$505,'Booking Schedule'!$B$6:$B$505,$A293,'Booking Schedule'!$K$6:$K$505,"Dispatched",'Booking Schedule'!$F$6:$F$505,""),IF($M293="Return Date Missing","",'Settings'!$B$4)))),"")</f>
        <v/>
      </c>
      <c r="O293" s="32">
        <f>IFERROR(IF($N293="","",MAX(0,$N293-'Settings'!$B$4)),"")</f>
        <v/>
      </c>
      <c r="P293" s="42">
        <f>IFERROR(IF($A293="","",IF(COUNTIFS('Booking Schedule'!$B$6:$B$505,$A293,'Booking Schedule'!$K$6:$K$505,"Reserved",'Booking Schedule'!$D$6:$D$505,"&gt;="&amp;'Settings'!$B$4)=0,"",MINIFS('Booking Schedule'!$D$6:$D$505,'Booking Schedule'!$B$6:$B$505,$A293,'Booking Schedule'!$K$6:$K$505,"Reserved",'Booking Schedule'!$D$6:$D$505,"&gt;="&amp;'Settings'!$B$4))),"")</f>
        <v/>
      </c>
      <c r="Q293" s="33">
        <f>IFERROR(IF($A293="","",IF($J293="","Missing PM Date",IF($J293&lt;'Settings'!$B$4,"Past Due",IF($J293&lt;='Settings'!$B$4+'Settings'!$B$7,"Due Soon","OK")))),"Check Date")</f>
        <v/>
      </c>
      <c r="R293" s="30">
        <f>IFERROR(IF($A293="","",IF(COUNTIF('Trailer Availability'!$A$6:$A$505,$A293)&gt;1,"Duplicate Trailer ID",IF($F293="","Missing Home Terminal",IF($G293="","Missing Location",IF($H293="","Missing Operational Status",IF(AND($H293&lt;&gt;"Ready",$I293=""),"Ready Date Missing",IF($K293="","Last Update Missing","OK"))))))),"Check Row")</f>
        <v/>
      </c>
    </row>
    <row r="294">
      <c r="A294" s="26" t="n"/>
      <c r="B294" s="26" t="n"/>
      <c r="C294" s="26" t="n"/>
      <c r="D294" s="26" t="n"/>
      <c r="E294" s="27" t="n"/>
      <c r="F294" s="26" t="n"/>
      <c r="G294" s="28" t="n"/>
      <c r="H294" s="26" t="n"/>
      <c r="I294" s="41" t="n"/>
      <c r="J294" s="41" t="n"/>
      <c r="K294" s="41" t="n"/>
      <c r="L294" s="28" t="n"/>
      <c r="M294" s="30">
        <f>IFERROR(IF($A294="","",IF($H294&lt;&gt;"Ready",$H294,IF(COUNTIFS('Booking Schedule'!$B$6:$B$505,$A294,'Booking Schedule'!$K$6:$K$505,"Dispatched",'Booking Schedule'!$F$6:$F$505,"",'Booking Schedule'!$E$6:$E$505,"")&gt;0,"Return Date Missing",IF(COUNTIFS('Booking Schedule'!$B$6:$B$505,$A294,'Booking Schedule'!$K$6:$K$505,"Dispatched",'Booking Schedule'!$F$6:$F$505,"",'Booking Schedule'!$E$6:$E$505,"&lt;"&amp;'Settings'!$B$4)&gt;0,"Overdue Return",IF(COUNTIFS('Booking Schedule'!$B$6:$B$505,$A294,'Booking Schedule'!$K$6:$K$505,"Dispatched",'Booking Schedule'!$F$6:$F$505,"",'Booking Schedule'!$D$6:$D$505,"&lt;="&amp;'Settings'!$B$4,'Booking Schedule'!$E$6:$E$505,"&gt;="&amp;'Settings'!$B$4)&gt;0,"In Use",IF(COUNTIFS('Booking Schedule'!$B$6:$B$505,$A294,'Booking Schedule'!$K$6:$K$505,"Reserved",'Booking Schedule'!$D$6:$D$505,"&gt;="&amp;'Settings'!$B$4,'Booking Schedule'!$D$6:$D$505,"&lt;="&amp;'Settings'!$B$4+'Settings'!$B$5)&gt;0,"Reserved Soon","Available")))))),"Check Status")</f>
        <v/>
      </c>
      <c r="N294" s="42">
        <f>IFERROR(IF($A294="","",IF($H294&lt;&gt;"Ready",$I294,IF(OR($M294="In Use",$M294="Overdue Return"),MAXIFS('Booking Schedule'!$E$6:$E$505,'Booking Schedule'!$B$6:$B$505,$A294,'Booking Schedule'!$K$6:$K$505,"Dispatched",'Booking Schedule'!$F$6:$F$505,""),IF($M294="Return Date Missing","",'Settings'!$B$4)))),"")</f>
        <v/>
      </c>
      <c r="O294" s="32">
        <f>IFERROR(IF($N294="","",MAX(0,$N294-'Settings'!$B$4)),"")</f>
        <v/>
      </c>
      <c r="P294" s="42">
        <f>IFERROR(IF($A294="","",IF(COUNTIFS('Booking Schedule'!$B$6:$B$505,$A294,'Booking Schedule'!$K$6:$K$505,"Reserved",'Booking Schedule'!$D$6:$D$505,"&gt;="&amp;'Settings'!$B$4)=0,"",MINIFS('Booking Schedule'!$D$6:$D$505,'Booking Schedule'!$B$6:$B$505,$A294,'Booking Schedule'!$K$6:$K$505,"Reserved",'Booking Schedule'!$D$6:$D$505,"&gt;="&amp;'Settings'!$B$4))),"")</f>
        <v/>
      </c>
      <c r="Q294" s="33">
        <f>IFERROR(IF($A294="","",IF($J294="","Missing PM Date",IF($J294&lt;'Settings'!$B$4,"Past Due",IF($J294&lt;='Settings'!$B$4+'Settings'!$B$7,"Due Soon","OK")))),"Check Date")</f>
        <v/>
      </c>
      <c r="R294" s="30">
        <f>IFERROR(IF($A294="","",IF(COUNTIF('Trailer Availability'!$A$6:$A$505,$A294)&gt;1,"Duplicate Trailer ID",IF($F294="","Missing Home Terminal",IF($G294="","Missing Location",IF($H294="","Missing Operational Status",IF(AND($H294&lt;&gt;"Ready",$I294=""),"Ready Date Missing",IF($K294="","Last Update Missing","OK"))))))),"Check Row")</f>
        <v/>
      </c>
    </row>
    <row r="295">
      <c r="A295" s="26" t="n"/>
      <c r="B295" s="26" t="n"/>
      <c r="C295" s="26" t="n"/>
      <c r="D295" s="26" t="n"/>
      <c r="E295" s="27" t="n"/>
      <c r="F295" s="26" t="n"/>
      <c r="G295" s="28" t="n"/>
      <c r="H295" s="26" t="n"/>
      <c r="I295" s="41" t="n"/>
      <c r="J295" s="41" t="n"/>
      <c r="K295" s="41" t="n"/>
      <c r="L295" s="28" t="n"/>
      <c r="M295" s="30">
        <f>IFERROR(IF($A295="","",IF($H295&lt;&gt;"Ready",$H295,IF(COUNTIFS('Booking Schedule'!$B$6:$B$505,$A295,'Booking Schedule'!$K$6:$K$505,"Dispatched",'Booking Schedule'!$F$6:$F$505,"",'Booking Schedule'!$E$6:$E$505,"")&gt;0,"Return Date Missing",IF(COUNTIFS('Booking Schedule'!$B$6:$B$505,$A295,'Booking Schedule'!$K$6:$K$505,"Dispatched",'Booking Schedule'!$F$6:$F$505,"",'Booking Schedule'!$E$6:$E$505,"&lt;"&amp;'Settings'!$B$4)&gt;0,"Overdue Return",IF(COUNTIFS('Booking Schedule'!$B$6:$B$505,$A295,'Booking Schedule'!$K$6:$K$505,"Dispatched",'Booking Schedule'!$F$6:$F$505,"",'Booking Schedule'!$D$6:$D$505,"&lt;="&amp;'Settings'!$B$4,'Booking Schedule'!$E$6:$E$505,"&gt;="&amp;'Settings'!$B$4)&gt;0,"In Use",IF(COUNTIFS('Booking Schedule'!$B$6:$B$505,$A295,'Booking Schedule'!$K$6:$K$505,"Reserved",'Booking Schedule'!$D$6:$D$505,"&gt;="&amp;'Settings'!$B$4,'Booking Schedule'!$D$6:$D$505,"&lt;="&amp;'Settings'!$B$4+'Settings'!$B$5)&gt;0,"Reserved Soon","Available")))))),"Check Status")</f>
        <v/>
      </c>
      <c r="N295" s="42">
        <f>IFERROR(IF($A295="","",IF($H295&lt;&gt;"Ready",$I295,IF(OR($M295="In Use",$M295="Overdue Return"),MAXIFS('Booking Schedule'!$E$6:$E$505,'Booking Schedule'!$B$6:$B$505,$A295,'Booking Schedule'!$K$6:$K$505,"Dispatched",'Booking Schedule'!$F$6:$F$505,""),IF($M295="Return Date Missing","",'Settings'!$B$4)))),"")</f>
        <v/>
      </c>
      <c r="O295" s="32">
        <f>IFERROR(IF($N295="","",MAX(0,$N295-'Settings'!$B$4)),"")</f>
        <v/>
      </c>
      <c r="P295" s="42">
        <f>IFERROR(IF($A295="","",IF(COUNTIFS('Booking Schedule'!$B$6:$B$505,$A295,'Booking Schedule'!$K$6:$K$505,"Reserved",'Booking Schedule'!$D$6:$D$505,"&gt;="&amp;'Settings'!$B$4)=0,"",MINIFS('Booking Schedule'!$D$6:$D$505,'Booking Schedule'!$B$6:$B$505,$A295,'Booking Schedule'!$K$6:$K$505,"Reserved",'Booking Schedule'!$D$6:$D$505,"&gt;="&amp;'Settings'!$B$4))),"")</f>
        <v/>
      </c>
      <c r="Q295" s="33">
        <f>IFERROR(IF($A295="","",IF($J295="","Missing PM Date",IF($J295&lt;'Settings'!$B$4,"Past Due",IF($J295&lt;='Settings'!$B$4+'Settings'!$B$7,"Due Soon","OK")))),"Check Date")</f>
        <v/>
      </c>
      <c r="R295" s="30">
        <f>IFERROR(IF($A295="","",IF(COUNTIF('Trailer Availability'!$A$6:$A$505,$A295)&gt;1,"Duplicate Trailer ID",IF($F295="","Missing Home Terminal",IF($G295="","Missing Location",IF($H295="","Missing Operational Status",IF(AND($H295&lt;&gt;"Ready",$I295=""),"Ready Date Missing",IF($K295="","Last Update Missing","OK"))))))),"Check Row")</f>
        <v/>
      </c>
    </row>
    <row r="296">
      <c r="A296" s="26" t="n"/>
      <c r="B296" s="26" t="n"/>
      <c r="C296" s="26" t="n"/>
      <c r="D296" s="26" t="n"/>
      <c r="E296" s="27" t="n"/>
      <c r="F296" s="26" t="n"/>
      <c r="G296" s="28" t="n"/>
      <c r="H296" s="26" t="n"/>
      <c r="I296" s="41" t="n"/>
      <c r="J296" s="41" t="n"/>
      <c r="K296" s="41" t="n"/>
      <c r="L296" s="28" t="n"/>
      <c r="M296" s="30">
        <f>IFERROR(IF($A296="","",IF($H296&lt;&gt;"Ready",$H296,IF(COUNTIFS('Booking Schedule'!$B$6:$B$505,$A296,'Booking Schedule'!$K$6:$K$505,"Dispatched",'Booking Schedule'!$F$6:$F$505,"",'Booking Schedule'!$E$6:$E$505,"")&gt;0,"Return Date Missing",IF(COUNTIFS('Booking Schedule'!$B$6:$B$505,$A296,'Booking Schedule'!$K$6:$K$505,"Dispatched",'Booking Schedule'!$F$6:$F$505,"",'Booking Schedule'!$E$6:$E$505,"&lt;"&amp;'Settings'!$B$4)&gt;0,"Overdue Return",IF(COUNTIFS('Booking Schedule'!$B$6:$B$505,$A296,'Booking Schedule'!$K$6:$K$505,"Dispatched",'Booking Schedule'!$F$6:$F$505,"",'Booking Schedule'!$D$6:$D$505,"&lt;="&amp;'Settings'!$B$4,'Booking Schedule'!$E$6:$E$505,"&gt;="&amp;'Settings'!$B$4)&gt;0,"In Use",IF(COUNTIFS('Booking Schedule'!$B$6:$B$505,$A296,'Booking Schedule'!$K$6:$K$505,"Reserved",'Booking Schedule'!$D$6:$D$505,"&gt;="&amp;'Settings'!$B$4,'Booking Schedule'!$D$6:$D$505,"&lt;="&amp;'Settings'!$B$4+'Settings'!$B$5)&gt;0,"Reserved Soon","Available")))))),"Check Status")</f>
        <v/>
      </c>
      <c r="N296" s="42">
        <f>IFERROR(IF($A296="","",IF($H296&lt;&gt;"Ready",$I296,IF(OR($M296="In Use",$M296="Overdue Return"),MAXIFS('Booking Schedule'!$E$6:$E$505,'Booking Schedule'!$B$6:$B$505,$A296,'Booking Schedule'!$K$6:$K$505,"Dispatched",'Booking Schedule'!$F$6:$F$505,""),IF($M296="Return Date Missing","",'Settings'!$B$4)))),"")</f>
        <v/>
      </c>
      <c r="O296" s="32">
        <f>IFERROR(IF($N296="","",MAX(0,$N296-'Settings'!$B$4)),"")</f>
        <v/>
      </c>
      <c r="P296" s="42">
        <f>IFERROR(IF($A296="","",IF(COUNTIFS('Booking Schedule'!$B$6:$B$505,$A296,'Booking Schedule'!$K$6:$K$505,"Reserved",'Booking Schedule'!$D$6:$D$505,"&gt;="&amp;'Settings'!$B$4)=0,"",MINIFS('Booking Schedule'!$D$6:$D$505,'Booking Schedule'!$B$6:$B$505,$A296,'Booking Schedule'!$K$6:$K$505,"Reserved",'Booking Schedule'!$D$6:$D$505,"&gt;="&amp;'Settings'!$B$4))),"")</f>
        <v/>
      </c>
      <c r="Q296" s="33">
        <f>IFERROR(IF($A296="","",IF($J296="","Missing PM Date",IF($J296&lt;'Settings'!$B$4,"Past Due",IF($J296&lt;='Settings'!$B$4+'Settings'!$B$7,"Due Soon","OK")))),"Check Date")</f>
        <v/>
      </c>
      <c r="R296" s="30">
        <f>IFERROR(IF($A296="","",IF(COUNTIF('Trailer Availability'!$A$6:$A$505,$A296)&gt;1,"Duplicate Trailer ID",IF($F296="","Missing Home Terminal",IF($G296="","Missing Location",IF($H296="","Missing Operational Status",IF(AND($H296&lt;&gt;"Ready",$I296=""),"Ready Date Missing",IF($K296="","Last Update Missing","OK"))))))),"Check Row")</f>
        <v/>
      </c>
    </row>
    <row r="297">
      <c r="A297" s="26" t="n"/>
      <c r="B297" s="26" t="n"/>
      <c r="C297" s="26" t="n"/>
      <c r="D297" s="26" t="n"/>
      <c r="E297" s="27" t="n"/>
      <c r="F297" s="26" t="n"/>
      <c r="G297" s="28" t="n"/>
      <c r="H297" s="26" t="n"/>
      <c r="I297" s="41" t="n"/>
      <c r="J297" s="41" t="n"/>
      <c r="K297" s="41" t="n"/>
      <c r="L297" s="28" t="n"/>
      <c r="M297" s="30">
        <f>IFERROR(IF($A297="","",IF($H297&lt;&gt;"Ready",$H297,IF(COUNTIFS('Booking Schedule'!$B$6:$B$505,$A297,'Booking Schedule'!$K$6:$K$505,"Dispatched",'Booking Schedule'!$F$6:$F$505,"",'Booking Schedule'!$E$6:$E$505,"")&gt;0,"Return Date Missing",IF(COUNTIFS('Booking Schedule'!$B$6:$B$505,$A297,'Booking Schedule'!$K$6:$K$505,"Dispatched",'Booking Schedule'!$F$6:$F$505,"",'Booking Schedule'!$E$6:$E$505,"&lt;"&amp;'Settings'!$B$4)&gt;0,"Overdue Return",IF(COUNTIFS('Booking Schedule'!$B$6:$B$505,$A297,'Booking Schedule'!$K$6:$K$505,"Dispatched",'Booking Schedule'!$F$6:$F$505,"",'Booking Schedule'!$D$6:$D$505,"&lt;="&amp;'Settings'!$B$4,'Booking Schedule'!$E$6:$E$505,"&gt;="&amp;'Settings'!$B$4)&gt;0,"In Use",IF(COUNTIFS('Booking Schedule'!$B$6:$B$505,$A297,'Booking Schedule'!$K$6:$K$505,"Reserved",'Booking Schedule'!$D$6:$D$505,"&gt;="&amp;'Settings'!$B$4,'Booking Schedule'!$D$6:$D$505,"&lt;="&amp;'Settings'!$B$4+'Settings'!$B$5)&gt;0,"Reserved Soon","Available")))))),"Check Status")</f>
        <v/>
      </c>
      <c r="N297" s="42">
        <f>IFERROR(IF($A297="","",IF($H297&lt;&gt;"Ready",$I297,IF(OR($M297="In Use",$M297="Overdue Return"),MAXIFS('Booking Schedule'!$E$6:$E$505,'Booking Schedule'!$B$6:$B$505,$A297,'Booking Schedule'!$K$6:$K$505,"Dispatched",'Booking Schedule'!$F$6:$F$505,""),IF($M297="Return Date Missing","",'Settings'!$B$4)))),"")</f>
        <v/>
      </c>
      <c r="O297" s="32">
        <f>IFERROR(IF($N297="","",MAX(0,$N297-'Settings'!$B$4)),"")</f>
        <v/>
      </c>
      <c r="P297" s="42">
        <f>IFERROR(IF($A297="","",IF(COUNTIFS('Booking Schedule'!$B$6:$B$505,$A297,'Booking Schedule'!$K$6:$K$505,"Reserved",'Booking Schedule'!$D$6:$D$505,"&gt;="&amp;'Settings'!$B$4)=0,"",MINIFS('Booking Schedule'!$D$6:$D$505,'Booking Schedule'!$B$6:$B$505,$A297,'Booking Schedule'!$K$6:$K$505,"Reserved",'Booking Schedule'!$D$6:$D$505,"&gt;="&amp;'Settings'!$B$4))),"")</f>
        <v/>
      </c>
      <c r="Q297" s="33">
        <f>IFERROR(IF($A297="","",IF($J297="","Missing PM Date",IF($J297&lt;'Settings'!$B$4,"Past Due",IF($J297&lt;='Settings'!$B$4+'Settings'!$B$7,"Due Soon","OK")))),"Check Date")</f>
        <v/>
      </c>
      <c r="R297" s="30">
        <f>IFERROR(IF($A297="","",IF(COUNTIF('Trailer Availability'!$A$6:$A$505,$A297)&gt;1,"Duplicate Trailer ID",IF($F297="","Missing Home Terminal",IF($G297="","Missing Location",IF($H297="","Missing Operational Status",IF(AND($H297&lt;&gt;"Ready",$I297=""),"Ready Date Missing",IF($K297="","Last Update Missing","OK"))))))),"Check Row")</f>
        <v/>
      </c>
    </row>
    <row r="298">
      <c r="A298" s="26" t="n"/>
      <c r="B298" s="26" t="n"/>
      <c r="C298" s="26" t="n"/>
      <c r="D298" s="26" t="n"/>
      <c r="E298" s="27" t="n"/>
      <c r="F298" s="26" t="n"/>
      <c r="G298" s="28" t="n"/>
      <c r="H298" s="26" t="n"/>
      <c r="I298" s="41" t="n"/>
      <c r="J298" s="41" t="n"/>
      <c r="K298" s="41" t="n"/>
      <c r="L298" s="28" t="n"/>
      <c r="M298" s="30">
        <f>IFERROR(IF($A298="","",IF($H298&lt;&gt;"Ready",$H298,IF(COUNTIFS('Booking Schedule'!$B$6:$B$505,$A298,'Booking Schedule'!$K$6:$K$505,"Dispatched",'Booking Schedule'!$F$6:$F$505,"",'Booking Schedule'!$E$6:$E$505,"")&gt;0,"Return Date Missing",IF(COUNTIFS('Booking Schedule'!$B$6:$B$505,$A298,'Booking Schedule'!$K$6:$K$505,"Dispatched",'Booking Schedule'!$F$6:$F$505,"",'Booking Schedule'!$E$6:$E$505,"&lt;"&amp;'Settings'!$B$4)&gt;0,"Overdue Return",IF(COUNTIFS('Booking Schedule'!$B$6:$B$505,$A298,'Booking Schedule'!$K$6:$K$505,"Dispatched",'Booking Schedule'!$F$6:$F$505,"",'Booking Schedule'!$D$6:$D$505,"&lt;="&amp;'Settings'!$B$4,'Booking Schedule'!$E$6:$E$505,"&gt;="&amp;'Settings'!$B$4)&gt;0,"In Use",IF(COUNTIFS('Booking Schedule'!$B$6:$B$505,$A298,'Booking Schedule'!$K$6:$K$505,"Reserved",'Booking Schedule'!$D$6:$D$505,"&gt;="&amp;'Settings'!$B$4,'Booking Schedule'!$D$6:$D$505,"&lt;="&amp;'Settings'!$B$4+'Settings'!$B$5)&gt;0,"Reserved Soon","Available")))))),"Check Status")</f>
        <v/>
      </c>
      <c r="N298" s="42">
        <f>IFERROR(IF($A298="","",IF($H298&lt;&gt;"Ready",$I298,IF(OR($M298="In Use",$M298="Overdue Return"),MAXIFS('Booking Schedule'!$E$6:$E$505,'Booking Schedule'!$B$6:$B$505,$A298,'Booking Schedule'!$K$6:$K$505,"Dispatched",'Booking Schedule'!$F$6:$F$505,""),IF($M298="Return Date Missing","",'Settings'!$B$4)))),"")</f>
        <v/>
      </c>
      <c r="O298" s="32">
        <f>IFERROR(IF($N298="","",MAX(0,$N298-'Settings'!$B$4)),"")</f>
        <v/>
      </c>
      <c r="P298" s="42">
        <f>IFERROR(IF($A298="","",IF(COUNTIFS('Booking Schedule'!$B$6:$B$505,$A298,'Booking Schedule'!$K$6:$K$505,"Reserved",'Booking Schedule'!$D$6:$D$505,"&gt;="&amp;'Settings'!$B$4)=0,"",MINIFS('Booking Schedule'!$D$6:$D$505,'Booking Schedule'!$B$6:$B$505,$A298,'Booking Schedule'!$K$6:$K$505,"Reserved",'Booking Schedule'!$D$6:$D$505,"&gt;="&amp;'Settings'!$B$4))),"")</f>
        <v/>
      </c>
      <c r="Q298" s="33">
        <f>IFERROR(IF($A298="","",IF($J298="","Missing PM Date",IF($J298&lt;'Settings'!$B$4,"Past Due",IF($J298&lt;='Settings'!$B$4+'Settings'!$B$7,"Due Soon","OK")))),"Check Date")</f>
        <v/>
      </c>
      <c r="R298" s="30">
        <f>IFERROR(IF($A298="","",IF(COUNTIF('Trailer Availability'!$A$6:$A$505,$A298)&gt;1,"Duplicate Trailer ID",IF($F298="","Missing Home Terminal",IF($G298="","Missing Location",IF($H298="","Missing Operational Status",IF(AND($H298&lt;&gt;"Ready",$I298=""),"Ready Date Missing",IF($K298="","Last Update Missing","OK"))))))),"Check Row")</f>
        <v/>
      </c>
    </row>
    <row r="299">
      <c r="A299" s="26" t="n"/>
      <c r="B299" s="26" t="n"/>
      <c r="C299" s="26" t="n"/>
      <c r="D299" s="26" t="n"/>
      <c r="E299" s="27" t="n"/>
      <c r="F299" s="26" t="n"/>
      <c r="G299" s="28" t="n"/>
      <c r="H299" s="26" t="n"/>
      <c r="I299" s="41" t="n"/>
      <c r="J299" s="41" t="n"/>
      <c r="K299" s="41" t="n"/>
      <c r="L299" s="28" t="n"/>
      <c r="M299" s="30">
        <f>IFERROR(IF($A299="","",IF($H299&lt;&gt;"Ready",$H299,IF(COUNTIFS('Booking Schedule'!$B$6:$B$505,$A299,'Booking Schedule'!$K$6:$K$505,"Dispatched",'Booking Schedule'!$F$6:$F$505,"",'Booking Schedule'!$E$6:$E$505,"")&gt;0,"Return Date Missing",IF(COUNTIFS('Booking Schedule'!$B$6:$B$505,$A299,'Booking Schedule'!$K$6:$K$505,"Dispatched",'Booking Schedule'!$F$6:$F$505,"",'Booking Schedule'!$E$6:$E$505,"&lt;"&amp;'Settings'!$B$4)&gt;0,"Overdue Return",IF(COUNTIFS('Booking Schedule'!$B$6:$B$505,$A299,'Booking Schedule'!$K$6:$K$505,"Dispatched",'Booking Schedule'!$F$6:$F$505,"",'Booking Schedule'!$D$6:$D$505,"&lt;="&amp;'Settings'!$B$4,'Booking Schedule'!$E$6:$E$505,"&gt;="&amp;'Settings'!$B$4)&gt;0,"In Use",IF(COUNTIFS('Booking Schedule'!$B$6:$B$505,$A299,'Booking Schedule'!$K$6:$K$505,"Reserved",'Booking Schedule'!$D$6:$D$505,"&gt;="&amp;'Settings'!$B$4,'Booking Schedule'!$D$6:$D$505,"&lt;="&amp;'Settings'!$B$4+'Settings'!$B$5)&gt;0,"Reserved Soon","Available")))))),"Check Status")</f>
        <v/>
      </c>
      <c r="N299" s="42">
        <f>IFERROR(IF($A299="","",IF($H299&lt;&gt;"Ready",$I299,IF(OR($M299="In Use",$M299="Overdue Return"),MAXIFS('Booking Schedule'!$E$6:$E$505,'Booking Schedule'!$B$6:$B$505,$A299,'Booking Schedule'!$K$6:$K$505,"Dispatched",'Booking Schedule'!$F$6:$F$505,""),IF($M299="Return Date Missing","",'Settings'!$B$4)))),"")</f>
        <v/>
      </c>
      <c r="O299" s="32">
        <f>IFERROR(IF($N299="","",MAX(0,$N299-'Settings'!$B$4)),"")</f>
        <v/>
      </c>
      <c r="P299" s="42">
        <f>IFERROR(IF($A299="","",IF(COUNTIFS('Booking Schedule'!$B$6:$B$505,$A299,'Booking Schedule'!$K$6:$K$505,"Reserved",'Booking Schedule'!$D$6:$D$505,"&gt;="&amp;'Settings'!$B$4)=0,"",MINIFS('Booking Schedule'!$D$6:$D$505,'Booking Schedule'!$B$6:$B$505,$A299,'Booking Schedule'!$K$6:$K$505,"Reserved",'Booking Schedule'!$D$6:$D$505,"&gt;="&amp;'Settings'!$B$4))),"")</f>
        <v/>
      </c>
      <c r="Q299" s="33">
        <f>IFERROR(IF($A299="","",IF($J299="","Missing PM Date",IF($J299&lt;'Settings'!$B$4,"Past Due",IF($J299&lt;='Settings'!$B$4+'Settings'!$B$7,"Due Soon","OK")))),"Check Date")</f>
        <v/>
      </c>
      <c r="R299" s="30">
        <f>IFERROR(IF($A299="","",IF(COUNTIF('Trailer Availability'!$A$6:$A$505,$A299)&gt;1,"Duplicate Trailer ID",IF($F299="","Missing Home Terminal",IF($G299="","Missing Location",IF($H299="","Missing Operational Status",IF(AND($H299&lt;&gt;"Ready",$I299=""),"Ready Date Missing",IF($K299="","Last Update Missing","OK"))))))),"Check Row")</f>
        <v/>
      </c>
    </row>
    <row r="300">
      <c r="A300" s="26" t="n"/>
      <c r="B300" s="26" t="n"/>
      <c r="C300" s="26" t="n"/>
      <c r="D300" s="26" t="n"/>
      <c r="E300" s="27" t="n"/>
      <c r="F300" s="26" t="n"/>
      <c r="G300" s="28" t="n"/>
      <c r="H300" s="26" t="n"/>
      <c r="I300" s="41" t="n"/>
      <c r="J300" s="41" t="n"/>
      <c r="K300" s="41" t="n"/>
      <c r="L300" s="28" t="n"/>
      <c r="M300" s="30">
        <f>IFERROR(IF($A300="","",IF($H300&lt;&gt;"Ready",$H300,IF(COUNTIFS('Booking Schedule'!$B$6:$B$505,$A300,'Booking Schedule'!$K$6:$K$505,"Dispatched",'Booking Schedule'!$F$6:$F$505,"",'Booking Schedule'!$E$6:$E$505,"")&gt;0,"Return Date Missing",IF(COUNTIFS('Booking Schedule'!$B$6:$B$505,$A300,'Booking Schedule'!$K$6:$K$505,"Dispatched",'Booking Schedule'!$F$6:$F$505,"",'Booking Schedule'!$E$6:$E$505,"&lt;"&amp;'Settings'!$B$4)&gt;0,"Overdue Return",IF(COUNTIFS('Booking Schedule'!$B$6:$B$505,$A300,'Booking Schedule'!$K$6:$K$505,"Dispatched",'Booking Schedule'!$F$6:$F$505,"",'Booking Schedule'!$D$6:$D$505,"&lt;="&amp;'Settings'!$B$4,'Booking Schedule'!$E$6:$E$505,"&gt;="&amp;'Settings'!$B$4)&gt;0,"In Use",IF(COUNTIFS('Booking Schedule'!$B$6:$B$505,$A300,'Booking Schedule'!$K$6:$K$505,"Reserved",'Booking Schedule'!$D$6:$D$505,"&gt;="&amp;'Settings'!$B$4,'Booking Schedule'!$D$6:$D$505,"&lt;="&amp;'Settings'!$B$4+'Settings'!$B$5)&gt;0,"Reserved Soon","Available")))))),"Check Status")</f>
        <v/>
      </c>
      <c r="N300" s="42">
        <f>IFERROR(IF($A300="","",IF($H300&lt;&gt;"Ready",$I300,IF(OR($M300="In Use",$M300="Overdue Return"),MAXIFS('Booking Schedule'!$E$6:$E$505,'Booking Schedule'!$B$6:$B$505,$A300,'Booking Schedule'!$K$6:$K$505,"Dispatched",'Booking Schedule'!$F$6:$F$505,""),IF($M300="Return Date Missing","",'Settings'!$B$4)))),"")</f>
        <v/>
      </c>
      <c r="O300" s="32">
        <f>IFERROR(IF($N300="","",MAX(0,$N300-'Settings'!$B$4)),"")</f>
        <v/>
      </c>
      <c r="P300" s="42">
        <f>IFERROR(IF($A300="","",IF(COUNTIFS('Booking Schedule'!$B$6:$B$505,$A300,'Booking Schedule'!$K$6:$K$505,"Reserved",'Booking Schedule'!$D$6:$D$505,"&gt;="&amp;'Settings'!$B$4)=0,"",MINIFS('Booking Schedule'!$D$6:$D$505,'Booking Schedule'!$B$6:$B$505,$A300,'Booking Schedule'!$K$6:$K$505,"Reserved",'Booking Schedule'!$D$6:$D$505,"&gt;="&amp;'Settings'!$B$4))),"")</f>
        <v/>
      </c>
      <c r="Q300" s="33">
        <f>IFERROR(IF($A300="","",IF($J300="","Missing PM Date",IF($J300&lt;'Settings'!$B$4,"Past Due",IF($J300&lt;='Settings'!$B$4+'Settings'!$B$7,"Due Soon","OK")))),"Check Date")</f>
        <v/>
      </c>
      <c r="R300" s="30">
        <f>IFERROR(IF($A300="","",IF(COUNTIF('Trailer Availability'!$A$6:$A$505,$A300)&gt;1,"Duplicate Trailer ID",IF($F300="","Missing Home Terminal",IF($G300="","Missing Location",IF($H300="","Missing Operational Status",IF(AND($H300&lt;&gt;"Ready",$I300=""),"Ready Date Missing",IF($K300="","Last Update Missing","OK"))))))),"Check Row")</f>
        <v/>
      </c>
    </row>
    <row r="301">
      <c r="A301" s="26" t="n"/>
      <c r="B301" s="26" t="n"/>
      <c r="C301" s="26" t="n"/>
      <c r="D301" s="26" t="n"/>
      <c r="E301" s="27" t="n"/>
      <c r="F301" s="26" t="n"/>
      <c r="G301" s="28" t="n"/>
      <c r="H301" s="26" t="n"/>
      <c r="I301" s="41" t="n"/>
      <c r="J301" s="41" t="n"/>
      <c r="K301" s="41" t="n"/>
      <c r="L301" s="28" t="n"/>
      <c r="M301" s="30">
        <f>IFERROR(IF($A301="","",IF($H301&lt;&gt;"Ready",$H301,IF(COUNTIFS('Booking Schedule'!$B$6:$B$505,$A301,'Booking Schedule'!$K$6:$K$505,"Dispatched",'Booking Schedule'!$F$6:$F$505,"",'Booking Schedule'!$E$6:$E$505,"")&gt;0,"Return Date Missing",IF(COUNTIFS('Booking Schedule'!$B$6:$B$505,$A301,'Booking Schedule'!$K$6:$K$505,"Dispatched",'Booking Schedule'!$F$6:$F$505,"",'Booking Schedule'!$E$6:$E$505,"&lt;"&amp;'Settings'!$B$4)&gt;0,"Overdue Return",IF(COUNTIFS('Booking Schedule'!$B$6:$B$505,$A301,'Booking Schedule'!$K$6:$K$505,"Dispatched",'Booking Schedule'!$F$6:$F$505,"",'Booking Schedule'!$D$6:$D$505,"&lt;="&amp;'Settings'!$B$4,'Booking Schedule'!$E$6:$E$505,"&gt;="&amp;'Settings'!$B$4)&gt;0,"In Use",IF(COUNTIFS('Booking Schedule'!$B$6:$B$505,$A301,'Booking Schedule'!$K$6:$K$505,"Reserved",'Booking Schedule'!$D$6:$D$505,"&gt;="&amp;'Settings'!$B$4,'Booking Schedule'!$D$6:$D$505,"&lt;="&amp;'Settings'!$B$4+'Settings'!$B$5)&gt;0,"Reserved Soon","Available")))))),"Check Status")</f>
        <v/>
      </c>
      <c r="N301" s="42">
        <f>IFERROR(IF($A301="","",IF($H301&lt;&gt;"Ready",$I301,IF(OR($M301="In Use",$M301="Overdue Return"),MAXIFS('Booking Schedule'!$E$6:$E$505,'Booking Schedule'!$B$6:$B$505,$A301,'Booking Schedule'!$K$6:$K$505,"Dispatched",'Booking Schedule'!$F$6:$F$505,""),IF($M301="Return Date Missing","",'Settings'!$B$4)))),"")</f>
        <v/>
      </c>
      <c r="O301" s="32">
        <f>IFERROR(IF($N301="","",MAX(0,$N301-'Settings'!$B$4)),"")</f>
        <v/>
      </c>
      <c r="P301" s="42">
        <f>IFERROR(IF($A301="","",IF(COUNTIFS('Booking Schedule'!$B$6:$B$505,$A301,'Booking Schedule'!$K$6:$K$505,"Reserved",'Booking Schedule'!$D$6:$D$505,"&gt;="&amp;'Settings'!$B$4)=0,"",MINIFS('Booking Schedule'!$D$6:$D$505,'Booking Schedule'!$B$6:$B$505,$A301,'Booking Schedule'!$K$6:$K$505,"Reserved",'Booking Schedule'!$D$6:$D$505,"&gt;="&amp;'Settings'!$B$4))),"")</f>
        <v/>
      </c>
      <c r="Q301" s="33">
        <f>IFERROR(IF($A301="","",IF($J301="","Missing PM Date",IF($J301&lt;'Settings'!$B$4,"Past Due",IF($J301&lt;='Settings'!$B$4+'Settings'!$B$7,"Due Soon","OK")))),"Check Date")</f>
        <v/>
      </c>
      <c r="R301" s="30">
        <f>IFERROR(IF($A301="","",IF(COUNTIF('Trailer Availability'!$A$6:$A$505,$A301)&gt;1,"Duplicate Trailer ID",IF($F301="","Missing Home Terminal",IF($G301="","Missing Location",IF($H301="","Missing Operational Status",IF(AND($H301&lt;&gt;"Ready",$I301=""),"Ready Date Missing",IF($K301="","Last Update Missing","OK"))))))),"Check Row")</f>
        <v/>
      </c>
    </row>
    <row r="302">
      <c r="A302" s="26" t="n"/>
      <c r="B302" s="26" t="n"/>
      <c r="C302" s="26" t="n"/>
      <c r="D302" s="26" t="n"/>
      <c r="E302" s="27" t="n"/>
      <c r="F302" s="26" t="n"/>
      <c r="G302" s="28" t="n"/>
      <c r="H302" s="26" t="n"/>
      <c r="I302" s="41" t="n"/>
      <c r="J302" s="41" t="n"/>
      <c r="K302" s="41" t="n"/>
      <c r="L302" s="28" t="n"/>
      <c r="M302" s="30">
        <f>IFERROR(IF($A302="","",IF($H302&lt;&gt;"Ready",$H302,IF(COUNTIFS('Booking Schedule'!$B$6:$B$505,$A302,'Booking Schedule'!$K$6:$K$505,"Dispatched",'Booking Schedule'!$F$6:$F$505,"",'Booking Schedule'!$E$6:$E$505,"")&gt;0,"Return Date Missing",IF(COUNTIFS('Booking Schedule'!$B$6:$B$505,$A302,'Booking Schedule'!$K$6:$K$505,"Dispatched",'Booking Schedule'!$F$6:$F$505,"",'Booking Schedule'!$E$6:$E$505,"&lt;"&amp;'Settings'!$B$4)&gt;0,"Overdue Return",IF(COUNTIFS('Booking Schedule'!$B$6:$B$505,$A302,'Booking Schedule'!$K$6:$K$505,"Dispatched",'Booking Schedule'!$F$6:$F$505,"",'Booking Schedule'!$D$6:$D$505,"&lt;="&amp;'Settings'!$B$4,'Booking Schedule'!$E$6:$E$505,"&gt;="&amp;'Settings'!$B$4)&gt;0,"In Use",IF(COUNTIFS('Booking Schedule'!$B$6:$B$505,$A302,'Booking Schedule'!$K$6:$K$505,"Reserved",'Booking Schedule'!$D$6:$D$505,"&gt;="&amp;'Settings'!$B$4,'Booking Schedule'!$D$6:$D$505,"&lt;="&amp;'Settings'!$B$4+'Settings'!$B$5)&gt;0,"Reserved Soon","Available")))))),"Check Status")</f>
        <v/>
      </c>
      <c r="N302" s="42">
        <f>IFERROR(IF($A302="","",IF($H302&lt;&gt;"Ready",$I302,IF(OR($M302="In Use",$M302="Overdue Return"),MAXIFS('Booking Schedule'!$E$6:$E$505,'Booking Schedule'!$B$6:$B$505,$A302,'Booking Schedule'!$K$6:$K$505,"Dispatched",'Booking Schedule'!$F$6:$F$505,""),IF($M302="Return Date Missing","",'Settings'!$B$4)))),"")</f>
        <v/>
      </c>
      <c r="O302" s="32">
        <f>IFERROR(IF($N302="","",MAX(0,$N302-'Settings'!$B$4)),"")</f>
        <v/>
      </c>
      <c r="P302" s="42">
        <f>IFERROR(IF($A302="","",IF(COUNTIFS('Booking Schedule'!$B$6:$B$505,$A302,'Booking Schedule'!$K$6:$K$505,"Reserved",'Booking Schedule'!$D$6:$D$505,"&gt;="&amp;'Settings'!$B$4)=0,"",MINIFS('Booking Schedule'!$D$6:$D$505,'Booking Schedule'!$B$6:$B$505,$A302,'Booking Schedule'!$K$6:$K$505,"Reserved",'Booking Schedule'!$D$6:$D$505,"&gt;="&amp;'Settings'!$B$4))),"")</f>
        <v/>
      </c>
      <c r="Q302" s="33">
        <f>IFERROR(IF($A302="","",IF($J302="","Missing PM Date",IF($J302&lt;'Settings'!$B$4,"Past Due",IF($J302&lt;='Settings'!$B$4+'Settings'!$B$7,"Due Soon","OK")))),"Check Date")</f>
        <v/>
      </c>
      <c r="R302" s="30">
        <f>IFERROR(IF($A302="","",IF(COUNTIF('Trailer Availability'!$A$6:$A$505,$A302)&gt;1,"Duplicate Trailer ID",IF($F302="","Missing Home Terminal",IF($G302="","Missing Location",IF($H302="","Missing Operational Status",IF(AND($H302&lt;&gt;"Ready",$I302=""),"Ready Date Missing",IF($K302="","Last Update Missing","OK"))))))),"Check Row")</f>
        <v/>
      </c>
    </row>
    <row r="303">
      <c r="A303" s="26" t="n"/>
      <c r="B303" s="26" t="n"/>
      <c r="C303" s="26" t="n"/>
      <c r="D303" s="26" t="n"/>
      <c r="E303" s="27" t="n"/>
      <c r="F303" s="26" t="n"/>
      <c r="G303" s="28" t="n"/>
      <c r="H303" s="26" t="n"/>
      <c r="I303" s="41" t="n"/>
      <c r="J303" s="41" t="n"/>
      <c r="K303" s="41" t="n"/>
      <c r="L303" s="28" t="n"/>
      <c r="M303" s="30">
        <f>IFERROR(IF($A303="","",IF($H303&lt;&gt;"Ready",$H303,IF(COUNTIFS('Booking Schedule'!$B$6:$B$505,$A303,'Booking Schedule'!$K$6:$K$505,"Dispatched",'Booking Schedule'!$F$6:$F$505,"",'Booking Schedule'!$E$6:$E$505,"")&gt;0,"Return Date Missing",IF(COUNTIFS('Booking Schedule'!$B$6:$B$505,$A303,'Booking Schedule'!$K$6:$K$505,"Dispatched",'Booking Schedule'!$F$6:$F$505,"",'Booking Schedule'!$E$6:$E$505,"&lt;"&amp;'Settings'!$B$4)&gt;0,"Overdue Return",IF(COUNTIFS('Booking Schedule'!$B$6:$B$505,$A303,'Booking Schedule'!$K$6:$K$505,"Dispatched",'Booking Schedule'!$F$6:$F$505,"",'Booking Schedule'!$D$6:$D$505,"&lt;="&amp;'Settings'!$B$4,'Booking Schedule'!$E$6:$E$505,"&gt;="&amp;'Settings'!$B$4)&gt;0,"In Use",IF(COUNTIFS('Booking Schedule'!$B$6:$B$505,$A303,'Booking Schedule'!$K$6:$K$505,"Reserved",'Booking Schedule'!$D$6:$D$505,"&gt;="&amp;'Settings'!$B$4,'Booking Schedule'!$D$6:$D$505,"&lt;="&amp;'Settings'!$B$4+'Settings'!$B$5)&gt;0,"Reserved Soon","Available")))))),"Check Status")</f>
        <v/>
      </c>
      <c r="N303" s="42">
        <f>IFERROR(IF($A303="","",IF($H303&lt;&gt;"Ready",$I303,IF(OR($M303="In Use",$M303="Overdue Return"),MAXIFS('Booking Schedule'!$E$6:$E$505,'Booking Schedule'!$B$6:$B$505,$A303,'Booking Schedule'!$K$6:$K$505,"Dispatched",'Booking Schedule'!$F$6:$F$505,""),IF($M303="Return Date Missing","",'Settings'!$B$4)))),"")</f>
        <v/>
      </c>
      <c r="O303" s="32">
        <f>IFERROR(IF($N303="","",MAX(0,$N303-'Settings'!$B$4)),"")</f>
        <v/>
      </c>
      <c r="P303" s="42">
        <f>IFERROR(IF($A303="","",IF(COUNTIFS('Booking Schedule'!$B$6:$B$505,$A303,'Booking Schedule'!$K$6:$K$505,"Reserved",'Booking Schedule'!$D$6:$D$505,"&gt;="&amp;'Settings'!$B$4)=0,"",MINIFS('Booking Schedule'!$D$6:$D$505,'Booking Schedule'!$B$6:$B$505,$A303,'Booking Schedule'!$K$6:$K$505,"Reserved",'Booking Schedule'!$D$6:$D$505,"&gt;="&amp;'Settings'!$B$4))),"")</f>
        <v/>
      </c>
      <c r="Q303" s="33">
        <f>IFERROR(IF($A303="","",IF($J303="","Missing PM Date",IF($J303&lt;'Settings'!$B$4,"Past Due",IF($J303&lt;='Settings'!$B$4+'Settings'!$B$7,"Due Soon","OK")))),"Check Date")</f>
        <v/>
      </c>
      <c r="R303" s="30">
        <f>IFERROR(IF($A303="","",IF(COUNTIF('Trailer Availability'!$A$6:$A$505,$A303)&gt;1,"Duplicate Trailer ID",IF($F303="","Missing Home Terminal",IF($G303="","Missing Location",IF($H303="","Missing Operational Status",IF(AND($H303&lt;&gt;"Ready",$I303=""),"Ready Date Missing",IF($K303="","Last Update Missing","OK"))))))),"Check Row")</f>
        <v/>
      </c>
    </row>
    <row r="304">
      <c r="A304" s="26" t="n"/>
      <c r="B304" s="26" t="n"/>
      <c r="C304" s="26" t="n"/>
      <c r="D304" s="26" t="n"/>
      <c r="E304" s="27" t="n"/>
      <c r="F304" s="26" t="n"/>
      <c r="G304" s="28" t="n"/>
      <c r="H304" s="26" t="n"/>
      <c r="I304" s="41" t="n"/>
      <c r="J304" s="41" t="n"/>
      <c r="K304" s="41" t="n"/>
      <c r="L304" s="28" t="n"/>
      <c r="M304" s="30">
        <f>IFERROR(IF($A304="","",IF($H304&lt;&gt;"Ready",$H304,IF(COUNTIFS('Booking Schedule'!$B$6:$B$505,$A304,'Booking Schedule'!$K$6:$K$505,"Dispatched",'Booking Schedule'!$F$6:$F$505,"",'Booking Schedule'!$E$6:$E$505,"")&gt;0,"Return Date Missing",IF(COUNTIFS('Booking Schedule'!$B$6:$B$505,$A304,'Booking Schedule'!$K$6:$K$505,"Dispatched",'Booking Schedule'!$F$6:$F$505,"",'Booking Schedule'!$E$6:$E$505,"&lt;"&amp;'Settings'!$B$4)&gt;0,"Overdue Return",IF(COUNTIFS('Booking Schedule'!$B$6:$B$505,$A304,'Booking Schedule'!$K$6:$K$505,"Dispatched",'Booking Schedule'!$F$6:$F$505,"",'Booking Schedule'!$D$6:$D$505,"&lt;="&amp;'Settings'!$B$4,'Booking Schedule'!$E$6:$E$505,"&gt;="&amp;'Settings'!$B$4)&gt;0,"In Use",IF(COUNTIFS('Booking Schedule'!$B$6:$B$505,$A304,'Booking Schedule'!$K$6:$K$505,"Reserved",'Booking Schedule'!$D$6:$D$505,"&gt;="&amp;'Settings'!$B$4,'Booking Schedule'!$D$6:$D$505,"&lt;="&amp;'Settings'!$B$4+'Settings'!$B$5)&gt;0,"Reserved Soon","Available")))))),"Check Status")</f>
        <v/>
      </c>
      <c r="N304" s="42">
        <f>IFERROR(IF($A304="","",IF($H304&lt;&gt;"Ready",$I304,IF(OR($M304="In Use",$M304="Overdue Return"),MAXIFS('Booking Schedule'!$E$6:$E$505,'Booking Schedule'!$B$6:$B$505,$A304,'Booking Schedule'!$K$6:$K$505,"Dispatched",'Booking Schedule'!$F$6:$F$505,""),IF($M304="Return Date Missing","",'Settings'!$B$4)))),"")</f>
        <v/>
      </c>
      <c r="O304" s="32">
        <f>IFERROR(IF($N304="","",MAX(0,$N304-'Settings'!$B$4)),"")</f>
        <v/>
      </c>
      <c r="P304" s="42">
        <f>IFERROR(IF($A304="","",IF(COUNTIFS('Booking Schedule'!$B$6:$B$505,$A304,'Booking Schedule'!$K$6:$K$505,"Reserved",'Booking Schedule'!$D$6:$D$505,"&gt;="&amp;'Settings'!$B$4)=0,"",MINIFS('Booking Schedule'!$D$6:$D$505,'Booking Schedule'!$B$6:$B$505,$A304,'Booking Schedule'!$K$6:$K$505,"Reserved",'Booking Schedule'!$D$6:$D$505,"&gt;="&amp;'Settings'!$B$4))),"")</f>
        <v/>
      </c>
      <c r="Q304" s="33">
        <f>IFERROR(IF($A304="","",IF($J304="","Missing PM Date",IF($J304&lt;'Settings'!$B$4,"Past Due",IF($J304&lt;='Settings'!$B$4+'Settings'!$B$7,"Due Soon","OK")))),"Check Date")</f>
        <v/>
      </c>
      <c r="R304" s="30">
        <f>IFERROR(IF($A304="","",IF(COUNTIF('Trailer Availability'!$A$6:$A$505,$A304)&gt;1,"Duplicate Trailer ID",IF($F304="","Missing Home Terminal",IF($G304="","Missing Location",IF($H304="","Missing Operational Status",IF(AND($H304&lt;&gt;"Ready",$I304=""),"Ready Date Missing",IF($K304="","Last Update Missing","OK"))))))),"Check Row")</f>
        <v/>
      </c>
    </row>
    <row r="305">
      <c r="A305" s="26" t="n"/>
      <c r="B305" s="26" t="n"/>
      <c r="C305" s="26" t="n"/>
      <c r="D305" s="26" t="n"/>
      <c r="E305" s="27" t="n"/>
      <c r="F305" s="26" t="n"/>
      <c r="G305" s="28" t="n"/>
      <c r="H305" s="26" t="n"/>
      <c r="I305" s="41" t="n"/>
      <c r="J305" s="41" t="n"/>
      <c r="K305" s="41" t="n"/>
      <c r="L305" s="28" t="n"/>
      <c r="M305" s="30">
        <f>IFERROR(IF($A305="","",IF($H305&lt;&gt;"Ready",$H305,IF(COUNTIFS('Booking Schedule'!$B$6:$B$505,$A305,'Booking Schedule'!$K$6:$K$505,"Dispatched",'Booking Schedule'!$F$6:$F$505,"",'Booking Schedule'!$E$6:$E$505,"")&gt;0,"Return Date Missing",IF(COUNTIFS('Booking Schedule'!$B$6:$B$505,$A305,'Booking Schedule'!$K$6:$K$505,"Dispatched",'Booking Schedule'!$F$6:$F$505,"",'Booking Schedule'!$E$6:$E$505,"&lt;"&amp;'Settings'!$B$4)&gt;0,"Overdue Return",IF(COUNTIFS('Booking Schedule'!$B$6:$B$505,$A305,'Booking Schedule'!$K$6:$K$505,"Dispatched",'Booking Schedule'!$F$6:$F$505,"",'Booking Schedule'!$D$6:$D$505,"&lt;="&amp;'Settings'!$B$4,'Booking Schedule'!$E$6:$E$505,"&gt;="&amp;'Settings'!$B$4)&gt;0,"In Use",IF(COUNTIFS('Booking Schedule'!$B$6:$B$505,$A305,'Booking Schedule'!$K$6:$K$505,"Reserved",'Booking Schedule'!$D$6:$D$505,"&gt;="&amp;'Settings'!$B$4,'Booking Schedule'!$D$6:$D$505,"&lt;="&amp;'Settings'!$B$4+'Settings'!$B$5)&gt;0,"Reserved Soon","Available")))))),"Check Status")</f>
        <v/>
      </c>
      <c r="N305" s="42">
        <f>IFERROR(IF($A305="","",IF($H305&lt;&gt;"Ready",$I305,IF(OR($M305="In Use",$M305="Overdue Return"),MAXIFS('Booking Schedule'!$E$6:$E$505,'Booking Schedule'!$B$6:$B$505,$A305,'Booking Schedule'!$K$6:$K$505,"Dispatched",'Booking Schedule'!$F$6:$F$505,""),IF($M305="Return Date Missing","",'Settings'!$B$4)))),"")</f>
        <v/>
      </c>
      <c r="O305" s="32">
        <f>IFERROR(IF($N305="","",MAX(0,$N305-'Settings'!$B$4)),"")</f>
        <v/>
      </c>
      <c r="P305" s="42">
        <f>IFERROR(IF($A305="","",IF(COUNTIFS('Booking Schedule'!$B$6:$B$505,$A305,'Booking Schedule'!$K$6:$K$505,"Reserved",'Booking Schedule'!$D$6:$D$505,"&gt;="&amp;'Settings'!$B$4)=0,"",MINIFS('Booking Schedule'!$D$6:$D$505,'Booking Schedule'!$B$6:$B$505,$A305,'Booking Schedule'!$K$6:$K$505,"Reserved",'Booking Schedule'!$D$6:$D$505,"&gt;="&amp;'Settings'!$B$4))),"")</f>
        <v/>
      </c>
      <c r="Q305" s="33">
        <f>IFERROR(IF($A305="","",IF($J305="","Missing PM Date",IF($J305&lt;'Settings'!$B$4,"Past Due",IF($J305&lt;='Settings'!$B$4+'Settings'!$B$7,"Due Soon","OK")))),"Check Date")</f>
        <v/>
      </c>
      <c r="R305" s="30">
        <f>IFERROR(IF($A305="","",IF(COUNTIF('Trailer Availability'!$A$6:$A$505,$A305)&gt;1,"Duplicate Trailer ID",IF($F305="","Missing Home Terminal",IF($G305="","Missing Location",IF($H305="","Missing Operational Status",IF(AND($H305&lt;&gt;"Ready",$I305=""),"Ready Date Missing",IF($K305="","Last Update Missing","OK"))))))),"Check Row")</f>
        <v/>
      </c>
    </row>
    <row r="306">
      <c r="A306" s="26" t="n"/>
      <c r="B306" s="26" t="n"/>
      <c r="C306" s="26" t="n"/>
      <c r="D306" s="26" t="n"/>
      <c r="E306" s="27" t="n"/>
      <c r="F306" s="26" t="n"/>
      <c r="G306" s="28" t="n"/>
      <c r="H306" s="26" t="n"/>
      <c r="I306" s="41" t="n"/>
      <c r="J306" s="41" t="n"/>
      <c r="K306" s="41" t="n"/>
      <c r="L306" s="28" t="n"/>
      <c r="M306" s="30">
        <f>IFERROR(IF($A306="","",IF($H306&lt;&gt;"Ready",$H306,IF(COUNTIFS('Booking Schedule'!$B$6:$B$505,$A306,'Booking Schedule'!$K$6:$K$505,"Dispatched",'Booking Schedule'!$F$6:$F$505,"",'Booking Schedule'!$E$6:$E$505,"")&gt;0,"Return Date Missing",IF(COUNTIFS('Booking Schedule'!$B$6:$B$505,$A306,'Booking Schedule'!$K$6:$K$505,"Dispatched",'Booking Schedule'!$F$6:$F$505,"",'Booking Schedule'!$E$6:$E$505,"&lt;"&amp;'Settings'!$B$4)&gt;0,"Overdue Return",IF(COUNTIFS('Booking Schedule'!$B$6:$B$505,$A306,'Booking Schedule'!$K$6:$K$505,"Dispatched",'Booking Schedule'!$F$6:$F$505,"",'Booking Schedule'!$D$6:$D$505,"&lt;="&amp;'Settings'!$B$4,'Booking Schedule'!$E$6:$E$505,"&gt;="&amp;'Settings'!$B$4)&gt;0,"In Use",IF(COUNTIFS('Booking Schedule'!$B$6:$B$505,$A306,'Booking Schedule'!$K$6:$K$505,"Reserved",'Booking Schedule'!$D$6:$D$505,"&gt;="&amp;'Settings'!$B$4,'Booking Schedule'!$D$6:$D$505,"&lt;="&amp;'Settings'!$B$4+'Settings'!$B$5)&gt;0,"Reserved Soon","Available")))))),"Check Status")</f>
        <v/>
      </c>
      <c r="N306" s="42">
        <f>IFERROR(IF($A306="","",IF($H306&lt;&gt;"Ready",$I306,IF(OR($M306="In Use",$M306="Overdue Return"),MAXIFS('Booking Schedule'!$E$6:$E$505,'Booking Schedule'!$B$6:$B$505,$A306,'Booking Schedule'!$K$6:$K$505,"Dispatched",'Booking Schedule'!$F$6:$F$505,""),IF($M306="Return Date Missing","",'Settings'!$B$4)))),"")</f>
        <v/>
      </c>
      <c r="O306" s="32">
        <f>IFERROR(IF($N306="","",MAX(0,$N306-'Settings'!$B$4)),"")</f>
        <v/>
      </c>
      <c r="P306" s="42">
        <f>IFERROR(IF($A306="","",IF(COUNTIFS('Booking Schedule'!$B$6:$B$505,$A306,'Booking Schedule'!$K$6:$K$505,"Reserved",'Booking Schedule'!$D$6:$D$505,"&gt;="&amp;'Settings'!$B$4)=0,"",MINIFS('Booking Schedule'!$D$6:$D$505,'Booking Schedule'!$B$6:$B$505,$A306,'Booking Schedule'!$K$6:$K$505,"Reserved",'Booking Schedule'!$D$6:$D$505,"&gt;="&amp;'Settings'!$B$4))),"")</f>
        <v/>
      </c>
      <c r="Q306" s="33">
        <f>IFERROR(IF($A306="","",IF($J306="","Missing PM Date",IF($J306&lt;'Settings'!$B$4,"Past Due",IF($J306&lt;='Settings'!$B$4+'Settings'!$B$7,"Due Soon","OK")))),"Check Date")</f>
        <v/>
      </c>
      <c r="R306" s="30">
        <f>IFERROR(IF($A306="","",IF(COUNTIF('Trailer Availability'!$A$6:$A$505,$A306)&gt;1,"Duplicate Trailer ID",IF($F306="","Missing Home Terminal",IF($G306="","Missing Location",IF($H306="","Missing Operational Status",IF(AND($H306&lt;&gt;"Ready",$I306=""),"Ready Date Missing",IF($K306="","Last Update Missing","OK"))))))),"Check Row")</f>
        <v/>
      </c>
    </row>
    <row r="307">
      <c r="A307" s="26" t="n"/>
      <c r="B307" s="26" t="n"/>
      <c r="C307" s="26" t="n"/>
      <c r="D307" s="26" t="n"/>
      <c r="E307" s="27" t="n"/>
      <c r="F307" s="26" t="n"/>
      <c r="G307" s="28" t="n"/>
      <c r="H307" s="26" t="n"/>
      <c r="I307" s="41" t="n"/>
      <c r="J307" s="41" t="n"/>
      <c r="K307" s="41" t="n"/>
      <c r="L307" s="28" t="n"/>
      <c r="M307" s="30">
        <f>IFERROR(IF($A307="","",IF($H307&lt;&gt;"Ready",$H307,IF(COUNTIFS('Booking Schedule'!$B$6:$B$505,$A307,'Booking Schedule'!$K$6:$K$505,"Dispatched",'Booking Schedule'!$F$6:$F$505,"",'Booking Schedule'!$E$6:$E$505,"")&gt;0,"Return Date Missing",IF(COUNTIFS('Booking Schedule'!$B$6:$B$505,$A307,'Booking Schedule'!$K$6:$K$505,"Dispatched",'Booking Schedule'!$F$6:$F$505,"",'Booking Schedule'!$E$6:$E$505,"&lt;"&amp;'Settings'!$B$4)&gt;0,"Overdue Return",IF(COUNTIFS('Booking Schedule'!$B$6:$B$505,$A307,'Booking Schedule'!$K$6:$K$505,"Dispatched",'Booking Schedule'!$F$6:$F$505,"",'Booking Schedule'!$D$6:$D$505,"&lt;="&amp;'Settings'!$B$4,'Booking Schedule'!$E$6:$E$505,"&gt;="&amp;'Settings'!$B$4)&gt;0,"In Use",IF(COUNTIFS('Booking Schedule'!$B$6:$B$505,$A307,'Booking Schedule'!$K$6:$K$505,"Reserved",'Booking Schedule'!$D$6:$D$505,"&gt;="&amp;'Settings'!$B$4,'Booking Schedule'!$D$6:$D$505,"&lt;="&amp;'Settings'!$B$4+'Settings'!$B$5)&gt;0,"Reserved Soon","Available")))))),"Check Status")</f>
        <v/>
      </c>
      <c r="N307" s="42">
        <f>IFERROR(IF($A307="","",IF($H307&lt;&gt;"Ready",$I307,IF(OR($M307="In Use",$M307="Overdue Return"),MAXIFS('Booking Schedule'!$E$6:$E$505,'Booking Schedule'!$B$6:$B$505,$A307,'Booking Schedule'!$K$6:$K$505,"Dispatched",'Booking Schedule'!$F$6:$F$505,""),IF($M307="Return Date Missing","",'Settings'!$B$4)))),"")</f>
        <v/>
      </c>
      <c r="O307" s="32">
        <f>IFERROR(IF($N307="","",MAX(0,$N307-'Settings'!$B$4)),"")</f>
        <v/>
      </c>
      <c r="P307" s="42">
        <f>IFERROR(IF($A307="","",IF(COUNTIFS('Booking Schedule'!$B$6:$B$505,$A307,'Booking Schedule'!$K$6:$K$505,"Reserved",'Booking Schedule'!$D$6:$D$505,"&gt;="&amp;'Settings'!$B$4)=0,"",MINIFS('Booking Schedule'!$D$6:$D$505,'Booking Schedule'!$B$6:$B$505,$A307,'Booking Schedule'!$K$6:$K$505,"Reserved",'Booking Schedule'!$D$6:$D$505,"&gt;="&amp;'Settings'!$B$4))),"")</f>
        <v/>
      </c>
      <c r="Q307" s="33">
        <f>IFERROR(IF($A307="","",IF($J307="","Missing PM Date",IF($J307&lt;'Settings'!$B$4,"Past Due",IF($J307&lt;='Settings'!$B$4+'Settings'!$B$7,"Due Soon","OK")))),"Check Date")</f>
        <v/>
      </c>
      <c r="R307" s="30">
        <f>IFERROR(IF($A307="","",IF(COUNTIF('Trailer Availability'!$A$6:$A$505,$A307)&gt;1,"Duplicate Trailer ID",IF($F307="","Missing Home Terminal",IF($G307="","Missing Location",IF($H307="","Missing Operational Status",IF(AND($H307&lt;&gt;"Ready",$I307=""),"Ready Date Missing",IF($K307="","Last Update Missing","OK"))))))),"Check Row")</f>
        <v/>
      </c>
    </row>
    <row r="308">
      <c r="A308" s="26" t="n"/>
      <c r="B308" s="26" t="n"/>
      <c r="C308" s="26" t="n"/>
      <c r="D308" s="26" t="n"/>
      <c r="E308" s="27" t="n"/>
      <c r="F308" s="26" t="n"/>
      <c r="G308" s="28" t="n"/>
      <c r="H308" s="26" t="n"/>
      <c r="I308" s="41" t="n"/>
      <c r="J308" s="41" t="n"/>
      <c r="K308" s="41" t="n"/>
      <c r="L308" s="28" t="n"/>
      <c r="M308" s="30">
        <f>IFERROR(IF($A308="","",IF($H308&lt;&gt;"Ready",$H308,IF(COUNTIFS('Booking Schedule'!$B$6:$B$505,$A308,'Booking Schedule'!$K$6:$K$505,"Dispatched",'Booking Schedule'!$F$6:$F$505,"",'Booking Schedule'!$E$6:$E$505,"")&gt;0,"Return Date Missing",IF(COUNTIFS('Booking Schedule'!$B$6:$B$505,$A308,'Booking Schedule'!$K$6:$K$505,"Dispatched",'Booking Schedule'!$F$6:$F$505,"",'Booking Schedule'!$E$6:$E$505,"&lt;"&amp;'Settings'!$B$4)&gt;0,"Overdue Return",IF(COUNTIFS('Booking Schedule'!$B$6:$B$505,$A308,'Booking Schedule'!$K$6:$K$505,"Dispatched",'Booking Schedule'!$F$6:$F$505,"",'Booking Schedule'!$D$6:$D$505,"&lt;="&amp;'Settings'!$B$4,'Booking Schedule'!$E$6:$E$505,"&gt;="&amp;'Settings'!$B$4)&gt;0,"In Use",IF(COUNTIFS('Booking Schedule'!$B$6:$B$505,$A308,'Booking Schedule'!$K$6:$K$505,"Reserved",'Booking Schedule'!$D$6:$D$505,"&gt;="&amp;'Settings'!$B$4,'Booking Schedule'!$D$6:$D$505,"&lt;="&amp;'Settings'!$B$4+'Settings'!$B$5)&gt;0,"Reserved Soon","Available")))))),"Check Status")</f>
        <v/>
      </c>
      <c r="N308" s="42">
        <f>IFERROR(IF($A308="","",IF($H308&lt;&gt;"Ready",$I308,IF(OR($M308="In Use",$M308="Overdue Return"),MAXIFS('Booking Schedule'!$E$6:$E$505,'Booking Schedule'!$B$6:$B$505,$A308,'Booking Schedule'!$K$6:$K$505,"Dispatched",'Booking Schedule'!$F$6:$F$505,""),IF($M308="Return Date Missing","",'Settings'!$B$4)))),"")</f>
        <v/>
      </c>
      <c r="O308" s="32">
        <f>IFERROR(IF($N308="","",MAX(0,$N308-'Settings'!$B$4)),"")</f>
        <v/>
      </c>
      <c r="P308" s="42">
        <f>IFERROR(IF($A308="","",IF(COUNTIFS('Booking Schedule'!$B$6:$B$505,$A308,'Booking Schedule'!$K$6:$K$505,"Reserved",'Booking Schedule'!$D$6:$D$505,"&gt;="&amp;'Settings'!$B$4)=0,"",MINIFS('Booking Schedule'!$D$6:$D$505,'Booking Schedule'!$B$6:$B$505,$A308,'Booking Schedule'!$K$6:$K$505,"Reserved",'Booking Schedule'!$D$6:$D$505,"&gt;="&amp;'Settings'!$B$4))),"")</f>
        <v/>
      </c>
      <c r="Q308" s="33">
        <f>IFERROR(IF($A308="","",IF($J308="","Missing PM Date",IF($J308&lt;'Settings'!$B$4,"Past Due",IF($J308&lt;='Settings'!$B$4+'Settings'!$B$7,"Due Soon","OK")))),"Check Date")</f>
        <v/>
      </c>
      <c r="R308" s="30">
        <f>IFERROR(IF($A308="","",IF(COUNTIF('Trailer Availability'!$A$6:$A$505,$A308)&gt;1,"Duplicate Trailer ID",IF($F308="","Missing Home Terminal",IF($G308="","Missing Location",IF($H308="","Missing Operational Status",IF(AND($H308&lt;&gt;"Ready",$I308=""),"Ready Date Missing",IF($K308="","Last Update Missing","OK"))))))),"Check Row")</f>
        <v/>
      </c>
    </row>
    <row r="309">
      <c r="A309" s="26" t="n"/>
      <c r="B309" s="26" t="n"/>
      <c r="C309" s="26" t="n"/>
      <c r="D309" s="26" t="n"/>
      <c r="E309" s="27" t="n"/>
      <c r="F309" s="26" t="n"/>
      <c r="G309" s="28" t="n"/>
      <c r="H309" s="26" t="n"/>
      <c r="I309" s="41" t="n"/>
      <c r="J309" s="41" t="n"/>
      <c r="K309" s="41" t="n"/>
      <c r="L309" s="28" t="n"/>
      <c r="M309" s="30">
        <f>IFERROR(IF($A309="","",IF($H309&lt;&gt;"Ready",$H309,IF(COUNTIFS('Booking Schedule'!$B$6:$B$505,$A309,'Booking Schedule'!$K$6:$K$505,"Dispatched",'Booking Schedule'!$F$6:$F$505,"",'Booking Schedule'!$E$6:$E$505,"")&gt;0,"Return Date Missing",IF(COUNTIFS('Booking Schedule'!$B$6:$B$505,$A309,'Booking Schedule'!$K$6:$K$505,"Dispatched",'Booking Schedule'!$F$6:$F$505,"",'Booking Schedule'!$E$6:$E$505,"&lt;"&amp;'Settings'!$B$4)&gt;0,"Overdue Return",IF(COUNTIFS('Booking Schedule'!$B$6:$B$505,$A309,'Booking Schedule'!$K$6:$K$505,"Dispatched",'Booking Schedule'!$F$6:$F$505,"",'Booking Schedule'!$D$6:$D$505,"&lt;="&amp;'Settings'!$B$4,'Booking Schedule'!$E$6:$E$505,"&gt;="&amp;'Settings'!$B$4)&gt;0,"In Use",IF(COUNTIFS('Booking Schedule'!$B$6:$B$505,$A309,'Booking Schedule'!$K$6:$K$505,"Reserved",'Booking Schedule'!$D$6:$D$505,"&gt;="&amp;'Settings'!$B$4,'Booking Schedule'!$D$6:$D$505,"&lt;="&amp;'Settings'!$B$4+'Settings'!$B$5)&gt;0,"Reserved Soon","Available")))))),"Check Status")</f>
        <v/>
      </c>
      <c r="N309" s="42">
        <f>IFERROR(IF($A309="","",IF($H309&lt;&gt;"Ready",$I309,IF(OR($M309="In Use",$M309="Overdue Return"),MAXIFS('Booking Schedule'!$E$6:$E$505,'Booking Schedule'!$B$6:$B$505,$A309,'Booking Schedule'!$K$6:$K$505,"Dispatched",'Booking Schedule'!$F$6:$F$505,""),IF($M309="Return Date Missing","",'Settings'!$B$4)))),"")</f>
        <v/>
      </c>
      <c r="O309" s="32">
        <f>IFERROR(IF($N309="","",MAX(0,$N309-'Settings'!$B$4)),"")</f>
        <v/>
      </c>
      <c r="P309" s="42">
        <f>IFERROR(IF($A309="","",IF(COUNTIFS('Booking Schedule'!$B$6:$B$505,$A309,'Booking Schedule'!$K$6:$K$505,"Reserved",'Booking Schedule'!$D$6:$D$505,"&gt;="&amp;'Settings'!$B$4)=0,"",MINIFS('Booking Schedule'!$D$6:$D$505,'Booking Schedule'!$B$6:$B$505,$A309,'Booking Schedule'!$K$6:$K$505,"Reserved",'Booking Schedule'!$D$6:$D$505,"&gt;="&amp;'Settings'!$B$4))),"")</f>
        <v/>
      </c>
      <c r="Q309" s="33">
        <f>IFERROR(IF($A309="","",IF($J309="","Missing PM Date",IF($J309&lt;'Settings'!$B$4,"Past Due",IF($J309&lt;='Settings'!$B$4+'Settings'!$B$7,"Due Soon","OK")))),"Check Date")</f>
        <v/>
      </c>
      <c r="R309" s="30">
        <f>IFERROR(IF($A309="","",IF(COUNTIF('Trailer Availability'!$A$6:$A$505,$A309)&gt;1,"Duplicate Trailer ID",IF($F309="","Missing Home Terminal",IF($G309="","Missing Location",IF($H309="","Missing Operational Status",IF(AND($H309&lt;&gt;"Ready",$I309=""),"Ready Date Missing",IF($K309="","Last Update Missing","OK"))))))),"Check Row")</f>
        <v/>
      </c>
    </row>
    <row r="310">
      <c r="A310" s="26" t="n"/>
      <c r="B310" s="26" t="n"/>
      <c r="C310" s="26" t="n"/>
      <c r="D310" s="26" t="n"/>
      <c r="E310" s="27" t="n"/>
      <c r="F310" s="26" t="n"/>
      <c r="G310" s="28" t="n"/>
      <c r="H310" s="26" t="n"/>
      <c r="I310" s="41" t="n"/>
      <c r="J310" s="41" t="n"/>
      <c r="K310" s="41" t="n"/>
      <c r="L310" s="28" t="n"/>
      <c r="M310" s="30">
        <f>IFERROR(IF($A310="","",IF($H310&lt;&gt;"Ready",$H310,IF(COUNTIFS('Booking Schedule'!$B$6:$B$505,$A310,'Booking Schedule'!$K$6:$K$505,"Dispatched",'Booking Schedule'!$F$6:$F$505,"",'Booking Schedule'!$E$6:$E$505,"")&gt;0,"Return Date Missing",IF(COUNTIFS('Booking Schedule'!$B$6:$B$505,$A310,'Booking Schedule'!$K$6:$K$505,"Dispatched",'Booking Schedule'!$F$6:$F$505,"",'Booking Schedule'!$E$6:$E$505,"&lt;"&amp;'Settings'!$B$4)&gt;0,"Overdue Return",IF(COUNTIFS('Booking Schedule'!$B$6:$B$505,$A310,'Booking Schedule'!$K$6:$K$505,"Dispatched",'Booking Schedule'!$F$6:$F$505,"",'Booking Schedule'!$D$6:$D$505,"&lt;="&amp;'Settings'!$B$4,'Booking Schedule'!$E$6:$E$505,"&gt;="&amp;'Settings'!$B$4)&gt;0,"In Use",IF(COUNTIFS('Booking Schedule'!$B$6:$B$505,$A310,'Booking Schedule'!$K$6:$K$505,"Reserved",'Booking Schedule'!$D$6:$D$505,"&gt;="&amp;'Settings'!$B$4,'Booking Schedule'!$D$6:$D$505,"&lt;="&amp;'Settings'!$B$4+'Settings'!$B$5)&gt;0,"Reserved Soon","Available")))))),"Check Status")</f>
        <v/>
      </c>
      <c r="N310" s="42">
        <f>IFERROR(IF($A310="","",IF($H310&lt;&gt;"Ready",$I310,IF(OR($M310="In Use",$M310="Overdue Return"),MAXIFS('Booking Schedule'!$E$6:$E$505,'Booking Schedule'!$B$6:$B$505,$A310,'Booking Schedule'!$K$6:$K$505,"Dispatched",'Booking Schedule'!$F$6:$F$505,""),IF($M310="Return Date Missing","",'Settings'!$B$4)))),"")</f>
        <v/>
      </c>
      <c r="O310" s="32">
        <f>IFERROR(IF($N310="","",MAX(0,$N310-'Settings'!$B$4)),"")</f>
        <v/>
      </c>
      <c r="P310" s="42">
        <f>IFERROR(IF($A310="","",IF(COUNTIFS('Booking Schedule'!$B$6:$B$505,$A310,'Booking Schedule'!$K$6:$K$505,"Reserved",'Booking Schedule'!$D$6:$D$505,"&gt;="&amp;'Settings'!$B$4)=0,"",MINIFS('Booking Schedule'!$D$6:$D$505,'Booking Schedule'!$B$6:$B$505,$A310,'Booking Schedule'!$K$6:$K$505,"Reserved",'Booking Schedule'!$D$6:$D$505,"&gt;="&amp;'Settings'!$B$4))),"")</f>
        <v/>
      </c>
      <c r="Q310" s="33">
        <f>IFERROR(IF($A310="","",IF($J310="","Missing PM Date",IF($J310&lt;'Settings'!$B$4,"Past Due",IF($J310&lt;='Settings'!$B$4+'Settings'!$B$7,"Due Soon","OK")))),"Check Date")</f>
        <v/>
      </c>
      <c r="R310" s="30">
        <f>IFERROR(IF($A310="","",IF(COUNTIF('Trailer Availability'!$A$6:$A$505,$A310)&gt;1,"Duplicate Trailer ID",IF($F310="","Missing Home Terminal",IF($G310="","Missing Location",IF($H310="","Missing Operational Status",IF(AND($H310&lt;&gt;"Ready",$I310=""),"Ready Date Missing",IF($K310="","Last Update Missing","OK"))))))),"Check Row")</f>
        <v/>
      </c>
    </row>
    <row r="311">
      <c r="A311" s="26" t="n"/>
      <c r="B311" s="26" t="n"/>
      <c r="C311" s="26" t="n"/>
      <c r="D311" s="26" t="n"/>
      <c r="E311" s="27" t="n"/>
      <c r="F311" s="26" t="n"/>
      <c r="G311" s="28" t="n"/>
      <c r="H311" s="26" t="n"/>
      <c r="I311" s="41" t="n"/>
      <c r="J311" s="41" t="n"/>
      <c r="K311" s="41" t="n"/>
      <c r="L311" s="28" t="n"/>
      <c r="M311" s="30">
        <f>IFERROR(IF($A311="","",IF($H311&lt;&gt;"Ready",$H311,IF(COUNTIFS('Booking Schedule'!$B$6:$B$505,$A311,'Booking Schedule'!$K$6:$K$505,"Dispatched",'Booking Schedule'!$F$6:$F$505,"",'Booking Schedule'!$E$6:$E$505,"")&gt;0,"Return Date Missing",IF(COUNTIFS('Booking Schedule'!$B$6:$B$505,$A311,'Booking Schedule'!$K$6:$K$505,"Dispatched",'Booking Schedule'!$F$6:$F$505,"",'Booking Schedule'!$E$6:$E$505,"&lt;"&amp;'Settings'!$B$4)&gt;0,"Overdue Return",IF(COUNTIFS('Booking Schedule'!$B$6:$B$505,$A311,'Booking Schedule'!$K$6:$K$505,"Dispatched",'Booking Schedule'!$F$6:$F$505,"",'Booking Schedule'!$D$6:$D$505,"&lt;="&amp;'Settings'!$B$4,'Booking Schedule'!$E$6:$E$505,"&gt;="&amp;'Settings'!$B$4)&gt;0,"In Use",IF(COUNTIFS('Booking Schedule'!$B$6:$B$505,$A311,'Booking Schedule'!$K$6:$K$505,"Reserved",'Booking Schedule'!$D$6:$D$505,"&gt;="&amp;'Settings'!$B$4,'Booking Schedule'!$D$6:$D$505,"&lt;="&amp;'Settings'!$B$4+'Settings'!$B$5)&gt;0,"Reserved Soon","Available")))))),"Check Status")</f>
        <v/>
      </c>
      <c r="N311" s="42">
        <f>IFERROR(IF($A311="","",IF($H311&lt;&gt;"Ready",$I311,IF(OR($M311="In Use",$M311="Overdue Return"),MAXIFS('Booking Schedule'!$E$6:$E$505,'Booking Schedule'!$B$6:$B$505,$A311,'Booking Schedule'!$K$6:$K$505,"Dispatched",'Booking Schedule'!$F$6:$F$505,""),IF($M311="Return Date Missing","",'Settings'!$B$4)))),"")</f>
        <v/>
      </c>
      <c r="O311" s="32">
        <f>IFERROR(IF($N311="","",MAX(0,$N311-'Settings'!$B$4)),"")</f>
        <v/>
      </c>
      <c r="P311" s="42">
        <f>IFERROR(IF($A311="","",IF(COUNTIFS('Booking Schedule'!$B$6:$B$505,$A311,'Booking Schedule'!$K$6:$K$505,"Reserved",'Booking Schedule'!$D$6:$D$505,"&gt;="&amp;'Settings'!$B$4)=0,"",MINIFS('Booking Schedule'!$D$6:$D$505,'Booking Schedule'!$B$6:$B$505,$A311,'Booking Schedule'!$K$6:$K$505,"Reserved",'Booking Schedule'!$D$6:$D$505,"&gt;="&amp;'Settings'!$B$4))),"")</f>
        <v/>
      </c>
      <c r="Q311" s="33">
        <f>IFERROR(IF($A311="","",IF($J311="","Missing PM Date",IF($J311&lt;'Settings'!$B$4,"Past Due",IF($J311&lt;='Settings'!$B$4+'Settings'!$B$7,"Due Soon","OK")))),"Check Date")</f>
        <v/>
      </c>
      <c r="R311" s="30">
        <f>IFERROR(IF($A311="","",IF(COUNTIF('Trailer Availability'!$A$6:$A$505,$A311)&gt;1,"Duplicate Trailer ID",IF($F311="","Missing Home Terminal",IF($G311="","Missing Location",IF($H311="","Missing Operational Status",IF(AND($H311&lt;&gt;"Ready",$I311=""),"Ready Date Missing",IF($K311="","Last Update Missing","OK"))))))),"Check Row")</f>
        <v/>
      </c>
    </row>
    <row r="312">
      <c r="A312" s="26" t="n"/>
      <c r="B312" s="26" t="n"/>
      <c r="C312" s="26" t="n"/>
      <c r="D312" s="26" t="n"/>
      <c r="E312" s="27" t="n"/>
      <c r="F312" s="26" t="n"/>
      <c r="G312" s="28" t="n"/>
      <c r="H312" s="26" t="n"/>
      <c r="I312" s="41" t="n"/>
      <c r="J312" s="41" t="n"/>
      <c r="K312" s="41" t="n"/>
      <c r="L312" s="28" t="n"/>
      <c r="M312" s="30">
        <f>IFERROR(IF($A312="","",IF($H312&lt;&gt;"Ready",$H312,IF(COUNTIFS('Booking Schedule'!$B$6:$B$505,$A312,'Booking Schedule'!$K$6:$K$505,"Dispatched",'Booking Schedule'!$F$6:$F$505,"",'Booking Schedule'!$E$6:$E$505,"")&gt;0,"Return Date Missing",IF(COUNTIFS('Booking Schedule'!$B$6:$B$505,$A312,'Booking Schedule'!$K$6:$K$505,"Dispatched",'Booking Schedule'!$F$6:$F$505,"",'Booking Schedule'!$E$6:$E$505,"&lt;"&amp;'Settings'!$B$4)&gt;0,"Overdue Return",IF(COUNTIFS('Booking Schedule'!$B$6:$B$505,$A312,'Booking Schedule'!$K$6:$K$505,"Dispatched",'Booking Schedule'!$F$6:$F$505,"",'Booking Schedule'!$D$6:$D$505,"&lt;="&amp;'Settings'!$B$4,'Booking Schedule'!$E$6:$E$505,"&gt;="&amp;'Settings'!$B$4)&gt;0,"In Use",IF(COUNTIFS('Booking Schedule'!$B$6:$B$505,$A312,'Booking Schedule'!$K$6:$K$505,"Reserved",'Booking Schedule'!$D$6:$D$505,"&gt;="&amp;'Settings'!$B$4,'Booking Schedule'!$D$6:$D$505,"&lt;="&amp;'Settings'!$B$4+'Settings'!$B$5)&gt;0,"Reserved Soon","Available")))))),"Check Status")</f>
        <v/>
      </c>
      <c r="N312" s="42">
        <f>IFERROR(IF($A312="","",IF($H312&lt;&gt;"Ready",$I312,IF(OR($M312="In Use",$M312="Overdue Return"),MAXIFS('Booking Schedule'!$E$6:$E$505,'Booking Schedule'!$B$6:$B$505,$A312,'Booking Schedule'!$K$6:$K$505,"Dispatched",'Booking Schedule'!$F$6:$F$505,""),IF($M312="Return Date Missing","",'Settings'!$B$4)))),"")</f>
        <v/>
      </c>
      <c r="O312" s="32">
        <f>IFERROR(IF($N312="","",MAX(0,$N312-'Settings'!$B$4)),"")</f>
        <v/>
      </c>
      <c r="P312" s="42">
        <f>IFERROR(IF($A312="","",IF(COUNTIFS('Booking Schedule'!$B$6:$B$505,$A312,'Booking Schedule'!$K$6:$K$505,"Reserved",'Booking Schedule'!$D$6:$D$505,"&gt;="&amp;'Settings'!$B$4)=0,"",MINIFS('Booking Schedule'!$D$6:$D$505,'Booking Schedule'!$B$6:$B$505,$A312,'Booking Schedule'!$K$6:$K$505,"Reserved",'Booking Schedule'!$D$6:$D$505,"&gt;="&amp;'Settings'!$B$4))),"")</f>
        <v/>
      </c>
      <c r="Q312" s="33">
        <f>IFERROR(IF($A312="","",IF($J312="","Missing PM Date",IF($J312&lt;'Settings'!$B$4,"Past Due",IF($J312&lt;='Settings'!$B$4+'Settings'!$B$7,"Due Soon","OK")))),"Check Date")</f>
        <v/>
      </c>
      <c r="R312" s="30">
        <f>IFERROR(IF($A312="","",IF(COUNTIF('Trailer Availability'!$A$6:$A$505,$A312)&gt;1,"Duplicate Trailer ID",IF($F312="","Missing Home Terminal",IF($G312="","Missing Location",IF($H312="","Missing Operational Status",IF(AND($H312&lt;&gt;"Ready",$I312=""),"Ready Date Missing",IF($K312="","Last Update Missing","OK"))))))),"Check Row")</f>
        <v/>
      </c>
    </row>
    <row r="313">
      <c r="A313" s="26" t="n"/>
      <c r="B313" s="26" t="n"/>
      <c r="C313" s="26" t="n"/>
      <c r="D313" s="26" t="n"/>
      <c r="E313" s="27" t="n"/>
      <c r="F313" s="26" t="n"/>
      <c r="G313" s="28" t="n"/>
      <c r="H313" s="26" t="n"/>
      <c r="I313" s="41" t="n"/>
      <c r="J313" s="41" t="n"/>
      <c r="K313" s="41" t="n"/>
      <c r="L313" s="28" t="n"/>
      <c r="M313" s="30">
        <f>IFERROR(IF($A313="","",IF($H313&lt;&gt;"Ready",$H313,IF(COUNTIFS('Booking Schedule'!$B$6:$B$505,$A313,'Booking Schedule'!$K$6:$K$505,"Dispatched",'Booking Schedule'!$F$6:$F$505,"",'Booking Schedule'!$E$6:$E$505,"")&gt;0,"Return Date Missing",IF(COUNTIFS('Booking Schedule'!$B$6:$B$505,$A313,'Booking Schedule'!$K$6:$K$505,"Dispatched",'Booking Schedule'!$F$6:$F$505,"",'Booking Schedule'!$E$6:$E$505,"&lt;"&amp;'Settings'!$B$4)&gt;0,"Overdue Return",IF(COUNTIFS('Booking Schedule'!$B$6:$B$505,$A313,'Booking Schedule'!$K$6:$K$505,"Dispatched",'Booking Schedule'!$F$6:$F$505,"",'Booking Schedule'!$D$6:$D$505,"&lt;="&amp;'Settings'!$B$4,'Booking Schedule'!$E$6:$E$505,"&gt;="&amp;'Settings'!$B$4)&gt;0,"In Use",IF(COUNTIFS('Booking Schedule'!$B$6:$B$505,$A313,'Booking Schedule'!$K$6:$K$505,"Reserved",'Booking Schedule'!$D$6:$D$505,"&gt;="&amp;'Settings'!$B$4,'Booking Schedule'!$D$6:$D$505,"&lt;="&amp;'Settings'!$B$4+'Settings'!$B$5)&gt;0,"Reserved Soon","Available")))))),"Check Status")</f>
        <v/>
      </c>
      <c r="N313" s="42">
        <f>IFERROR(IF($A313="","",IF($H313&lt;&gt;"Ready",$I313,IF(OR($M313="In Use",$M313="Overdue Return"),MAXIFS('Booking Schedule'!$E$6:$E$505,'Booking Schedule'!$B$6:$B$505,$A313,'Booking Schedule'!$K$6:$K$505,"Dispatched",'Booking Schedule'!$F$6:$F$505,""),IF($M313="Return Date Missing","",'Settings'!$B$4)))),"")</f>
        <v/>
      </c>
      <c r="O313" s="32">
        <f>IFERROR(IF($N313="","",MAX(0,$N313-'Settings'!$B$4)),"")</f>
        <v/>
      </c>
      <c r="P313" s="42">
        <f>IFERROR(IF($A313="","",IF(COUNTIFS('Booking Schedule'!$B$6:$B$505,$A313,'Booking Schedule'!$K$6:$K$505,"Reserved",'Booking Schedule'!$D$6:$D$505,"&gt;="&amp;'Settings'!$B$4)=0,"",MINIFS('Booking Schedule'!$D$6:$D$505,'Booking Schedule'!$B$6:$B$505,$A313,'Booking Schedule'!$K$6:$K$505,"Reserved",'Booking Schedule'!$D$6:$D$505,"&gt;="&amp;'Settings'!$B$4))),"")</f>
        <v/>
      </c>
      <c r="Q313" s="33">
        <f>IFERROR(IF($A313="","",IF($J313="","Missing PM Date",IF($J313&lt;'Settings'!$B$4,"Past Due",IF($J313&lt;='Settings'!$B$4+'Settings'!$B$7,"Due Soon","OK")))),"Check Date")</f>
        <v/>
      </c>
      <c r="R313" s="30">
        <f>IFERROR(IF($A313="","",IF(COUNTIF('Trailer Availability'!$A$6:$A$505,$A313)&gt;1,"Duplicate Trailer ID",IF($F313="","Missing Home Terminal",IF($G313="","Missing Location",IF($H313="","Missing Operational Status",IF(AND($H313&lt;&gt;"Ready",$I313=""),"Ready Date Missing",IF($K313="","Last Update Missing","OK"))))))),"Check Row")</f>
        <v/>
      </c>
    </row>
    <row r="314">
      <c r="A314" s="26" t="n"/>
      <c r="B314" s="26" t="n"/>
      <c r="C314" s="26" t="n"/>
      <c r="D314" s="26" t="n"/>
      <c r="E314" s="27" t="n"/>
      <c r="F314" s="26" t="n"/>
      <c r="G314" s="28" t="n"/>
      <c r="H314" s="26" t="n"/>
      <c r="I314" s="41" t="n"/>
      <c r="J314" s="41" t="n"/>
      <c r="K314" s="41" t="n"/>
      <c r="L314" s="28" t="n"/>
      <c r="M314" s="30">
        <f>IFERROR(IF($A314="","",IF($H314&lt;&gt;"Ready",$H314,IF(COUNTIFS('Booking Schedule'!$B$6:$B$505,$A314,'Booking Schedule'!$K$6:$K$505,"Dispatched",'Booking Schedule'!$F$6:$F$505,"",'Booking Schedule'!$E$6:$E$505,"")&gt;0,"Return Date Missing",IF(COUNTIFS('Booking Schedule'!$B$6:$B$505,$A314,'Booking Schedule'!$K$6:$K$505,"Dispatched",'Booking Schedule'!$F$6:$F$505,"",'Booking Schedule'!$E$6:$E$505,"&lt;"&amp;'Settings'!$B$4)&gt;0,"Overdue Return",IF(COUNTIFS('Booking Schedule'!$B$6:$B$505,$A314,'Booking Schedule'!$K$6:$K$505,"Dispatched",'Booking Schedule'!$F$6:$F$505,"",'Booking Schedule'!$D$6:$D$505,"&lt;="&amp;'Settings'!$B$4,'Booking Schedule'!$E$6:$E$505,"&gt;="&amp;'Settings'!$B$4)&gt;0,"In Use",IF(COUNTIFS('Booking Schedule'!$B$6:$B$505,$A314,'Booking Schedule'!$K$6:$K$505,"Reserved",'Booking Schedule'!$D$6:$D$505,"&gt;="&amp;'Settings'!$B$4,'Booking Schedule'!$D$6:$D$505,"&lt;="&amp;'Settings'!$B$4+'Settings'!$B$5)&gt;0,"Reserved Soon","Available")))))),"Check Status")</f>
        <v/>
      </c>
      <c r="N314" s="42">
        <f>IFERROR(IF($A314="","",IF($H314&lt;&gt;"Ready",$I314,IF(OR($M314="In Use",$M314="Overdue Return"),MAXIFS('Booking Schedule'!$E$6:$E$505,'Booking Schedule'!$B$6:$B$505,$A314,'Booking Schedule'!$K$6:$K$505,"Dispatched",'Booking Schedule'!$F$6:$F$505,""),IF($M314="Return Date Missing","",'Settings'!$B$4)))),"")</f>
        <v/>
      </c>
      <c r="O314" s="32">
        <f>IFERROR(IF($N314="","",MAX(0,$N314-'Settings'!$B$4)),"")</f>
        <v/>
      </c>
      <c r="P314" s="42">
        <f>IFERROR(IF($A314="","",IF(COUNTIFS('Booking Schedule'!$B$6:$B$505,$A314,'Booking Schedule'!$K$6:$K$505,"Reserved",'Booking Schedule'!$D$6:$D$505,"&gt;="&amp;'Settings'!$B$4)=0,"",MINIFS('Booking Schedule'!$D$6:$D$505,'Booking Schedule'!$B$6:$B$505,$A314,'Booking Schedule'!$K$6:$K$505,"Reserved",'Booking Schedule'!$D$6:$D$505,"&gt;="&amp;'Settings'!$B$4))),"")</f>
        <v/>
      </c>
      <c r="Q314" s="33">
        <f>IFERROR(IF($A314="","",IF($J314="","Missing PM Date",IF($J314&lt;'Settings'!$B$4,"Past Due",IF($J314&lt;='Settings'!$B$4+'Settings'!$B$7,"Due Soon","OK")))),"Check Date")</f>
        <v/>
      </c>
      <c r="R314" s="30">
        <f>IFERROR(IF($A314="","",IF(COUNTIF('Trailer Availability'!$A$6:$A$505,$A314)&gt;1,"Duplicate Trailer ID",IF($F314="","Missing Home Terminal",IF($G314="","Missing Location",IF($H314="","Missing Operational Status",IF(AND($H314&lt;&gt;"Ready",$I314=""),"Ready Date Missing",IF($K314="","Last Update Missing","OK"))))))),"Check Row")</f>
        <v/>
      </c>
    </row>
    <row r="315">
      <c r="A315" s="26" t="n"/>
      <c r="B315" s="26" t="n"/>
      <c r="C315" s="26" t="n"/>
      <c r="D315" s="26" t="n"/>
      <c r="E315" s="27" t="n"/>
      <c r="F315" s="26" t="n"/>
      <c r="G315" s="28" t="n"/>
      <c r="H315" s="26" t="n"/>
      <c r="I315" s="41" t="n"/>
      <c r="J315" s="41" t="n"/>
      <c r="K315" s="41" t="n"/>
      <c r="L315" s="28" t="n"/>
      <c r="M315" s="30">
        <f>IFERROR(IF($A315="","",IF($H315&lt;&gt;"Ready",$H315,IF(COUNTIFS('Booking Schedule'!$B$6:$B$505,$A315,'Booking Schedule'!$K$6:$K$505,"Dispatched",'Booking Schedule'!$F$6:$F$505,"",'Booking Schedule'!$E$6:$E$505,"")&gt;0,"Return Date Missing",IF(COUNTIFS('Booking Schedule'!$B$6:$B$505,$A315,'Booking Schedule'!$K$6:$K$505,"Dispatched",'Booking Schedule'!$F$6:$F$505,"",'Booking Schedule'!$E$6:$E$505,"&lt;"&amp;'Settings'!$B$4)&gt;0,"Overdue Return",IF(COUNTIFS('Booking Schedule'!$B$6:$B$505,$A315,'Booking Schedule'!$K$6:$K$505,"Dispatched",'Booking Schedule'!$F$6:$F$505,"",'Booking Schedule'!$D$6:$D$505,"&lt;="&amp;'Settings'!$B$4,'Booking Schedule'!$E$6:$E$505,"&gt;="&amp;'Settings'!$B$4)&gt;0,"In Use",IF(COUNTIFS('Booking Schedule'!$B$6:$B$505,$A315,'Booking Schedule'!$K$6:$K$505,"Reserved",'Booking Schedule'!$D$6:$D$505,"&gt;="&amp;'Settings'!$B$4,'Booking Schedule'!$D$6:$D$505,"&lt;="&amp;'Settings'!$B$4+'Settings'!$B$5)&gt;0,"Reserved Soon","Available")))))),"Check Status")</f>
        <v/>
      </c>
      <c r="N315" s="42">
        <f>IFERROR(IF($A315="","",IF($H315&lt;&gt;"Ready",$I315,IF(OR($M315="In Use",$M315="Overdue Return"),MAXIFS('Booking Schedule'!$E$6:$E$505,'Booking Schedule'!$B$6:$B$505,$A315,'Booking Schedule'!$K$6:$K$505,"Dispatched",'Booking Schedule'!$F$6:$F$505,""),IF($M315="Return Date Missing","",'Settings'!$B$4)))),"")</f>
        <v/>
      </c>
      <c r="O315" s="32">
        <f>IFERROR(IF($N315="","",MAX(0,$N315-'Settings'!$B$4)),"")</f>
        <v/>
      </c>
      <c r="P315" s="42">
        <f>IFERROR(IF($A315="","",IF(COUNTIFS('Booking Schedule'!$B$6:$B$505,$A315,'Booking Schedule'!$K$6:$K$505,"Reserved",'Booking Schedule'!$D$6:$D$505,"&gt;="&amp;'Settings'!$B$4)=0,"",MINIFS('Booking Schedule'!$D$6:$D$505,'Booking Schedule'!$B$6:$B$505,$A315,'Booking Schedule'!$K$6:$K$505,"Reserved",'Booking Schedule'!$D$6:$D$505,"&gt;="&amp;'Settings'!$B$4))),"")</f>
        <v/>
      </c>
      <c r="Q315" s="33">
        <f>IFERROR(IF($A315="","",IF($J315="","Missing PM Date",IF($J315&lt;'Settings'!$B$4,"Past Due",IF($J315&lt;='Settings'!$B$4+'Settings'!$B$7,"Due Soon","OK")))),"Check Date")</f>
        <v/>
      </c>
      <c r="R315" s="30">
        <f>IFERROR(IF($A315="","",IF(COUNTIF('Trailer Availability'!$A$6:$A$505,$A315)&gt;1,"Duplicate Trailer ID",IF($F315="","Missing Home Terminal",IF($G315="","Missing Location",IF($H315="","Missing Operational Status",IF(AND($H315&lt;&gt;"Ready",$I315=""),"Ready Date Missing",IF($K315="","Last Update Missing","OK"))))))),"Check Row")</f>
        <v/>
      </c>
    </row>
    <row r="316">
      <c r="A316" s="26" t="n"/>
      <c r="B316" s="26" t="n"/>
      <c r="C316" s="26" t="n"/>
      <c r="D316" s="26" t="n"/>
      <c r="E316" s="27" t="n"/>
      <c r="F316" s="26" t="n"/>
      <c r="G316" s="28" t="n"/>
      <c r="H316" s="26" t="n"/>
      <c r="I316" s="41" t="n"/>
      <c r="J316" s="41" t="n"/>
      <c r="K316" s="41" t="n"/>
      <c r="L316" s="28" t="n"/>
      <c r="M316" s="30">
        <f>IFERROR(IF($A316="","",IF($H316&lt;&gt;"Ready",$H316,IF(COUNTIFS('Booking Schedule'!$B$6:$B$505,$A316,'Booking Schedule'!$K$6:$K$505,"Dispatched",'Booking Schedule'!$F$6:$F$505,"",'Booking Schedule'!$E$6:$E$505,"")&gt;0,"Return Date Missing",IF(COUNTIFS('Booking Schedule'!$B$6:$B$505,$A316,'Booking Schedule'!$K$6:$K$505,"Dispatched",'Booking Schedule'!$F$6:$F$505,"",'Booking Schedule'!$E$6:$E$505,"&lt;"&amp;'Settings'!$B$4)&gt;0,"Overdue Return",IF(COUNTIFS('Booking Schedule'!$B$6:$B$505,$A316,'Booking Schedule'!$K$6:$K$505,"Dispatched",'Booking Schedule'!$F$6:$F$505,"",'Booking Schedule'!$D$6:$D$505,"&lt;="&amp;'Settings'!$B$4,'Booking Schedule'!$E$6:$E$505,"&gt;="&amp;'Settings'!$B$4)&gt;0,"In Use",IF(COUNTIFS('Booking Schedule'!$B$6:$B$505,$A316,'Booking Schedule'!$K$6:$K$505,"Reserved",'Booking Schedule'!$D$6:$D$505,"&gt;="&amp;'Settings'!$B$4,'Booking Schedule'!$D$6:$D$505,"&lt;="&amp;'Settings'!$B$4+'Settings'!$B$5)&gt;0,"Reserved Soon","Available")))))),"Check Status")</f>
        <v/>
      </c>
      <c r="N316" s="42">
        <f>IFERROR(IF($A316="","",IF($H316&lt;&gt;"Ready",$I316,IF(OR($M316="In Use",$M316="Overdue Return"),MAXIFS('Booking Schedule'!$E$6:$E$505,'Booking Schedule'!$B$6:$B$505,$A316,'Booking Schedule'!$K$6:$K$505,"Dispatched",'Booking Schedule'!$F$6:$F$505,""),IF($M316="Return Date Missing","",'Settings'!$B$4)))),"")</f>
        <v/>
      </c>
      <c r="O316" s="32">
        <f>IFERROR(IF($N316="","",MAX(0,$N316-'Settings'!$B$4)),"")</f>
        <v/>
      </c>
      <c r="P316" s="42">
        <f>IFERROR(IF($A316="","",IF(COUNTIFS('Booking Schedule'!$B$6:$B$505,$A316,'Booking Schedule'!$K$6:$K$505,"Reserved",'Booking Schedule'!$D$6:$D$505,"&gt;="&amp;'Settings'!$B$4)=0,"",MINIFS('Booking Schedule'!$D$6:$D$505,'Booking Schedule'!$B$6:$B$505,$A316,'Booking Schedule'!$K$6:$K$505,"Reserved",'Booking Schedule'!$D$6:$D$505,"&gt;="&amp;'Settings'!$B$4))),"")</f>
        <v/>
      </c>
      <c r="Q316" s="33">
        <f>IFERROR(IF($A316="","",IF($J316="","Missing PM Date",IF($J316&lt;'Settings'!$B$4,"Past Due",IF($J316&lt;='Settings'!$B$4+'Settings'!$B$7,"Due Soon","OK")))),"Check Date")</f>
        <v/>
      </c>
      <c r="R316" s="30">
        <f>IFERROR(IF($A316="","",IF(COUNTIF('Trailer Availability'!$A$6:$A$505,$A316)&gt;1,"Duplicate Trailer ID",IF($F316="","Missing Home Terminal",IF($G316="","Missing Location",IF($H316="","Missing Operational Status",IF(AND($H316&lt;&gt;"Ready",$I316=""),"Ready Date Missing",IF($K316="","Last Update Missing","OK"))))))),"Check Row")</f>
        <v/>
      </c>
    </row>
    <row r="317">
      <c r="A317" s="26" t="n"/>
      <c r="B317" s="26" t="n"/>
      <c r="C317" s="26" t="n"/>
      <c r="D317" s="26" t="n"/>
      <c r="E317" s="27" t="n"/>
      <c r="F317" s="26" t="n"/>
      <c r="G317" s="28" t="n"/>
      <c r="H317" s="26" t="n"/>
      <c r="I317" s="41" t="n"/>
      <c r="J317" s="41" t="n"/>
      <c r="K317" s="41" t="n"/>
      <c r="L317" s="28" t="n"/>
      <c r="M317" s="30">
        <f>IFERROR(IF($A317="","",IF($H317&lt;&gt;"Ready",$H317,IF(COUNTIFS('Booking Schedule'!$B$6:$B$505,$A317,'Booking Schedule'!$K$6:$K$505,"Dispatched",'Booking Schedule'!$F$6:$F$505,"",'Booking Schedule'!$E$6:$E$505,"")&gt;0,"Return Date Missing",IF(COUNTIFS('Booking Schedule'!$B$6:$B$505,$A317,'Booking Schedule'!$K$6:$K$505,"Dispatched",'Booking Schedule'!$F$6:$F$505,"",'Booking Schedule'!$E$6:$E$505,"&lt;"&amp;'Settings'!$B$4)&gt;0,"Overdue Return",IF(COUNTIFS('Booking Schedule'!$B$6:$B$505,$A317,'Booking Schedule'!$K$6:$K$505,"Dispatched",'Booking Schedule'!$F$6:$F$505,"",'Booking Schedule'!$D$6:$D$505,"&lt;="&amp;'Settings'!$B$4,'Booking Schedule'!$E$6:$E$505,"&gt;="&amp;'Settings'!$B$4)&gt;0,"In Use",IF(COUNTIFS('Booking Schedule'!$B$6:$B$505,$A317,'Booking Schedule'!$K$6:$K$505,"Reserved",'Booking Schedule'!$D$6:$D$505,"&gt;="&amp;'Settings'!$B$4,'Booking Schedule'!$D$6:$D$505,"&lt;="&amp;'Settings'!$B$4+'Settings'!$B$5)&gt;0,"Reserved Soon","Available")))))),"Check Status")</f>
        <v/>
      </c>
      <c r="N317" s="42">
        <f>IFERROR(IF($A317="","",IF($H317&lt;&gt;"Ready",$I317,IF(OR($M317="In Use",$M317="Overdue Return"),MAXIFS('Booking Schedule'!$E$6:$E$505,'Booking Schedule'!$B$6:$B$505,$A317,'Booking Schedule'!$K$6:$K$505,"Dispatched",'Booking Schedule'!$F$6:$F$505,""),IF($M317="Return Date Missing","",'Settings'!$B$4)))),"")</f>
        <v/>
      </c>
      <c r="O317" s="32">
        <f>IFERROR(IF($N317="","",MAX(0,$N317-'Settings'!$B$4)),"")</f>
        <v/>
      </c>
      <c r="P317" s="42">
        <f>IFERROR(IF($A317="","",IF(COUNTIFS('Booking Schedule'!$B$6:$B$505,$A317,'Booking Schedule'!$K$6:$K$505,"Reserved",'Booking Schedule'!$D$6:$D$505,"&gt;="&amp;'Settings'!$B$4)=0,"",MINIFS('Booking Schedule'!$D$6:$D$505,'Booking Schedule'!$B$6:$B$505,$A317,'Booking Schedule'!$K$6:$K$505,"Reserved",'Booking Schedule'!$D$6:$D$505,"&gt;="&amp;'Settings'!$B$4))),"")</f>
        <v/>
      </c>
      <c r="Q317" s="33">
        <f>IFERROR(IF($A317="","",IF($J317="","Missing PM Date",IF($J317&lt;'Settings'!$B$4,"Past Due",IF($J317&lt;='Settings'!$B$4+'Settings'!$B$7,"Due Soon","OK")))),"Check Date")</f>
        <v/>
      </c>
      <c r="R317" s="30">
        <f>IFERROR(IF($A317="","",IF(COUNTIF('Trailer Availability'!$A$6:$A$505,$A317)&gt;1,"Duplicate Trailer ID",IF($F317="","Missing Home Terminal",IF($G317="","Missing Location",IF($H317="","Missing Operational Status",IF(AND($H317&lt;&gt;"Ready",$I317=""),"Ready Date Missing",IF($K317="","Last Update Missing","OK"))))))),"Check Row")</f>
        <v/>
      </c>
    </row>
    <row r="318">
      <c r="A318" s="26" t="n"/>
      <c r="B318" s="26" t="n"/>
      <c r="C318" s="26" t="n"/>
      <c r="D318" s="26" t="n"/>
      <c r="E318" s="27" t="n"/>
      <c r="F318" s="26" t="n"/>
      <c r="G318" s="28" t="n"/>
      <c r="H318" s="26" t="n"/>
      <c r="I318" s="41" t="n"/>
      <c r="J318" s="41" t="n"/>
      <c r="K318" s="41" t="n"/>
      <c r="L318" s="28" t="n"/>
      <c r="M318" s="30">
        <f>IFERROR(IF($A318="","",IF($H318&lt;&gt;"Ready",$H318,IF(COUNTIFS('Booking Schedule'!$B$6:$B$505,$A318,'Booking Schedule'!$K$6:$K$505,"Dispatched",'Booking Schedule'!$F$6:$F$505,"",'Booking Schedule'!$E$6:$E$505,"")&gt;0,"Return Date Missing",IF(COUNTIFS('Booking Schedule'!$B$6:$B$505,$A318,'Booking Schedule'!$K$6:$K$505,"Dispatched",'Booking Schedule'!$F$6:$F$505,"",'Booking Schedule'!$E$6:$E$505,"&lt;"&amp;'Settings'!$B$4)&gt;0,"Overdue Return",IF(COUNTIFS('Booking Schedule'!$B$6:$B$505,$A318,'Booking Schedule'!$K$6:$K$505,"Dispatched",'Booking Schedule'!$F$6:$F$505,"",'Booking Schedule'!$D$6:$D$505,"&lt;="&amp;'Settings'!$B$4,'Booking Schedule'!$E$6:$E$505,"&gt;="&amp;'Settings'!$B$4)&gt;0,"In Use",IF(COUNTIFS('Booking Schedule'!$B$6:$B$505,$A318,'Booking Schedule'!$K$6:$K$505,"Reserved",'Booking Schedule'!$D$6:$D$505,"&gt;="&amp;'Settings'!$B$4,'Booking Schedule'!$D$6:$D$505,"&lt;="&amp;'Settings'!$B$4+'Settings'!$B$5)&gt;0,"Reserved Soon","Available")))))),"Check Status")</f>
        <v/>
      </c>
      <c r="N318" s="42">
        <f>IFERROR(IF($A318="","",IF($H318&lt;&gt;"Ready",$I318,IF(OR($M318="In Use",$M318="Overdue Return"),MAXIFS('Booking Schedule'!$E$6:$E$505,'Booking Schedule'!$B$6:$B$505,$A318,'Booking Schedule'!$K$6:$K$505,"Dispatched",'Booking Schedule'!$F$6:$F$505,""),IF($M318="Return Date Missing","",'Settings'!$B$4)))),"")</f>
        <v/>
      </c>
      <c r="O318" s="32">
        <f>IFERROR(IF($N318="","",MAX(0,$N318-'Settings'!$B$4)),"")</f>
        <v/>
      </c>
      <c r="P318" s="42">
        <f>IFERROR(IF($A318="","",IF(COUNTIFS('Booking Schedule'!$B$6:$B$505,$A318,'Booking Schedule'!$K$6:$K$505,"Reserved",'Booking Schedule'!$D$6:$D$505,"&gt;="&amp;'Settings'!$B$4)=0,"",MINIFS('Booking Schedule'!$D$6:$D$505,'Booking Schedule'!$B$6:$B$505,$A318,'Booking Schedule'!$K$6:$K$505,"Reserved",'Booking Schedule'!$D$6:$D$505,"&gt;="&amp;'Settings'!$B$4))),"")</f>
        <v/>
      </c>
      <c r="Q318" s="33">
        <f>IFERROR(IF($A318="","",IF($J318="","Missing PM Date",IF($J318&lt;'Settings'!$B$4,"Past Due",IF($J318&lt;='Settings'!$B$4+'Settings'!$B$7,"Due Soon","OK")))),"Check Date")</f>
        <v/>
      </c>
      <c r="R318" s="30">
        <f>IFERROR(IF($A318="","",IF(COUNTIF('Trailer Availability'!$A$6:$A$505,$A318)&gt;1,"Duplicate Trailer ID",IF($F318="","Missing Home Terminal",IF($G318="","Missing Location",IF($H318="","Missing Operational Status",IF(AND($H318&lt;&gt;"Ready",$I318=""),"Ready Date Missing",IF($K318="","Last Update Missing","OK"))))))),"Check Row")</f>
        <v/>
      </c>
    </row>
    <row r="319">
      <c r="A319" s="26" t="n"/>
      <c r="B319" s="26" t="n"/>
      <c r="C319" s="26" t="n"/>
      <c r="D319" s="26" t="n"/>
      <c r="E319" s="27" t="n"/>
      <c r="F319" s="26" t="n"/>
      <c r="G319" s="28" t="n"/>
      <c r="H319" s="26" t="n"/>
      <c r="I319" s="41" t="n"/>
      <c r="J319" s="41" t="n"/>
      <c r="K319" s="41" t="n"/>
      <c r="L319" s="28" t="n"/>
      <c r="M319" s="30">
        <f>IFERROR(IF($A319="","",IF($H319&lt;&gt;"Ready",$H319,IF(COUNTIFS('Booking Schedule'!$B$6:$B$505,$A319,'Booking Schedule'!$K$6:$K$505,"Dispatched",'Booking Schedule'!$F$6:$F$505,"",'Booking Schedule'!$E$6:$E$505,"")&gt;0,"Return Date Missing",IF(COUNTIFS('Booking Schedule'!$B$6:$B$505,$A319,'Booking Schedule'!$K$6:$K$505,"Dispatched",'Booking Schedule'!$F$6:$F$505,"",'Booking Schedule'!$E$6:$E$505,"&lt;"&amp;'Settings'!$B$4)&gt;0,"Overdue Return",IF(COUNTIFS('Booking Schedule'!$B$6:$B$505,$A319,'Booking Schedule'!$K$6:$K$505,"Dispatched",'Booking Schedule'!$F$6:$F$505,"",'Booking Schedule'!$D$6:$D$505,"&lt;="&amp;'Settings'!$B$4,'Booking Schedule'!$E$6:$E$505,"&gt;="&amp;'Settings'!$B$4)&gt;0,"In Use",IF(COUNTIFS('Booking Schedule'!$B$6:$B$505,$A319,'Booking Schedule'!$K$6:$K$505,"Reserved",'Booking Schedule'!$D$6:$D$505,"&gt;="&amp;'Settings'!$B$4,'Booking Schedule'!$D$6:$D$505,"&lt;="&amp;'Settings'!$B$4+'Settings'!$B$5)&gt;0,"Reserved Soon","Available")))))),"Check Status")</f>
        <v/>
      </c>
      <c r="N319" s="42">
        <f>IFERROR(IF($A319="","",IF($H319&lt;&gt;"Ready",$I319,IF(OR($M319="In Use",$M319="Overdue Return"),MAXIFS('Booking Schedule'!$E$6:$E$505,'Booking Schedule'!$B$6:$B$505,$A319,'Booking Schedule'!$K$6:$K$505,"Dispatched",'Booking Schedule'!$F$6:$F$505,""),IF($M319="Return Date Missing","",'Settings'!$B$4)))),"")</f>
        <v/>
      </c>
      <c r="O319" s="32">
        <f>IFERROR(IF($N319="","",MAX(0,$N319-'Settings'!$B$4)),"")</f>
        <v/>
      </c>
      <c r="P319" s="42">
        <f>IFERROR(IF($A319="","",IF(COUNTIFS('Booking Schedule'!$B$6:$B$505,$A319,'Booking Schedule'!$K$6:$K$505,"Reserved",'Booking Schedule'!$D$6:$D$505,"&gt;="&amp;'Settings'!$B$4)=0,"",MINIFS('Booking Schedule'!$D$6:$D$505,'Booking Schedule'!$B$6:$B$505,$A319,'Booking Schedule'!$K$6:$K$505,"Reserved",'Booking Schedule'!$D$6:$D$505,"&gt;="&amp;'Settings'!$B$4))),"")</f>
        <v/>
      </c>
      <c r="Q319" s="33">
        <f>IFERROR(IF($A319="","",IF($J319="","Missing PM Date",IF($J319&lt;'Settings'!$B$4,"Past Due",IF($J319&lt;='Settings'!$B$4+'Settings'!$B$7,"Due Soon","OK")))),"Check Date")</f>
        <v/>
      </c>
      <c r="R319" s="30">
        <f>IFERROR(IF($A319="","",IF(COUNTIF('Trailer Availability'!$A$6:$A$505,$A319)&gt;1,"Duplicate Trailer ID",IF($F319="","Missing Home Terminal",IF($G319="","Missing Location",IF($H319="","Missing Operational Status",IF(AND($H319&lt;&gt;"Ready",$I319=""),"Ready Date Missing",IF($K319="","Last Update Missing","OK"))))))),"Check Row")</f>
        <v/>
      </c>
    </row>
    <row r="320">
      <c r="A320" s="26" t="n"/>
      <c r="B320" s="26" t="n"/>
      <c r="C320" s="26" t="n"/>
      <c r="D320" s="26" t="n"/>
      <c r="E320" s="27" t="n"/>
      <c r="F320" s="26" t="n"/>
      <c r="G320" s="28" t="n"/>
      <c r="H320" s="26" t="n"/>
      <c r="I320" s="41" t="n"/>
      <c r="J320" s="41" t="n"/>
      <c r="K320" s="41" t="n"/>
      <c r="L320" s="28" t="n"/>
      <c r="M320" s="30">
        <f>IFERROR(IF($A320="","",IF($H320&lt;&gt;"Ready",$H320,IF(COUNTIFS('Booking Schedule'!$B$6:$B$505,$A320,'Booking Schedule'!$K$6:$K$505,"Dispatched",'Booking Schedule'!$F$6:$F$505,"",'Booking Schedule'!$E$6:$E$505,"")&gt;0,"Return Date Missing",IF(COUNTIFS('Booking Schedule'!$B$6:$B$505,$A320,'Booking Schedule'!$K$6:$K$505,"Dispatched",'Booking Schedule'!$F$6:$F$505,"",'Booking Schedule'!$E$6:$E$505,"&lt;"&amp;'Settings'!$B$4)&gt;0,"Overdue Return",IF(COUNTIFS('Booking Schedule'!$B$6:$B$505,$A320,'Booking Schedule'!$K$6:$K$505,"Dispatched",'Booking Schedule'!$F$6:$F$505,"",'Booking Schedule'!$D$6:$D$505,"&lt;="&amp;'Settings'!$B$4,'Booking Schedule'!$E$6:$E$505,"&gt;="&amp;'Settings'!$B$4)&gt;0,"In Use",IF(COUNTIFS('Booking Schedule'!$B$6:$B$505,$A320,'Booking Schedule'!$K$6:$K$505,"Reserved",'Booking Schedule'!$D$6:$D$505,"&gt;="&amp;'Settings'!$B$4,'Booking Schedule'!$D$6:$D$505,"&lt;="&amp;'Settings'!$B$4+'Settings'!$B$5)&gt;0,"Reserved Soon","Available")))))),"Check Status")</f>
        <v/>
      </c>
      <c r="N320" s="42">
        <f>IFERROR(IF($A320="","",IF($H320&lt;&gt;"Ready",$I320,IF(OR($M320="In Use",$M320="Overdue Return"),MAXIFS('Booking Schedule'!$E$6:$E$505,'Booking Schedule'!$B$6:$B$505,$A320,'Booking Schedule'!$K$6:$K$505,"Dispatched",'Booking Schedule'!$F$6:$F$505,""),IF($M320="Return Date Missing","",'Settings'!$B$4)))),"")</f>
        <v/>
      </c>
      <c r="O320" s="32">
        <f>IFERROR(IF($N320="","",MAX(0,$N320-'Settings'!$B$4)),"")</f>
        <v/>
      </c>
      <c r="P320" s="42">
        <f>IFERROR(IF($A320="","",IF(COUNTIFS('Booking Schedule'!$B$6:$B$505,$A320,'Booking Schedule'!$K$6:$K$505,"Reserved",'Booking Schedule'!$D$6:$D$505,"&gt;="&amp;'Settings'!$B$4)=0,"",MINIFS('Booking Schedule'!$D$6:$D$505,'Booking Schedule'!$B$6:$B$505,$A320,'Booking Schedule'!$K$6:$K$505,"Reserved",'Booking Schedule'!$D$6:$D$505,"&gt;="&amp;'Settings'!$B$4))),"")</f>
        <v/>
      </c>
      <c r="Q320" s="33">
        <f>IFERROR(IF($A320="","",IF($J320="","Missing PM Date",IF($J320&lt;'Settings'!$B$4,"Past Due",IF($J320&lt;='Settings'!$B$4+'Settings'!$B$7,"Due Soon","OK")))),"Check Date")</f>
        <v/>
      </c>
      <c r="R320" s="30">
        <f>IFERROR(IF($A320="","",IF(COUNTIF('Trailer Availability'!$A$6:$A$505,$A320)&gt;1,"Duplicate Trailer ID",IF($F320="","Missing Home Terminal",IF($G320="","Missing Location",IF($H320="","Missing Operational Status",IF(AND($H320&lt;&gt;"Ready",$I320=""),"Ready Date Missing",IF($K320="","Last Update Missing","OK"))))))),"Check Row")</f>
        <v/>
      </c>
    </row>
    <row r="321">
      <c r="A321" s="26" t="n"/>
      <c r="B321" s="26" t="n"/>
      <c r="C321" s="26" t="n"/>
      <c r="D321" s="26" t="n"/>
      <c r="E321" s="27" t="n"/>
      <c r="F321" s="26" t="n"/>
      <c r="G321" s="28" t="n"/>
      <c r="H321" s="26" t="n"/>
      <c r="I321" s="41" t="n"/>
      <c r="J321" s="41" t="n"/>
      <c r="K321" s="41" t="n"/>
      <c r="L321" s="28" t="n"/>
      <c r="M321" s="30">
        <f>IFERROR(IF($A321="","",IF($H321&lt;&gt;"Ready",$H321,IF(COUNTIFS('Booking Schedule'!$B$6:$B$505,$A321,'Booking Schedule'!$K$6:$K$505,"Dispatched",'Booking Schedule'!$F$6:$F$505,"",'Booking Schedule'!$E$6:$E$505,"")&gt;0,"Return Date Missing",IF(COUNTIFS('Booking Schedule'!$B$6:$B$505,$A321,'Booking Schedule'!$K$6:$K$505,"Dispatched",'Booking Schedule'!$F$6:$F$505,"",'Booking Schedule'!$E$6:$E$505,"&lt;"&amp;'Settings'!$B$4)&gt;0,"Overdue Return",IF(COUNTIFS('Booking Schedule'!$B$6:$B$505,$A321,'Booking Schedule'!$K$6:$K$505,"Dispatched",'Booking Schedule'!$F$6:$F$505,"",'Booking Schedule'!$D$6:$D$505,"&lt;="&amp;'Settings'!$B$4,'Booking Schedule'!$E$6:$E$505,"&gt;="&amp;'Settings'!$B$4)&gt;0,"In Use",IF(COUNTIFS('Booking Schedule'!$B$6:$B$505,$A321,'Booking Schedule'!$K$6:$K$505,"Reserved",'Booking Schedule'!$D$6:$D$505,"&gt;="&amp;'Settings'!$B$4,'Booking Schedule'!$D$6:$D$505,"&lt;="&amp;'Settings'!$B$4+'Settings'!$B$5)&gt;0,"Reserved Soon","Available")))))),"Check Status")</f>
        <v/>
      </c>
      <c r="N321" s="42">
        <f>IFERROR(IF($A321="","",IF($H321&lt;&gt;"Ready",$I321,IF(OR($M321="In Use",$M321="Overdue Return"),MAXIFS('Booking Schedule'!$E$6:$E$505,'Booking Schedule'!$B$6:$B$505,$A321,'Booking Schedule'!$K$6:$K$505,"Dispatched",'Booking Schedule'!$F$6:$F$505,""),IF($M321="Return Date Missing","",'Settings'!$B$4)))),"")</f>
        <v/>
      </c>
      <c r="O321" s="32">
        <f>IFERROR(IF($N321="","",MAX(0,$N321-'Settings'!$B$4)),"")</f>
        <v/>
      </c>
      <c r="P321" s="42">
        <f>IFERROR(IF($A321="","",IF(COUNTIFS('Booking Schedule'!$B$6:$B$505,$A321,'Booking Schedule'!$K$6:$K$505,"Reserved",'Booking Schedule'!$D$6:$D$505,"&gt;="&amp;'Settings'!$B$4)=0,"",MINIFS('Booking Schedule'!$D$6:$D$505,'Booking Schedule'!$B$6:$B$505,$A321,'Booking Schedule'!$K$6:$K$505,"Reserved",'Booking Schedule'!$D$6:$D$505,"&gt;="&amp;'Settings'!$B$4))),"")</f>
        <v/>
      </c>
      <c r="Q321" s="33">
        <f>IFERROR(IF($A321="","",IF($J321="","Missing PM Date",IF($J321&lt;'Settings'!$B$4,"Past Due",IF($J321&lt;='Settings'!$B$4+'Settings'!$B$7,"Due Soon","OK")))),"Check Date")</f>
        <v/>
      </c>
      <c r="R321" s="30">
        <f>IFERROR(IF($A321="","",IF(COUNTIF('Trailer Availability'!$A$6:$A$505,$A321)&gt;1,"Duplicate Trailer ID",IF($F321="","Missing Home Terminal",IF($G321="","Missing Location",IF($H321="","Missing Operational Status",IF(AND($H321&lt;&gt;"Ready",$I321=""),"Ready Date Missing",IF($K321="","Last Update Missing","OK"))))))),"Check Row")</f>
        <v/>
      </c>
    </row>
    <row r="322">
      <c r="A322" s="26" t="n"/>
      <c r="B322" s="26" t="n"/>
      <c r="C322" s="26" t="n"/>
      <c r="D322" s="26" t="n"/>
      <c r="E322" s="27" t="n"/>
      <c r="F322" s="26" t="n"/>
      <c r="G322" s="28" t="n"/>
      <c r="H322" s="26" t="n"/>
      <c r="I322" s="41" t="n"/>
      <c r="J322" s="41" t="n"/>
      <c r="K322" s="41" t="n"/>
      <c r="L322" s="28" t="n"/>
      <c r="M322" s="30">
        <f>IFERROR(IF($A322="","",IF($H322&lt;&gt;"Ready",$H322,IF(COUNTIFS('Booking Schedule'!$B$6:$B$505,$A322,'Booking Schedule'!$K$6:$K$505,"Dispatched",'Booking Schedule'!$F$6:$F$505,"",'Booking Schedule'!$E$6:$E$505,"")&gt;0,"Return Date Missing",IF(COUNTIFS('Booking Schedule'!$B$6:$B$505,$A322,'Booking Schedule'!$K$6:$K$505,"Dispatched",'Booking Schedule'!$F$6:$F$505,"",'Booking Schedule'!$E$6:$E$505,"&lt;"&amp;'Settings'!$B$4)&gt;0,"Overdue Return",IF(COUNTIFS('Booking Schedule'!$B$6:$B$505,$A322,'Booking Schedule'!$K$6:$K$505,"Dispatched",'Booking Schedule'!$F$6:$F$505,"",'Booking Schedule'!$D$6:$D$505,"&lt;="&amp;'Settings'!$B$4,'Booking Schedule'!$E$6:$E$505,"&gt;="&amp;'Settings'!$B$4)&gt;0,"In Use",IF(COUNTIFS('Booking Schedule'!$B$6:$B$505,$A322,'Booking Schedule'!$K$6:$K$505,"Reserved",'Booking Schedule'!$D$6:$D$505,"&gt;="&amp;'Settings'!$B$4,'Booking Schedule'!$D$6:$D$505,"&lt;="&amp;'Settings'!$B$4+'Settings'!$B$5)&gt;0,"Reserved Soon","Available")))))),"Check Status")</f>
        <v/>
      </c>
      <c r="N322" s="42">
        <f>IFERROR(IF($A322="","",IF($H322&lt;&gt;"Ready",$I322,IF(OR($M322="In Use",$M322="Overdue Return"),MAXIFS('Booking Schedule'!$E$6:$E$505,'Booking Schedule'!$B$6:$B$505,$A322,'Booking Schedule'!$K$6:$K$505,"Dispatched",'Booking Schedule'!$F$6:$F$505,""),IF($M322="Return Date Missing","",'Settings'!$B$4)))),"")</f>
        <v/>
      </c>
      <c r="O322" s="32">
        <f>IFERROR(IF($N322="","",MAX(0,$N322-'Settings'!$B$4)),"")</f>
        <v/>
      </c>
      <c r="P322" s="42">
        <f>IFERROR(IF($A322="","",IF(COUNTIFS('Booking Schedule'!$B$6:$B$505,$A322,'Booking Schedule'!$K$6:$K$505,"Reserved",'Booking Schedule'!$D$6:$D$505,"&gt;="&amp;'Settings'!$B$4)=0,"",MINIFS('Booking Schedule'!$D$6:$D$505,'Booking Schedule'!$B$6:$B$505,$A322,'Booking Schedule'!$K$6:$K$505,"Reserved",'Booking Schedule'!$D$6:$D$505,"&gt;="&amp;'Settings'!$B$4))),"")</f>
        <v/>
      </c>
      <c r="Q322" s="33">
        <f>IFERROR(IF($A322="","",IF($J322="","Missing PM Date",IF($J322&lt;'Settings'!$B$4,"Past Due",IF($J322&lt;='Settings'!$B$4+'Settings'!$B$7,"Due Soon","OK")))),"Check Date")</f>
        <v/>
      </c>
      <c r="R322" s="30">
        <f>IFERROR(IF($A322="","",IF(COUNTIF('Trailer Availability'!$A$6:$A$505,$A322)&gt;1,"Duplicate Trailer ID",IF($F322="","Missing Home Terminal",IF($G322="","Missing Location",IF($H322="","Missing Operational Status",IF(AND($H322&lt;&gt;"Ready",$I322=""),"Ready Date Missing",IF($K322="","Last Update Missing","OK"))))))),"Check Row")</f>
        <v/>
      </c>
    </row>
    <row r="323">
      <c r="A323" s="26" t="n"/>
      <c r="B323" s="26" t="n"/>
      <c r="C323" s="26" t="n"/>
      <c r="D323" s="26" t="n"/>
      <c r="E323" s="27" t="n"/>
      <c r="F323" s="26" t="n"/>
      <c r="G323" s="28" t="n"/>
      <c r="H323" s="26" t="n"/>
      <c r="I323" s="41" t="n"/>
      <c r="J323" s="41" t="n"/>
      <c r="K323" s="41" t="n"/>
      <c r="L323" s="28" t="n"/>
      <c r="M323" s="30">
        <f>IFERROR(IF($A323="","",IF($H323&lt;&gt;"Ready",$H323,IF(COUNTIFS('Booking Schedule'!$B$6:$B$505,$A323,'Booking Schedule'!$K$6:$K$505,"Dispatched",'Booking Schedule'!$F$6:$F$505,"",'Booking Schedule'!$E$6:$E$505,"")&gt;0,"Return Date Missing",IF(COUNTIFS('Booking Schedule'!$B$6:$B$505,$A323,'Booking Schedule'!$K$6:$K$505,"Dispatched",'Booking Schedule'!$F$6:$F$505,"",'Booking Schedule'!$E$6:$E$505,"&lt;"&amp;'Settings'!$B$4)&gt;0,"Overdue Return",IF(COUNTIFS('Booking Schedule'!$B$6:$B$505,$A323,'Booking Schedule'!$K$6:$K$505,"Dispatched",'Booking Schedule'!$F$6:$F$505,"",'Booking Schedule'!$D$6:$D$505,"&lt;="&amp;'Settings'!$B$4,'Booking Schedule'!$E$6:$E$505,"&gt;="&amp;'Settings'!$B$4)&gt;0,"In Use",IF(COUNTIFS('Booking Schedule'!$B$6:$B$505,$A323,'Booking Schedule'!$K$6:$K$505,"Reserved",'Booking Schedule'!$D$6:$D$505,"&gt;="&amp;'Settings'!$B$4,'Booking Schedule'!$D$6:$D$505,"&lt;="&amp;'Settings'!$B$4+'Settings'!$B$5)&gt;0,"Reserved Soon","Available")))))),"Check Status")</f>
        <v/>
      </c>
      <c r="N323" s="42">
        <f>IFERROR(IF($A323="","",IF($H323&lt;&gt;"Ready",$I323,IF(OR($M323="In Use",$M323="Overdue Return"),MAXIFS('Booking Schedule'!$E$6:$E$505,'Booking Schedule'!$B$6:$B$505,$A323,'Booking Schedule'!$K$6:$K$505,"Dispatched",'Booking Schedule'!$F$6:$F$505,""),IF($M323="Return Date Missing","",'Settings'!$B$4)))),"")</f>
        <v/>
      </c>
      <c r="O323" s="32">
        <f>IFERROR(IF($N323="","",MAX(0,$N323-'Settings'!$B$4)),"")</f>
        <v/>
      </c>
      <c r="P323" s="42">
        <f>IFERROR(IF($A323="","",IF(COUNTIFS('Booking Schedule'!$B$6:$B$505,$A323,'Booking Schedule'!$K$6:$K$505,"Reserved",'Booking Schedule'!$D$6:$D$505,"&gt;="&amp;'Settings'!$B$4)=0,"",MINIFS('Booking Schedule'!$D$6:$D$505,'Booking Schedule'!$B$6:$B$505,$A323,'Booking Schedule'!$K$6:$K$505,"Reserved",'Booking Schedule'!$D$6:$D$505,"&gt;="&amp;'Settings'!$B$4))),"")</f>
        <v/>
      </c>
      <c r="Q323" s="33">
        <f>IFERROR(IF($A323="","",IF($J323="","Missing PM Date",IF($J323&lt;'Settings'!$B$4,"Past Due",IF($J323&lt;='Settings'!$B$4+'Settings'!$B$7,"Due Soon","OK")))),"Check Date")</f>
        <v/>
      </c>
      <c r="R323" s="30">
        <f>IFERROR(IF($A323="","",IF(COUNTIF('Trailer Availability'!$A$6:$A$505,$A323)&gt;1,"Duplicate Trailer ID",IF($F323="","Missing Home Terminal",IF($G323="","Missing Location",IF($H323="","Missing Operational Status",IF(AND($H323&lt;&gt;"Ready",$I323=""),"Ready Date Missing",IF($K323="","Last Update Missing","OK"))))))),"Check Row")</f>
        <v/>
      </c>
    </row>
    <row r="324">
      <c r="A324" s="26" t="n"/>
      <c r="B324" s="26" t="n"/>
      <c r="C324" s="26" t="n"/>
      <c r="D324" s="26" t="n"/>
      <c r="E324" s="27" t="n"/>
      <c r="F324" s="26" t="n"/>
      <c r="G324" s="28" t="n"/>
      <c r="H324" s="26" t="n"/>
      <c r="I324" s="41" t="n"/>
      <c r="J324" s="41" t="n"/>
      <c r="K324" s="41" t="n"/>
      <c r="L324" s="28" t="n"/>
      <c r="M324" s="30">
        <f>IFERROR(IF($A324="","",IF($H324&lt;&gt;"Ready",$H324,IF(COUNTIFS('Booking Schedule'!$B$6:$B$505,$A324,'Booking Schedule'!$K$6:$K$505,"Dispatched",'Booking Schedule'!$F$6:$F$505,"",'Booking Schedule'!$E$6:$E$505,"")&gt;0,"Return Date Missing",IF(COUNTIFS('Booking Schedule'!$B$6:$B$505,$A324,'Booking Schedule'!$K$6:$K$505,"Dispatched",'Booking Schedule'!$F$6:$F$505,"",'Booking Schedule'!$E$6:$E$505,"&lt;"&amp;'Settings'!$B$4)&gt;0,"Overdue Return",IF(COUNTIFS('Booking Schedule'!$B$6:$B$505,$A324,'Booking Schedule'!$K$6:$K$505,"Dispatched",'Booking Schedule'!$F$6:$F$505,"",'Booking Schedule'!$D$6:$D$505,"&lt;="&amp;'Settings'!$B$4,'Booking Schedule'!$E$6:$E$505,"&gt;="&amp;'Settings'!$B$4)&gt;0,"In Use",IF(COUNTIFS('Booking Schedule'!$B$6:$B$505,$A324,'Booking Schedule'!$K$6:$K$505,"Reserved",'Booking Schedule'!$D$6:$D$505,"&gt;="&amp;'Settings'!$B$4,'Booking Schedule'!$D$6:$D$505,"&lt;="&amp;'Settings'!$B$4+'Settings'!$B$5)&gt;0,"Reserved Soon","Available")))))),"Check Status")</f>
        <v/>
      </c>
      <c r="N324" s="42">
        <f>IFERROR(IF($A324="","",IF($H324&lt;&gt;"Ready",$I324,IF(OR($M324="In Use",$M324="Overdue Return"),MAXIFS('Booking Schedule'!$E$6:$E$505,'Booking Schedule'!$B$6:$B$505,$A324,'Booking Schedule'!$K$6:$K$505,"Dispatched",'Booking Schedule'!$F$6:$F$505,""),IF($M324="Return Date Missing","",'Settings'!$B$4)))),"")</f>
        <v/>
      </c>
      <c r="O324" s="32">
        <f>IFERROR(IF($N324="","",MAX(0,$N324-'Settings'!$B$4)),"")</f>
        <v/>
      </c>
      <c r="P324" s="42">
        <f>IFERROR(IF($A324="","",IF(COUNTIFS('Booking Schedule'!$B$6:$B$505,$A324,'Booking Schedule'!$K$6:$K$505,"Reserved",'Booking Schedule'!$D$6:$D$505,"&gt;="&amp;'Settings'!$B$4)=0,"",MINIFS('Booking Schedule'!$D$6:$D$505,'Booking Schedule'!$B$6:$B$505,$A324,'Booking Schedule'!$K$6:$K$505,"Reserved",'Booking Schedule'!$D$6:$D$505,"&gt;="&amp;'Settings'!$B$4))),"")</f>
        <v/>
      </c>
      <c r="Q324" s="33">
        <f>IFERROR(IF($A324="","",IF($J324="","Missing PM Date",IF($J324&lt;'Settings'!$B$4,"Past Due",IF($J324&lt;='Settings'!$B$4+'Settings'!$B$7,"Due Soon","OK")))),"Check Date")</f>
        <v/>
      </c>
      <c r="R324" s="30">
        <f>IFERROR(IF($A324="","",IF(COUNTIF('Trailer Availability'!$A$6:$A$505,$A324)&gt;1,"Duplicate Trailer ID",IF($F324="","Missing Home Terminal",IF($G324="","Missing Location",IF($H324="","Missing Operational Status",IF(AND($H324&lt;&gt;"Ready",$I324=""),"Ready Date Missing",IF($K324="","Last Update Missing","OK"))))))),"Check Row")</f>
        <v/>
      </c>
    </row>
    <row r="325">
      <c r="A325" s="26" t="n"/>
      <c r="B325" s="26" t="n"/>
      <c r="C325" s="26" t="n"/>
      <c r="D325" s="26" t="n"/>
      <c r="E325" s="27" t="n"/>
      <c r="F325" s="26" t="n"/>
      <c r="G325" s="28" t="n"/>
      <c r="H325" s="26" t="n"/>
      <c r="I325" s="41" t="n"/>
      <c r="J325" s="41" t="n"/>
      <c r="K325" s="41" t="n"/>
      <c r="L325" s="28" t="n"/>
      <c r="M325" s="30">
        <f>IFERROR(IF($A325="","",IF($H325&lt;&gt;"Ready",$H325,IF(COUNTIFS('Booking Schedule'!$B$6:$B$505,$A325,'Booking Schedule'!$K$6:$K$505,"Dispatched",'Booking Schedule'!$F$6:$F$505,"",'Booking Schedule'!$E$6:$E$505,"")&gt;0,"Return Date Missing",IF(COUNTIFS('Booking Schedule'!$B$6:$B$505,$A325,'Booking Schedule'!$K$6:$K$505,"Dispatched",'Booking Schedule'!$F$6:$F$505,"",'Booking Schedule'!$E$6:$E$505,"&lt;"&amp;'Settings'!$B$4)&gt;0,"Overdue Return",IF(COUNTIFS('Booking Schedule'!$B$6:$B$505,$A325,'Booking Schedule'!$K$6:$K$505,"Dispatched",'Booking Schedule'!$F$6:$F$505,"",'Booking Schedule'!$D$6:$D$505,"&lt;="&amp;'Settings'!$B$4,'Booking Schedule'!$E$6:$E$505,"&gt;="&amp;'Settings'!$B$4)&gt;0,"In Use",IF(COUNTIFS('Booking Schedule'!$B$6:$B$505,$A325,'Booking Schedule'!$K$6:$K$505,"Reserved",'Booking Schedule'!$D$6:$D$505,"&gt;="&amp;'Settings'!$B$4,'Booking Schedule'!$D$6:$D$505,"&lt;="&amp;'Settings'!$B$4+'Settings'!$B$5)&gt;0,"Reserved Soon","Available")))))),"Check Status")</f>
        <v/>
      </c>
      <c r="N325" s="42">
        <f>IFERROR(IF($A325="","",IF($H325&lt;&gt;"Ready",$I325,IF(OR($M325="In Use",$M325="Overdue Return"),MAXIFS('Booking Schedule'!$E$6:$E$505,'Booking Schedule'!$B$6:$B$505,$A325,'Booking Schedule'!$K$6:$K$505,"Dispatched",'Booking Schedule'!$F$6:$F$505,""),IF($M325="Return Date Missing","",'Settings'!$B$4)))),"")</f>
        <v/>
      </c>
      <c r="O325" s="32">
        <f>IFERROR(IF($N325="","",MAX(0,$N325-'Settings'!$B$4)),"")</f>
        <v/>
      </c>
      <c r="P325" s="42">
        <f>IFERROR(IF($A325="","",IF(COUNTIFS('Booking Schedule'!$B$6:$B$505,$A325,'Booking Schedule'!$K$6:$K$505,"Reserved",'Booking Schedule'!$D$6:$D$505,"&gt;="&amp;'Settings'!$B$4)=0,"",MINIFS('Booking Schedule'!$D$6:$D$505,'Booking Schedule'!$B$6:$B$505,$A325,'Booking Schedule'!$K$6:$K$505,"Reserved",'Booking Schedule'!$D$6:$D$505,"&gt;="&amp;'Settings'!$B$4))),"")</f>
        <v/>
      </c>
      <c r="Q325" s="33">
        <f>IFERROR(IF($A325="","",IF($J325="","Missing PM Date",IF($J325&lt;'Settings'!$B$4,"Past Due",IF($J325&lt;='Settings'!$B$4+'Settings'!$B$7,"Due Soon","OK")))),"Check Date")</f>
        <v/>
      </c>
      <c r="R325" s="30">
        <f>IFERROR(IF($A325="","",IF(COUNTIF('Trailer Availability'!$A$6:$A$505,$A325)&gt;1,"Duplicate Trailer ID",IF($F325="","Missing Home Terminal",IF($G325="","Missing Location",IF($H325="","Missing Operational Status",IF(AND($H325&lt;&gt;"Ready",$I325=""),"Ready Date Missing",IF($K325="","Last Update Missing","OK"))))))),"Check Row")</f>
        <v/>
      </c>
    </row>
    <row r="326">
      <c r="A326" s="26" t="n"/>
      <c r="B326" s="26" t="n"/>
      <c r="C326" s="26" t="n"/>
      <c r="D326" s="26" t="n"/>
      <c r="E326" s="27" t="n"/>
      <c r="F326" s="26" t="n"/>
      <c r="G326" s="28" t="n"/>
      <c r="H326" s="26" t="n"/>
      <c r="I326" s="41" t="n"/>
      <c r="J326" s="41" t="n"/>
      <c r="K326" s="41" t="n"/>
      <c r="L326" s="28" t="n"/>
      <c r="M326" s="30">
        <f>IFERROR(IF($A326="","",IF($H326&lt;&gt;"Ready",$H326,IF(COUNTIFS('Booking Schedule'!$B$6:$B$505,$A326,'Booking Schedule'!$K$6:$K$505,"Dispatched",'Booking Schedule'!$F$6:$F$505,"",'Booking Schedule'!$E$6:$E$505,"")&gt;0,"Return Date Missing",IF(COUNTIFS('Booking Schedule'!$B$6:$B$505,$A326,'Booking Schedule'!$K$6:$K$505,"Dispatched",'Booking Schedule'!$F$6:$F$505,"",'Booking Schedule'!$E$6:$E$505,"&lt;"&amp;'Settings'!$B$4)&gt;0,"Overdue Return",IF(COUNTIFS('Booking Schedule'!$B$6:$B$505,$A326,'Booking Schedule'!$K$6:$K$505,"Dispatched",'Booking Schedule'!$F$6:$F$505,"",'Booking Schedule'!$D$6:$D$505,"&lt;="&amp;'Settings'!$B$4,'Booking Schedule'!$E$6:$E$505,"&gt;="&amp;'Settings'!$B$4)&gt;0,"In Use",IF(COUNTIFS('Booking Schedule'!$B$6:$B$505,$A326,'Booking Schedule'!$K$6:$K$505,"Reserved",'Booking Schedule'!$D$6:$D$505,"&gt;="&amp;'Settings'!$B$4,'Booking Schedule'!$D$6:$D$505,"&lt;="&amp;'Settings'!$B$4+'Settings'!$B$5)&gt;0,"Reserved Soon","Available")))))),"Check Status")</f>
        <v/>
      </c>
      <c r="N326" s="42">
        <f>IFERROR(IF($A326="","",IF($H326&lt;&gt;"Ready",$I326,IF(OR($M326="In Use",$M326="Overdue Return"),MAXIFS('Booking Schedule'!$E$6:$E$505,'Booking Schedule'!$B$6:$B$505,$A326,'Booking Schedule'!$K$6:$K$505,"Dispatched",'Booking Schedule'!$F$6:$F$505,""),IF($M326="Return Date Missing","",'Settings'!$B$4)))),"")</f>
        <v/>
      </c>
      <c r="O326" s="32">
        <f>IFERROR(IF($N326="","",MAX(0,$N326-'Settings'!$B$4)),"")</f>
        <v/>
      </c>
      <c r="P326" s="42">
        <f>IFERROR(IF($A326="","",IF(COUNTIFS('Booking Schedule'!$B$6:$B$505,$A326,'Booking Schedule'!$K$6:$K$505,"Reserved",'Booking Schedule'!$D$6:$D$505,"&gt;="&amp;'Settings'!$B$4)=0,"",MINIFS('Booking Schedule'!$D$6:$D$505,'Booking Schedule'!$B$6:$B$505,$A326,'Booking Schedule'!$K$6:$K$505,"Reserved",'Booking Schedule'!$D$6:$D$505,"&gt;="&amp;'Settings'!$B$4))),"")</f>
        <v/>
      </c>
      <c r="Q326" s="33">
        <f>IFERROR(IF($A326="","",IF($J326="","Missing PM Date",IF($J326&lt;'Settings'!$B$4,"Past Due",IF($J326&lt;='Settings'!$B$4+'Settings'!$B$7,"Due Soon","OK")))),"Check Date")</f>
        <v/>
      </c>
      <c r="R326" s="30">
        <f>IFERROR(IF($A326="","",IF(COUNTIF('Trailer Availability'!$A$6:$A$505,$A326)&gt;1,"Duplicate Trailer ID",IF($F326="","Missing Home Terminal",IF($G326="","Missing Location",IF($H326="","Missing Operational Status",IF(AND($H326&lt;&gt;"Ready",$I326=""),"Ready Date Missing",IF($K326="","Last Update Missing","OK"))))))),"Check Row")</f>
        <v/>
      </c>
    </row>
    <row r="327">
      <c r="A327" s="26" t="n"/>
      <c r="B327" s="26" t="n"/>
      <c r="C327" s="26" t="n"/>
      <c r="D327" s="26" t="n"/>
      <c r="E327" s="27" t="n"/>
      <c r="F327" s="26" t="n"/>
      <c r="G327" s="28" t="n"/>
      <c r="H327" s="26" t="n"/>
      <c r="I327" s="41" t="n"/>
      <c r="J327" s="41" t="n"/>
      <c r="K327" s="41" t="n"/>
      <c r="L327" s="28" t="n"/>
      <c r="M327" s="30">
        <f>IFERROR(IF($A327="","",IF($H327&lt;&gt;"Ready",$H327,IF(COUNTIFS('Booking Schedule'!$B$6:$B$505,$A327,'Booking Schedule'!$K$6:$K$505,"Dispatched",'Booking Schedule'!$F$6:$F$505,"",'Booking Schedule'!$E$6:$E$505,"")&gt;0,"Return Date Missing",IF(COUNTIFS('Booking Schedule'!$B$6:$B$505,$A327,'Booking Schedule'!$K$6:$K$505,"Dispatched",'Booking Schedule'!$F$6:$F$505,"",'Booking Schedule'!$E$6:$E$505,"&lt;"&amp;'Settings'!$B$4)&gt;0,"Overdue Return",IF(COUNTIFS('Booking Schedule'!$B$6:$B$505,$A327,'Booking Schedule'!$K$6:$K$505,"Dispatched",'Booking Schedule'!$F$6:$F$505,"",'Booking Schedule'!$D$6:$D$505,"&lt;="&amp;'Settings'!$B$4,'Booking Schedule'!$E$6:$E$505,"&gt;="&amp;'Settings'!$B$4)&gt;0,"In Use",IF(COUNTIFS('Booking Schedule'!$B$6:$B$505,$A327,'Booking Schedule'!$K$6:$K$505,"Reserved",'Booking Schedule'!$D$6:$D$505,"&gt;="&amp;'Settings'!$B$4,'Booking Schedule'!$D$6:$D$505,"&lt;="&amp;'Settings'!$B$4+'Settings'!$B$5)&gt;0,"Reserved Soon","Available")))))),"Check Status")</f>
        <v/>
      </c>
      <c r="N327" s="42">
        <f>IFERROR(IF($A327="","",IF($H327&lt;&gt;"Ready",$I327,IF(OR($M327="In Use",$M327="Overdue Return"),MAXIFS('Booking Schedule'!$E$6:$E$505,'Booking Schedule'!$B$6:$B$505,$A327,'Booking Schedule'!$K$6:$K$505,"Dispatched",'Booking Schedule'!$F$6:$F$505,""),IF($M327="Return Date Missing","",'Settings'!$B$4)))),"")</f>
        <v/>
      </c>
      <c r="O327" s="32">
        <f>IFERROR(IF($N327="","",MAX(0,$N327-'Settings'!$B$4)),"")</f>
        <v/>
      </c>
      <c r="P327" s="42">
        <f>IFERROR(IF($A327="","",IF(COUNTIFS('Booking Schedule'!$B$6:$B$505,$A327,'Booking Schedule'!$K$6:$K$505,"Reserved",'Booking Schedule'!$D$6:$D$505,"&gt;="&amp;'Settings'!$B$4)=0,"",MINIFS('Booking Schedule'!$D$6:$D$505,'Booking Schedule'!$B$6:$B$505,$A327,'Booking Schedule'!$K$6:$K$505,"Reserved",'Booking Schedule'!$D$6:$D$505,"&gt;="&amp;'Settings'!$B$4))),"")</f>
        <v/>
      </c>
      <c r="Q327" s="33">
        <f>IFERROR(IF($A327="","",IF($J327="","Missing PM Date",IF($J327&lt;'Settings'!$B$4,"Past Due",IF($J327&lt;='Settings'!$B$4+'Settings'!$B$7,"Due Soon","OK")))),"Check Date")</f>
        <v/>
      </c>
      <c r="R327" s="30">
        <f>IFERROR(IF($A327="","",IF(COUNTIF('Trailer Availability'!$A$6:$A$505,$A327)&gt;1,"Duplicate Trailer ID",IF($F327="","Missing Home Terminal",IF($G327="","Missing Location",IF($H327="","Missing Operational Status",IF(AND($H327&lt;&gt;"Ready",$I327=""),"Ready Date Missing",IF($K327="","Last Update Missing","OK"))))))),"Check Row")</f>
        <v/>
      </c>
    </row>
    <row r="328">
      <c r="A328" s="26" t="n"/>
      <c r="B328" s="26" t="n"/>
      <c r="C328" s="26" t="n"/>
      <c r="D328" s="26" t="n"/>
      <c r="E328" s="27" t="n"/>
      <c r="F328" s="26" t="n"/>
      <c r="G328" s="28" t="n"/>
      <c r="H328" s="26" t="n"/>
      <c r="I328" s="41" t="n"/>
      <c r="J328" s="41" t="n"/>
      <c r="K328" s="41" t="n"/>
      <c r="L328" s="28" t="n"/>
      <c r="M328" s="30">
        <f>IFERROR(IF($A328="","",IF($H328&lt;&gt;"Ready",$H328,IF(COUNTIFS('Booking Schedule'!$B$6:$B$505,$A328,'Booking Schedule'!$K$6:$K$505,"Dispatched",'Booking Schedule'!$F$6:$F$505,"",'Booking Schedule'!$E$6:$E$505,"")&gt;0,"Return Date Missing",IF(COUNTIFS('Booking Schedule'!$B$6:$B$505,$A328,'Booking Schedule'!$K$6:$K$505,"Dispatched",'Booking Schedule'!$F$6:$F$505,"",'Booking Schedule'!$E$6:$E$505,"&lt;"&amp;'Settings'!$B$4)&gt;0,"Overdue Return",IF(COUNTIFS('Booking Schedule'!$B$6:$B$505,$A328,'Booking Schedule'!$K$6:$K$505,"Dispatched",'Booking Schedule'!$F$6:$F$505,"",'Booking Schedule'!$D$6:$D$505,"&lt;="&amp;'Settings'!$B$4,'Booking Schedule'!$E$6:$E$505,"&gt;="&amp;'Settings'!$B$4)&gt;0,"In Use",IF(COUNTIFS('Booking Schedule'!$B$6:$B$505,$A328,'Booking Schedule'!$K$6:$K$505,"Reserved",'Booking Schedule'!$D$6:$D$505,"&gt;="&amp;'Settings'!$B$4,'Booking Schedule'!$D$6:$D$505,"&lt;="&amp;'Settings'!$B$4+'Settings'!$B$5)&gt;0,"Reserved Soon","Available")))))),"Check Status")</f>
        <v/>
      </c>
      <c r="N328" s="42">
        <f>IFERROR(IF($A328="","",IF($H328&lt;&gt;"Ready",$I328,IF(OR($M328="In Use",$M328="Overdue Return"),MAXIFS('Booking Schedule'!$E$6:$E$505,'Booking Schedule'!$B$6:$B$505,$A328,'Booking Schedule'!$K$6:$K$505,"Dispatched",'Booking Schedule'!$F$6:$F$505,""),IF($M328="Return Date Missing","",'Settings'!$B$4)))),"")</f>
        <v/>
      </c>
      <c r="O328" s="32">
        <f>IFERROR(IF($N328="","",MAX(0,$N328-'Settings'!$B$4)),"")</f>
        <v/>
      </c>
      <c r="P328" s="42">
        <f>IFERROR(IF($A328="","",IF(COUNTIFS('Booking Schedule'!$B$6:$B$505,$A328,'Booking Schedule'!$K$6:$K$505,"Reserved",'Booking Schedule'!$D$6:$D$505,"&gt;="&amp;'Settings'!$B$4)=0,"",MINIFS('Booking Schedule'!$D$6:$D$505,'Booking Schedule'!$B$6:$B$505,$A328,'Booking Schedule'!$K$6:$K$505,"Reserved",'Booking Schedule'!$D$6:$D$505,"&gt;="&amp;'Settings'!$B$4))),"")</f>
        <v/>
      </c>
      <c r="Q328" s="33">
        <f>IFERROR(IF($A328="","",IF($J328="","Missing PM Date",IF($J328&lt;'Settings'!$B$4,"Past Due",IF($J328&lt;='Settings'!$B$4+'Settings'!$B$7,"Due Soon","OK")))),"Check Date")</f>
        <v/>
      </c>
      <c r="R328" s="30">
        <f>IFERROR(IF($A328="","",IF(COUNTIF('Trailer Availability'!$A$6:$A$505,$A328)&gt;1,"Duplicate Trailer ID",IF($F328="","Missing Home Terminal",IF($G328="","Missing Location",IF($H328="","Missing Operational Status",IF(AND($H328&lt;&gt;"Ready",$I328=""),"Ready Date Missing",IF($K328="","Last Update Missing","OK"))))))),"Check Row")</f>
        <v/>
      </c>
    </row>
    <row r="329">
      <c r="A329" s="26" t="n"/>
      <c r="B329" s="26" t="n"/>
      <c r="C329" s="26" t="n"/>
      <c r="D329" s="26" t="n"/>
      <c r="E329" s="27" t="n"/>
      <c r="F329" s="26" t="n"/>
      <c r="G329" s="28" t="n"/>
      <c r="H329" s="26" t="n"/>
      <c r="I329" s="41" t="n"/>
      <c r="J329" s="41" t="n"/>
      <c r="K329" s="41" t="n"/>
      <c r="L329" s="28" t="n"/>
      <c r="M329" s="30">
        <f>IFERROR(IF($A329="","",IF($H329&lt;&gt;"Ready",$H329,IF(COUNTIFS('Booking Schedule'!$B$6:$B$505,$A329,'Booking Schedule'!$K$6:$K$505,"Dispatched",'Booking Schedule'!$F$6:$F$505,"",'Booking Schedule'!$E$6:$E$505,"")&gt;0,"Return Date Missing",IF(COUNTIFS('Booking Schedule'!$B$6:$B$505,$A329,'Booking Schedule'!$K$6:$K$505,"Dispatched",'Booking Schedule'!$F$6:$F$505,"",'Booking Schedule'!$E$6:$E$505,"&lt;"&amp;'Settings'!$B$4)&gt;0,"Overdue Return",IF(COUNTIFS('Booking Schedule'!$B$6:$B$505,$A329,'Booking Schedule'!$K$6:$K$505,"Dispatched",'Booking Schedule'!$F$6:$F$505,"",'Booking Schedule'!$D$6:$D$505,"&lt;="&amp;'Settings'!$B$4,'Booking Schedule'!$E$6:$E$505,"&gt;="&amp;'Settings'!$B$4)&gt;0,"In Use",IF(COUNTIFS('Booking Schedule'!$B$6:$B$505,$A329,'Booking Schedule'!$K$6:$K$505,"Reserved",'Booking Schedule'!$D$6:$D$505,"&gt;="&amp;'Settings'!$B$4,'Booking Schedule'!$D$6:$D$505,"&lt;="&amp;'Settings'!$B$4+'Settings'!$B$5)&gt;0,"Reserved Soon","Available")))))),"Check Status")</f>
        <v/>
      </c>
      <c r="N329" s="42">
        <f>IFERROR(IF($A329="","",IF($H329&lt;&gt;"Ready",$I329,IF(OR($M329="In Use",$M329="Overdue Return"),MAXIFS('Booking Schedule'!$E$6:$E$505,'Booking Schedule'!$B$6:$B$505,$A329,'Booking Schedule'!$K$6:$K$505,"Dispatched",'Booking Schedule'!$F$6:$F$505,""),IF($M329="Return Date Missing","",'Settings'!$B$4)))),"")</f>
        <v/>
      </c>
      <c r="O329" s="32">
        <f>IFERROR(IF($N329="","",MAX(0,$N329-'Settings'!$B$4)),"")</f>
        <v/>
      </c>
      <c r="P329" s="42">
        <f>IFERROR(IF($A329="","",IF(COUNTIFS('Booking Schedule'!$B$6:$B$505,$A329,'Booking Schedule'!$K$6:$K$505,"Reserved",'Booking Schedule'!$D$6:$D$505,"&gt;="&amp;'Settings'!$B$4)=0,"",MINIFS('Booking Schedule'!$D$6:$D$505,'Booking Schedule'!$B$6:$B$505,$A329,'Booking Schedule'!$K$6:$K$505,"Reserved",'Booking Schedule'!$D$6:$D$505,"&gt;="&amp;'Settings'!$B$4))),"")</f>
        <v/>
      </c>
      <c r="Q329" s="33">
        <f>IFERROR(IF($A329="","",IF($J329="","Missing PM Date",IF($J329&lt;'Settings'!$B$4,"Past Due",IF($J329&lt;='Settings'!$B$4+'Settings'!$B$7,"Due Soon","OK")))),"Check Date")</f>
        <v/>
      </c>
      <c r="R329" s="30">
        <f>IFERROR(IF($A329="","",IF(COUNTIF('Trailer Availability'!$A$6:$A$505,$A329)&gt;1,"Duplicate Trailer ID",IF($F329="","Missing Home Terminal",IF($G329="","Missing Location",IF($H329="","Missing Operational Status",IF(AND($H329&lt;&gt;"Ready",$I329=""),"Ready Date Missing",IF($K329="","Last Update Missing","OK"))))))),"Check Row")</f>
        <v/>
      </c>
    </row>
    <row r="330">
      <c r="A330" s="26" t="n"/>
      <c r="B330" s="26" t="n"/>
      <c r="C330" s="26" t="n"/>
      <c r="D330" s="26" t="n"/>
      <c r="E330" s="27" t="n"/>
      <c r="F330" s="26" t="n"/>
      <c r="G330" s="28" t="n"/>
      <c r="H330" s="26" t="n"/>
      <c r="I330" s="41" t="n"/>
      <c r="J330" s="41" t="n"/>
      <c r="K330" s="41" t="n"/>
      <c r="L330" s="28" t="n"/>
      <c r="M330" s="30">
        <f>IFERROR(IF($A330="","",IF($H330&lt;&gt;"Ready",$H330,IF(COUNTIFS('Booking Schedule'!$B$6:$B$505,$A330,'Booking Schedule'!$K$6:$K$505,"Dispatched",'Booking Schedule'!$F$6:$F$505,"",'Booking Schedule'!$E$6:$E$505,"")&gt;0,"Return Date Missing",IF(COUNTIFS('Booking Schedule'!$B$6:$B$505,$A330,'Booking Schedule'!$K$6:$K$505,"Dispatched",'Booking Schedule'!$F$6:$F$505,"",'Booking Schedule'!$E$6:$E$505,"&lt;"&amp;'Settings'!$B$4)&gt;0,"Overdue Return",IF(COUNTIFS('Booking Schedule'!$B$6:$B$505,$A330,'Booking Schedule'!$K$6:$K$505,"Dispatched",'Booking Schedule'!$F$6:$F$505,"",'Booking Schedule'!$D$6:$D$505,"&lt;="&amp;'Settings'!$B$4,'Booking Schedule'!$E$6:$E$505,"&gt;="&amp;'Settings'!$B$4)&gt;0,"In Use",IF(COUNTIFS('Booking Schedule'!$B$6:$B$505,$A330,'Booking Schedule'!$K$6:$K$505,"Reserved",'Booking Schedule'!$D$6:$D$505,"&gt;="&amp;'Settings'!$B$4,'Booking Schedule'!$D$6:$D$505,"&lt;="&amp;'Settings'!$B$4+'Settings'!$B$5)&gt;0,"Reserved Soon","Available")))))),"Check Status")</f>
        <v/>
      </c>
      <c r="N330" s="42">
        <f>IFERROR(IF($A330="","",IF($H330&lt;&gt;"Ready",$I330,IF(OR($M330="In Use",$M330="Overdue Return"),MAXIFS('Booking Schedule'!$E$6:$E$505,'Booking Schedule'!$B$6:$B$505,$A330,'Booking Schedule'!$K$6:$K$505,"Dispatched",'Booking Schedule'!$F$6:$F$505,""),IF($M330="Return Date Missing","",'Settings'!$B$4)))),"")</f>
        <v/>
      </c>
      <c r="O330" s="32">
        <f>IFERROR(IF($N330="","",MAX(0,$N330-'Settings'!$B$4)),"")</f>
        <v/>
      </c>
      <c r="P330" s="42">
        <f>IFERROR(IF($A330="","",IF(COUNTIFS('Booking Schedule'!$B$6:$B$505,$A330,'Booking Schedule'!$K$6:$K$505,"Reserved",'Booking Schedule'!$D$6:$D$505,"&gt;="&amp;'Settings'!$B$4)=0,"",MINIFS('Booking Schedule'!$D$6:$D$505,'Booking Schedule'!$B$6:$B$505,$A330,'Booking Schedule'!$K$6:$K$505,"Reserved",'Booking Schedule'!$D$6:$D$505,"&gt;="&amp;'Settings'!$B$4))),"")</f>
        <v/>
      </c>
      <c r="Q330" s="33">
        <f>IFERROR(IF($A330="","",IF($J330="","Missing PM Date",IF($J330&lt;'Settings'!$B$4,"Past Due",IF($J330&lt;='Settings'!$B$4+'Settings'!$B$7,"Due Soon","OK")))),"Check Date")</f>
        <v/>
      </c>
      <c r="R330" s="30">
        <f>IFERROR(IF($A330="","",IF(COUNTIF('Trailer Availability'!$A$6:$A$505,$A330)&gt;1,"Duplicate Trailer ID",IF($F330="","Missing Home Terminal",IF($G330="","Missing Location",IF($H330="","Missing Operational Status",IF(AND($H330&lt;&gt;"Ready",$I330=""),"Ready Date Missing",IF($K330="","Last Update Missing","OK"))))))),"Check Row")</f>
        <v/>
      </c>
    </row>
    <row r="331">
      <c r="A331" s="26" t="n"/>
      <c r="B331" s="26" t="n"/>
      <c r="C331" s="26" t="n"/>
      <c r="D331" s="26" t="n"/>
      <c r="E331" s="27" t="n"/>
      <c r="F331" s="26" t="n"/>
      <c r="G331" s="28" t="n"/>
      <c r="H331" s="26" t="n"/>
      <c r="I331" s="41" t="n"/>
      <c r="J331" s="41" t="n"/>
      <c r="K331" s="41" t="n"/>
      <c r="L331" s="28" t="n"/>
      <c r="M331" s="30">
        <f>IFERROR(IF($A331="","",IF($H331&lt;&gt;"Ready",$H331,IF(COUNTIFS('Booking Schedule'!$B$6:$B$505,$A331,'Booking Schedule'!$K$6:$K$505,"Dispatched",'Booking Schedule'!$F$6:$F$505,"",'Booking Schedule'!$E$6:$E$505,"")&gt;0,"Return Date Missing",IF(COUNTIFS('Booking Schedule'!$B$6:$B$505,$A331,'Booking Schedule'!$K$6:$K$505,"Dispatched",'Booking Schedule'!$F$6:$F$505,"",'Booking Schedule'!$E$6:$E$505,"&lt;"&amp;'Settings'!$B$4)&gt;0,"Overdue Return",IF(COUNTIFS('Booking Schedule'!$B$6:$B$505,$A331,'Booking Schedule'!$K$6:$K$505,"Dispatched",'Booking Schedule'!$F$6:$F$505,"",'Booking Schedule'!$D$6:$D$505,"&lt;="&amp;'Settings'!$B$4,'Booking Schedule'!$E$6:$E$505,"&gt;="&amp;'Settings'!$B$4)&gt;0,"In Use",IF(COUNTIFS('Booking Schedule'!$B$6:$B$505,$A331,'Booking Schedule'!$K$6:$K$505,"Reserved",'Booking Schedule'!$D$6:$D$505,"&gt;="&amp;'Settings'!$B$4,'Booking Schedule'!$D$6:$D$505,"&lt;="&amp;'Settings'!$B$4+'Settings'!$B$5)&gt;0,"Reserved Soon","Available")))))),"Check Status")</f>
        <v/>
      </c>
      <c r="N331" s="42">
        <f>IFERROR(IF($A331="","",IF($H331&lt;&gt;"Ready",$I331,IF(OR($M331="In Use",$M331="Overdue Return"),MAXIFS('Booking Schedule'!$E$6:$E$505,'Booking Schedule'!$B$6:$B$505,$A331,'Booking Schedule'!$K$6:$K$505,"Dispatched",'Booking Schedule'!$F$6:$F$505,""),IF($M331="Return Date Missing","",'Settings'!$B$4)))),"")</f>
        <v/>
      </c>
      <c r="O331" s="32">
        <f>IFERROR(IF($N331="","",MAX(0,$N331-'Settings'!$B$4)),"")</f>
        <v/>
      </c>
      <c r="P331" s="42">
        <f>IFERROR(IF($A331="","",IF(COUNTIFS('Booking Schedule'!$B$6:$B$505,$A331,'Booking Schedule'!$K$6:$K$505,"Reserved",'Booking Schedule'!$D$6:$D$505,"&gt;="&amp;'Settings'!$B$4)=0,"",MINIFS('Booking Schedule'!$D$6:$D$505,'Booking Schedule'!$B$6:$B$505,$A331,'Booking Schedule'!$K$6:$K$505,"Reserved",'Booking Schedule'!$D$6:$D$505,"&gt;="&amp;'Settings'!$B$4))),"")</f>
        <v/>
      </c>
      <c r="Q331" s="33">
        <f>IFERROR(IF($A331="","",IF($J331="","Missing PM Date",IF($J331&lt;'Settings'!$B$4,"Past Due",IF($J331&lt;='Settings'!$B$4+'Settings'!$B$7,"Due Soon","OK")))),"Check Date")</f>
        <v/>
      </c>
      <c r="R331" s="30">
        <f>IFERROR(IF($A331="","",IF(COUNTIF('Trailer Availability'!$A$6:$A$505,$A331)&gt;1,"Duplicate Trailer ID",IF($F331="","Missing Home Terminal",IF($G331="","Missing Location",IF($H331="","Missing Operational Status",IF(AND($H331&lt;&gt;"Ready",$I331=""),"Ready Date Missing",IF($K331="","Last Update Missing","OK"))))))),"Check Row")</f>
        <v/>
      </c>
    </row>
    <row r="332">
      <c r="A332" s="26" t="n"/>
      <c r="B332" s="26" t="n"/>
      <c r="C332" s="26" t="n"/>
      <c r="D332" s="26" t="n"/>
      <c r="E332" s="27" t="n"/>
      <c r="F332" s="26" t="n"/>
      <c r="G332" s="28" t="n"/>
      <c r="H332" s="26" t="n"/>
      <c r="I332" s="41" t="n"/>
      <c r="J332" s="41" t="n"/>
      <c r="K332" s="41" t="n"/>
      <c r="L332" s="28" t="n"/>
      <c r="M332" s="30">
        <f>IFERROR(IF($A332="","",IF($H332&lt;&gt;"Ready",$H332,IF(COUNTIFS('Booking Schedule'!$B$6:$B$505,$A332,'Booking Schedule'!$K$6:$K$505,"Dispatched",'Booking Schedule'!$F$6:$F$505,"",'Booking Schedule'!$E$6:$E$505,"")&gt;0,"Return Date Missing",IF(COUNTIFS('Booking Schedule'!$B$6:$B$505,$A332,'Booking Schedule'!$K$6:$K$505,"Dispatched",'Booking Schedule'!$F$6:$F$505,"",'Booking Schedule'!$E$6:$E$505,"&lt;"&amp;'Settings'!$B$4)&gt;0,"Overdue Return",IF(COUNTIFS('Booking Schedule'!$B$6:$B$505,$A332,'Booking Schedule'!$K$6:$K$505,"Dispatched",'Booking Schedule'!$F$6:$F$505,"",'Booking Schedule'!$D$6:$D$505,"&lt;="&amp;'Settings'!$B$4,'Booking Schedule'!$E$6:$E$505,"&gt;="&amp;'Settings'!$B$4)&gt;0,"In Use",IF(COUNTIFS('Booking Schedule'!$B$6:$B$505,$A332,'Booking Schedule'!$K$6:$K$505,"Reserved",'Booking Schedule'!$D$6:$D$505,"&gt;="&amp;'Settings'!$B$4,'Booking Schedule'!$D$6:$D$505,"&lt;="&amp;'Settings'!$B$4+'Settings'!$B$5)&gt;0,"Reserved Soon","Available")))))),"Check Status")</f>
        <v/>
      </c>
      <c r="N332" s="42">
        <f>IFERROR(IF($A332="","",IF($H332&lt;&gt;"Ready",$I332,IF(OR($M332="In Use",$M332="Overdue Return"),MAXIFS('Booking Schedule'!$E$6:$E$505,'Booking Schedule'!$B$6:$B$505,$A332,'Booking Schedule'!$K$6:$K$505,"Dispatched",'Booking Schedule'!$F$6:$F$505,""),IF($M332="Return Date Missing","",'Settings'!$B$4)))),"")</f>
        <v/>
      </c>
      <c r="O332" s="32">
        <f>IFERROR(IF($N332="","",MAX(0,$N332-'Settings'!$B$4)),"")</f>
        <v/>
      </c>
      <c r="P332" s="42">
        <f>IFERROR(IF($A332="","",IF(COUNTIFS('Booking Schedule'!$B$6:$B$505,$A332,'Booking Schedule'!$K$6:$K$505,"Reserved",'Booking Schedule'!$D$6:$D$505,"&gt;="&amp;'Settings'!$B$4)=0,"",MINIFS('Booking Schedule'!$D$6:$D$505,'Booking Schedule'!$B$6:$B$505,$A332,'Booking Schedule'!$K$6:$K$505,"Reserved",'Booking Schedule'!$D$6:$D$505,"&gt;="&amp;'Settings'!$B$4))),"")</f>
        <v/>
      </c>
      <c r="Q332" s="33">
        <f>IFERROR(IF($A332="","",IF($J332="","Missing PM Date",IF($J332&lt;'Settings'!$B$4,"Past Due",IF($J332&lt;='Settings'!$B$4+'Settings'!$B$7,"Due Soon","OK")))),"Check Date")</f>
        <v/>
      </c>
      <c r="R332" s="30">
        <f>IFERROR(IF($A332="","",IF(COUNTIF('Trailer Availability'!$A$6:$A$505,$A332)&gt;1,"Duplicate Trailer ID",IF($F332="","Missing Home Terminal",IF($G332="","Missing Location",IF($H332="","Missing Operational Status",IF(AND($H332&lt;&gt;"Ready",$I332=""),"Ready Date Missing",IF($K332="","Last Update Missing","OK"))))))),"Check Row")</f>
        <v/>
      </c>
    </row>
    <row r="333">
      <c r="A333" s="26" t="n"/>
      <c r="B333" s="26" t="n"/>
      <c r="C333" s="26" t="n"/>
      <c r="D333" s="26" t="n"/>
      <c r="E333" s="27" t="n"/>
      <c r="F333" s="26" t="n"/>
      <c r="G333" s="28" t="n"/>
      <c r="H333" s="26" t="n"/>
      <c r="I333" s="41" t="n"/>
      <c r="J333" s="41" t="n"/>
      <c r="K333" s="41" t="n"/>
      <c r="L333" s="28" t="n"/>
      <c r="M333" s="30">
        <f>IFERROR(IF($A333="","",IF($H333&lt;&gt;"Ready",$H333,IF(COUNTIFS('Booking Schedule'!$B$6:$B$505,$A333,'Booking Schedule'!$K$6:$K$505,"Dispatched",'Booking Schedule'!$F$6:$F$505,"",'Booking Schedule'!$E$6:$E$505,"")&gt;0,"Return Date Missing",IF(COUNTIFS('Booking Schedule'!$B$6:$B$505,$A333,'Booking Schedule'!$K$6:$K$505,"Dispatched",'Booking Schedule'!$F$6:$F$505,"",'Booking Schedule'!$E$6:$E$505,"&lt;"&amp;'Settings'!$B$4)&gt;0,"Overdue Return",IF(COUNTIFS('Booking Schedule'!$B$6:$B$505,$A333,'Booking Schedule'!$K$6:$K$505,"Dispatched",'Booking Schedule'!$F$6:$F$505,"",'Booking Schedule'!$D$6:$D$505,"&lt;="&amp;'Settings'!$B$4,'Booking Schedule'!$E$6:$E$505,"&gt;="&amp;'Settings'!$B$4)&gt;0,"In Use",IF(COUNTIFS('Booking Schedule'!$B$6:$B$505,$A333,'Booking Schedule'!$K$6:$K$505,"Reserved",'Booking Schedule'!$D$6:$D$505,"&gt;="&amp;'Settings'!$B$4,'Booking Schedule'!$D$6:$D$505,"&lt;="&amp;'Settings'!$B$4+'Settings'!$B$5)&gt;0,"Reserved Soon","Available")))))),"Check Status")</f>
        <v/>
      </c>
      <c r="N333" s="42">
        <f>IFERROR(IF($A333="","",IF($H333&lt;&gt;"Ready",$I333,IF(OR($M333="In Use",$M333="Overdue Return"),MAXIFS('Booking Schedule'!$E$6:$E$505,'Booking Schedule'!$B$6:$B$505,$A333,'Booking Schedule'!$K$6:$K$505,"Dispatched",'Booking Schedule'!$F$6:$F$505,""),IF($M333="Return Date Missing","",'Settings'!$B$4)))),"")</f>
        <v/>
      </c>
      <c r="O333" s="32">
        <f>IFERROR(IF($N333="","",MAX(0,$N333-'Settings'!$B$4)),"")</f>
        <v/>
      </c>
      <c r="P333" s="42">
        <f>IFERROR(IF($A333="","",IF(COUNTIFS('Booking Schedule'!$B$6:$B$505,$A333,'Booking Schedule'!$K$6:$K$505,"Reserved",'Booking Schedule'!$D$6:$D$505,"&gt;="&amp;'Settings'!$B$4)=0,"",MINIFS('Booking Schedule'!$D$6:$D$505,'Booking Schedule'!$B$6:$B$505,$A333,'Booking Schedule'!$K$6:$K$505,"Reserved",'Booking Schedule'!$D$6:$D$505,"&gt;="&amp;'Settings'!$B$4))),"")</f>
        <v/>
      </c>
      <c r="Q333" s="33">
        <f>IFERROR(IF($A333="","",IF($J333="","Missing PM Date",IF($J333&lt;'Settings'!$B$4,"Past Due",IF($J333&lt;='Settings'!$B$4+'Settings'!$B$7,"Due Soon","OK")))),"Check Date")</f>
        <v/>
      </c>
      <c r="R333" s="30">
        <f>IFERROR(IF($A333="","",IF(COUNTIF('Trailer Availability'!$A$6:$A$505,$A333)&gt;1,"Duplicate Trailer ID",IF($F333="","Missing Home Terminal",IF($G333="","Missing Location",IF($H333="","Missing Operational Status",IF(AND($H333&lt;&gt;"Ready",$I333=""),"Ready Date Missing",IF($K333="","Last Update Missing","OK"))))))),"Check Row")</f>
        <v/>
      </c>
    </row>
    <row r="334">
      <c r="A334" s="26" t="n"/>
      <c r="B334" s="26" t="n"/>
      <c r="C334" s="26" t="n"/>
      <c r="D334" s="26" t="n"/>
      <c r="E334" s="27" t="n"/>
      <c r="F334" s="26" t="n"/>
      <c r="G334" s="28" t="n"/>
      <c r="H334" s="26" t="n"/>
      <c r="I334" s="41" t="n"/>
      <c r="J334" s="41" t="n"/>
      <c r="K334" s="41" t="n"/>
      <c r="L334" s="28" t="n"/>
      <c r="M334" s="30">
        <f>IFERROR(IF($A334="","",IF($H334&lt;&gt;"Ready",$H334,IF(COUNTIFS('Booking Schedule'!$B$6:$B$505,$A334,'Booking Schedule'!$K$6:$K$505,"Dispatched",'Booking Schedule'!$F$6:$F$505,"",'Booking Schedule'!$E$6:$E$505,"")&gt;0,"Return Date Missing",IF(COUNTIFS('Booking Schedule'!$B$6:$B$505,$A334,'Booking Schedule'!$K$6:$K$505,"Dispatched",'Booking Schedule'!$F$6:$F$505,"",'Booking Schedule'!$E$6:$E$505,"&lt;"&amp;'Settings'!$B$4)&gt;0,"Overdue Return",IF(COUNTIFS('Booking Schedule'!$B$6:$B$505,$A334,'Booking Schedule'!$K$6:$K$505,"Dispatched",'Booking Schedule'!$F$6:$F$505,"",'Booking Schedule'!$D$6:$D$505,"&lt;="&amp;'Settings'!$B$4,'Booking Schedule'!$E$6:$E$505,"&gt;="&amp;'Settings'!$B$4)&gt;0,"In Use",IF(COUNTIFS('Booking Schedule'!$B$6:$B$505,$A334,'Booking Schedule'!$K$6:$K$505,"Reserved",'Booking Schedule'!$D$6:$D$505,"&gt;="&amp;'Settings'!$B$4,'Booking Schedule'!$D$6:$D$505,"&lt;="&amp;'Settings'!$B$4+'Settings'!$B$5)&gt;0,"Reserved Soon","Available")))))),"Check Status")</f>
        <v/>
      </c>
      <c r="N334" s="42">
        <f>IFERROR(IF($A334="","",IF($H334&lt;&gt;"Ready",$I334,IF(OR($M334="In Use",$M334="Overdue Return"),MAXIFS('Booking Schedule'!$E$6:$E$505,'Booking Schedule'!$B$6:$B$505,$A334,'Booking Schedule'!$K$6:$K$505,"Dispatched",'Booking Schedule'!$F$6:$F$505,""),IF($M334="Return Date Missing","",'Settings'!$B$4)))),"")</f>
        <v/>
      </c>
      <c r="O334" s="32">
        <f>IFERROR(IF($N334="","",MAX(0,$N334-'Settings'!$B$4)),"")</f>
        <v/>
      </c>
      <c r="P334" s="42">
        <f>IFERROR(IF($A334="","",IF(COUNTIFS('Booking Schedule'!$B$6:$B$505,$A334,'Booking Schedule'!$K$6:$K$505,"Reserved",'Booking Schedule'!$D$6:$D$505,"&gt;="&amp;'Settings'!$B$4)=0,"",MINIFS('Booking Schedule'!$D$6:$D$505,'Booking Schedule'!$B$6:$B$505,$A334,'Booking Schedule'!$K$6:$K$505,"Reserved",'Booking Schedule'!$D$6:$D$505,"&gt;="&amp;'Settings'!$B$4))),"")</f>
        <v/>
      </c>
      <c r="Q334" s="33">
        <f>IFERROR(IF($A334="","",IF($J334="","Missing PM Date",IF($J334&lt;'Settings'!$B$4,"Past Due",IF($J334&lt;='Settings'!$B$4+'Settings'!$B$7,"Due Soon","OK")))),"Check Date")</f>
        <v/>
      </c>
      <c r="R334" s="30">
        <f>IFERROR(IF($A334="","",IF(COUNTIF('Trailer Availability'!$A$6:$A$505,$A334)&gt;1,"Duplicate Trailer ID",IF($F334="","Missing Home Terminal",IF($G334="","Missing Location",IF($H334="","Missing Operational Status",IF(AND($H334&lt;&gt;"Ready",$I334=""),"Ready Date Missing",IF($K334="","Last Update Missing","OK"))))))),"Check Row")</f>
        <v/>
      </c>
    </row>
    <row r="335">
      <c r="A335" s="26" t="n"/>
      <c r="B335" s="26" t="n"/>
      <c r="C335" s="26" t="n"/>
      <c r="D335" s="26" t="n"/>
      <c r="E335" s="27" t="n"/>
      <c r="F335" s="26" t="n"/>
      <c r="G335" s="28" t="n"/>
      <c r="H335" s="26" t="n"/>
      <c r="I335" s="41" t="n"/>
      <c r="J335" s="41" t="n"/>
      <c r="K335" s="41" t="n"/>
      <c r="L335" s="28" t="n"/>
      <c r="M335" s="30">
        <f>IFERROR(IF($A335="","",IF($H335&lt;&gt;"Ready",$H335,IF(COUNTIFS('Booking Schedule'!$B$6:$B$505,$A335,'Booking Schedule'!$K$6:$K$505,"Dispatched",'Booking Schedule'!$F$6:$F$505,"",'Booking Schedule'!$E$6:$E$505,"")&gt;0,"Return Date Missing",IF(COUNTIFS('Booking Schedule'!$B$6:$B$505,$A335,'Booking Schedule'!$K$6:$K$505,"Dispatched",'Booking Schedule'!$F$6:$F$505,"",'Booking Schedule'!$E$6:$E$505,"&lt;"&amp;'Settings'!$B$4)&gt;0,"Overdue Return",IF(COUNTIFS('Booking Schedule'!$B$6:$B$505,$A335,'Booking Schedule'!$K$6:$K$505,"Dispatched",'Booking Schedule'!$F$6:$F$505,"",'Booking Schedule'!$D$6:$D$505,"&lt;="&amp;'Settings'!$B$4,'Booking Schedule'!$E$6:$E$505,"&gt;="&amp;'Settings'!$B$4)&gt;0,"In Use",IF(COUNTIFS('Booking Schedule'!$B$6:$B$505,$A335,'Booking Schedule'!$K$6:$K$505,"Reserved",'Booking Schedule'!$D$6:$D$505,"&gt;="&amp;'Settings'!$B$4,'Booking Schedule'!$D$6:$D$505,"&lt;="&amp;'Settings'!$B$4+'Settings'!$B$5)&gt;0,"Reserved Soon","Available")))))),"Check Status")</f>
        <v/>
      </c>
      <c r="N335" s="42">
        <f>IFERROR(IF($A335="","",IF($H335&lt;&gt;"Ready",$I335,IF(OR($M335="In Use",$M335="Overdue Return"),MAXIFS('Booking Schedule'!$E$6:$E$505,'Booking Schedule'!$B$6:$B$505,$A335,'Booking Schedule'!$K$6:$K$505,"Dispatched",'Booking Schedule'!$F$6:$F$505,""),IF($M335="Return Date Missing","",'Settings'!$B$4)))),"")</f>
        <v/>
      </c>
      <c r="O335" s="32">
        <f>IFERROR(IF($N335="","",MAX(0,$N335-'Settings'!$B$4)),"")</f>
        <v/>
      </c>
      <c r="P335" s="42">
        <f>IFERROR(IF($A335="","",IF(COUNTIFS('Booking Schedule'!$B$6:$B$505,$A335,'Booking Schedule'!$K$6:$K$505,"Reserved",'Booking Schedule'!$D$6:$D$505,"&gt;="&amp;'Settings'!$B$4)=0,"",MINIFS('Booking Schedule'!$D$6:$D$505,'Booking Schedule'!$B$6:$B$505,$A335,'Booking Schedule'!$K$6:$K$505,"Reserved",'Booking Schedule'!$D$6:$D$505,"&gt;="&amp;'Settings'!$B$4))),"")</f>
        <v/>
      </c>
      <c r="Q335" s="33">
        <f>IFERROR(IF($A335="","",IF($J335="","Missing PM Date",IF($J335&lt;'Settings'!$B$4,"Past Due",IF($J335&lt;='Settings'!$B$4+'Settings'!$B$7,"Due Soon","OK")))),"Check Date")</f>
        <v/>
      </c>
      <c r="R335" s="30">
        <f>IFERROR(IF($A335="","",IF(COUNTIF('Trailer Availability'!$A$6:$A$505,$A335)&gt;1,"Duplicate Trailer ID",IF($F335="","Missing Home Terminal",IF($G335="","Missing Location",IF($H335="","Missing Operational Status",IF(AND($H335&lt;&gt;"Ready",$I335=""),"Ready Date Missing",IF($K335="","Last Update Missing","OK"))))))),"Check Row")</f>
        <v/>
      </c>
    </row>
    <row r="336">
      <c r="A336" s="26" t="n"/>
      <c r="B336" s="26" t="n"/>
      <c r="C336" s="26" t="n"/>
      <c r="D336" s="26" t="n"/>
      <c r="E336" s="27" t="n"/>
      <c r="F336" s="26" t="n"/>
      <c r="G336" s="28" t="n"/>
      <c r="H336" s="26" t="n"/>
      <c r="I336" s="41" t="n"/>
      <c r="J336" s="41" t="n"/>
      <c r="K336" s="41" t="n"/>
      <c r="L336" s="28" t="n"/>
      <c r="M336" s="30">
        <f>IFERROR(IF($A336="","",IF($H336&lt;&gt;"Ready",$H336,IF(COUNTIFS('Booking Schedule'!$B$6:$B$505,$A336,'Booking Schedule'!$K$6:$K$505,"Dispatched",'Booking Schedule'!$F$6:$F$505,"",'Booking Schedule'!$E$6:$E$505,"")&gt;0,"Return Date Missing",IF(COUNTIFS('Booking Schedule'!$B$6:$B$505,$A336,'Booking Schedule'!$K$6:$K$505,"Dispatched",'Booking Schedule'!$F$6:$F$505,"",'Booking Schedule'!$E$6:$E$505,"&lt;"&amp;'Settings'!$B$4)&gt;0,"Overdue Return",IF(COUNTIFS('Booking Schedule'!$B$6:$B$505,$A336,'Booking Schedule'!$K$6:$K$505,"Dispatched",'Booking Schedule'!$F$6:$F$505,"",'Booking Schedule'!$D$6:$D$505,"&lt;="&amp;'Settings'!$B$4,'Booking Schedule'!$E$6:$E$505,"&gt;="&amp;'Settings'!$B$4)&gt;0,"In Use",IF(COUNTIFS('Booking Schedule'!$B$6:$B$505,$A336,'Booking Schedule'!$K$6:$K$505,"Reserved",'Booking Schedule'!$D$6:$D$505,"&gt;="&amp;'Settings'!$B$4,'Booking Schedule'!$D$6:$D$505,"&lt;="&amp;'Settings'!$B$4+'Settings'!$B$5)&gt;0,"Reserved Soon","Available")))))),"Check Status")</f>
        <v/>
      </c>
      <c r="N336" s="42">
        <f>IFERROR(IF($A336="","",IF($H336&lt;&gt;"Ready",$I336,IF(OR($M336="In Use",$M336="Overdue Return"),MAXIFS('Booking Schedule'!$E$6:$E$505,'Booking Schedule'!$B$6:$B$505,$A336,'Booking Schedule'!$K$6:$K$505,"Dispatched",'Booking Schedule'!$F$6:$F$505,""),IF($M336="Return Date Missing","",'Settings'!$B$4)))),"")</f>
        <v/>
      </c>
      <c r="O336" s="32">
        <f>IFERROR(IF($N336="","",MAX(0,$N336-'Settings'!$B$4)),"")</f>
        <v/>
      </c>
      <c r="P336" s="42">
        <f>IFERROR(IF($A336="","",IF(COUNTIFS('Booking Schedule'!$B$6:$B$505,$A336,'Booking Schedule'!$K$6:$K$505,"Reserved",'Booking Schedule'!$D$6:$D$505,"&gt;="&amp;'Settings'!$B$4)=0,"",MINIFS('Booking Schedule'!$D$6:$D$505,'Booking Schedule'!$B$6:$B$505,$A336,'Booking Schedule'!$K$6:$K$505,"Reserved",'Booking Schedule'!$D$6:$D$505,"&gt;="&amp;'Settings'!$B$4))),"")</f>
        <v/>
      </c>
      <c r="Q336" s="33">
        <f>IFERROR(IF($A336="","",IF($J336="","Missing PM Date",IF($J336&lt;'Settings'!$B$4,"Past Due",IF($J336&lt;='Settings'!$B$4+'Settings'!$B$7,"Due Soon","OK")))),"Check Date")</f>
        <v/>
      </c>
      <c r="R336" s="30">
        <f>IFERROR(IF($A336="","",IF(COUNTIF('Trailer Availability'!$A$6:$A$505,$A336)&gt;1,"Duplicate Trailer ID",IF($F336="","Missing Home Terminal",IF($G336="","Missing Location",IF($H336="","Missing Operational Status",IF(AND($H336&lt;&gt;"Ready",$I336=""),"Ready Date Missing",IF($K336="","Last Update Missing","OK"))))))),"Check Row")</f>
        <v/>
      </c>
    </row>
    <row r="337">
      <c r="A337" s="26" t="n"/>
      <c r="B337" s="26" t="n"/>
      <c r="C337" s="26" t="n"/>
      <c r="D337" s="26" t="n"/>
      <c r="E337" s="27" t="n"/>
      <c r="F337" s="26" t="n"/>
      <c r="G337" s="28" t="n"/>
      <c r="H337" s="26" t="n"/>
      <c r="I337" s="41" t="n"/>
      <c r="J337" s="41" t="n"/>
      <c r="K337" s="41" t="n"/>
      <c r="L337" s="28" t="n"/>
      <c r="M337" s="30">
        <f>IFERROR(IF($A337="","",IF($H337&lt;&gt;"Ready",$H337,IF(COUNTIFS('Booking Schedule'!$B$6:$B$505,$A337,'Booking Schedule'!$K$6:$K$505,"Dispatched",'Booking Schedule'!$F$6:$F$505,"",'Booking Schedule'!$E$6:$E$505,"")&gt;0,"Return Date Missing",IF(COUNTIFS('Booking Schedule'!$B$6:$B$505,$A337,'Booking Schedule'!$K$6:$K$505,"Dispatched",'Booking Schedule'!$F$6:$F$505,"",'Booking Schedule'!$E$6:$E$505,"&lt;"&amp;'Settings'!$B$4)&gt;0,"Overdue Return",IF(COUNTIFS('Booking Schedule'!$B$6:$B$505,$A337,'Booking Schedule'!$K$6:$K$505,"Dispatched",'Booking Schedule'!$F$6:$F$505,"",'Booking Schedule'!$D$6:$D$505,"&lt;="&amp;'Settings'!$B$4,'Booking Schedule'!$E$6:$E$505,"&gt;="&amp;'Settings'!$B$4)&gt;0,"In Use",IF(COUNTIFS('Booking Schedule'!$B$6:$B$505,$A337,'Booking Schedule'!$K$6:$K$505,"Reserved",'Booking Schedule'!$D$6:$D$505,"&gt;="&amp;'Settings'!$B$4,'Booking Schedule'!$D$6:$D$505,"&lt;="&amp;'Settings'!$B$4+'Settings'!$B$5)&gt;0,"Reserved Soon","Available")))))),"Check Status")</f>
        <v/>
      </c>
      <c r="N337" s="42">
        <f>IFERROR(IF($A337="","",IF($H337&lt;&gt;"Ready",$I337,IF(OR($M337="In Use",$M337="Overdue Return"),MAXIFS('Booking Schedule'!$E$6:$E$505,'Booking Schedule'!$B$6:$B$505,$A337,'Booking Schedule'!$K$6:$K$505,"Dispatched",'Booking Schedule'!$F$6:$F$505,""),IF($M337="Return Date Missing","",'Settings'!$B$4)))),"")</f>
        <v/>
      </c>
      <c r="O337" s="32">
        <f>IFERROR(IF($N337="","",MAX(0,$N337-'Settings'!$B$4)),"")</f>
        <v/>
      </c>
      <c r="P337" s="42">
        <f>IFERROR(IF($A337="","",IF(COUNTIFS('Booking Schedule'!$B$6:$B$505,$A337,'Booking Schedule'!$K$6:$K$505,"Reserved",'Booking Schedule'!$D$6:$D$505,"&gt;="&amp;'Settings'!$B$4)=0,"",MINIFS('Booking Schedule'!$D$6:$D$505,'Booking Schedule'!$B$6:$B$505,$A337,'Booking Schedule'!$K$6:$K$505,"Reserved",'Booking Schedule'!$D$6:$D$505,"&gt;="&amp;'Settings'!$B$4))),"")</f>
        <v/>
      </c>
      <c r="Q337" s="33">
        <f>IFERROR(IF($A337="","",IF($J337="","Missing PM Date",IF($J337&lt;'Settings'!$B$4,"Past Due",IF($J337&lt;='Settings'!$B$4+'Settings'!$B$7,"Due Soon","OK")))),"Check Date")</f>
        <v/>
      </c>
      <c r="R337" s="30">
        <f>IFERROR(IF($A337="","",IF(COUNTIF('Trailer Availability'!$A$6:$A$505,$A337)&gt;1,"Duplicate Trailer ID",IF($F337="","Missing Home Terminal",IF($G337="","Missing Location",IF($H337="","Missing Operational Status",IF(AND($H337&lt;&gt;"Ready",$I337=""),"Ready Date Missing",IF($K337="","Last Update Missing","OK"))))))),"Check Row")</f>
        <v/>
      </c>
    </row>
    <row r="338">
      <c r="A338" s="26" t="n"/>
      <c r="B338" s="26" t="n"/>
      <c r="C338" s="26" t="n"/>
      <c r="D338" s="26" t="n"/>
      <c r="E338" s="27" t="n"/>
      <c r="F338" s="26" t="n"/>
      <c r="G338" s="28" t="n"/>
      <c r="H338" s="26" t="n"/>
      <c r="I338" s="41" t="n"/>
      <c r="J338" s="41" t="n"/>
      <c r="K338" s="41" t="n"/>
      <c r="L338" s="28" t="n"/>
      <c r="M338" s="30">
        <f>IFERROR(IF($A338="","",IF($H338&lt;&gt;"Ready",$H338,IF(COUNTIFS('Booking Schedule'!$B$6:$B$505,$A338,'Booking Schedule'!$K$6:$K$505,"Dispatched",'Booking Schedule'!$F$6:$F$505,"",'Booking Schedule'!$E$6:$E$505,"")&gt;0,"Return Date Missing",IF(COUNTIFS('Booking Schedule'!$B$6:$B$505,$A338,'Booking Schedule'!$K$6:$K$505,"Dispatched",'Booking Schedule'!$F$6:$F$505,"",'Booking Schedule'!$E$6:$E$505,"&lt;"&amp;'Settings'!$B$4)&gt;0,"Overdue Return",IF(COUNTIFS('Booking Schedule'!$B$6:$B$505,$A338,'Booking Schedule'!$K$6:$K$505,"Dispatched",'Booking Schedule'!$F$6:$F$505,"",'Booking Schedule'!$D$6:$D$505,"&lt;="&amp;'Settings'!$B$4,'Booking Schedule'!$E$6:$E$505,"&gt;="&amp;'Settings'!$B$4)&gt;0,"In Use",IF(COUNTIFS('Booking Schedule'!$B$6:$B$505,$A338,'Booking Schedule'!$K$6:$K$505,"Reserved",'Booking Schedule'!$D$6:$D$505,"&gt;="&amp;'Settings'!$B$4,'Booking Schedule'!$D$6:$D$505,"&lt;="&amp;'Settings'!$B$4+'Settings'!$B$5)&gt;0,"Reserved Soon","Available")))))),"Check Status")</f>
        <v/>
      </c>
      <c r="N338" s="42">
        <f>IFERROR(IF($A338="","",IF($H338&lt;&gt;"Ready",$I338,IF(OR($M338="In Use",$M338="Overdue Return"),MAXIFS('Booking Schedule'!$E$6:$E$505,'Booking Schedule'!$B$6:$B$505,$A338,'Booking Schedule'!$K$6:$K$505,"Dispatched",'Booking Schedule'!$F$6:$F$505,""),IF($M338="Return Date Missing","",'Settings'!$B$4)))),"")</f>
        <v/>
      </c>
      <c r="O338" s="32">
        <f>IFERROR(IF($N338="","",MAX(0,$N338-'Settings'!$B$4)),"")</f>
        <v/>
      </c>
      <c r="P338" s="42">
        <f>IFERROR(IF($A338="","",IF(COUNTIFS('Booking Schedule'!$B$6:$B$505,$A338,'Booking Schedule'!$K$6:$K$505,"Reserved",'Booking Schedule'!$D$6:$D$505,"&gt;="&amp;'Settings'!$B$4)=0,"",MINIFS('Booking Schedule'!$D$6:$D$505,'Booking Schedule'!$B$6:$B$505,$A338,'Booking Schedule'!$K$6:$K$505,"Reserved",'Booking Schedule'!$D$6:$D$505,"&gt;="&amp;'Settings'!$B$4))),"")</f>
        <v/>
      </c>
      <c r="Q338" s="33">
        <f>IFERROR(IF($A338="","",IF($J338="","Missing PM Date",IF($J338&lt;'Settings'!$B$4,"Past Due",IF($J338&lt;='Settings'!$B$4+'Settings'!$B$7,"Due Soon","OK")))),"Check Date")</f>
        <v/>
      </c>
      <c r="R338" s="30">
        <f>IFERROR(IF($A338="","",IF(COUNTIF('Trailer Availability'!$A$6:$A$505,$A338)&gt;1,"Duplicate Trailer ID",IF($F338="","Missing Home Terminal",IF($G338="","Missing Location",IF($H338="","Missing Operational Status",IF(AND($H338&lt;&gt;"Ready",$I338=""),"Ready Date Missing",IF($K338="","Last Update Missing","OK"))))))),"Check Row")</f>
        <v/>
      </c>
    </row>
    <row r="339">
      <c r="A339" s="26" t="n"/>
      <c r="B339" s="26" t="n"/>
      <c r="C339" s="26" t="n"/>
      <c r="D339" s="26" t="n"/>
      <c r="E339" s="27" t="n"/>
      <c r="F339" s="26" t="n"/>
      <c r="G339" s="28" t="n"/>
      <c r="H339" s="26" t="n"/>
      <c r="I339" s="41" t="n"/>
      <c r="J339" s="41" t="n"/>
      <c r="K339" s="41" t="n"/>
      <c r="L339" s="28" t="n"/>
      <c r="M339" s="30">
        <f>IFERROR(IF($A339="","",IF($H339&lt;&gt;"Ready",$H339,IF(COUNTIFS('Booking Schedule'!$B$6:$B$505,$A339,'Booking Schedule'!$K$6:$K$505,"Dispatched",'Booking Schedule'!$F$6:$F$505,"",'Booking Schedule'!$E$6:$E$505,"")&gt;0,"Return Date Missing",IF(COUNTIFS('Booking Schedule'!$B$6:$B$505,$A339,'Booking Schedule'!$K$6:$K$505,"Dispatched",'Booking Schedule'!$F$6:$F$505,"",'Booking Schedule'!$E$6:$E$505,"&lt;"&amp;'Settings'!$B$4)&gt;0,"Overdue Return",IF(COUNTIFS('Booking Schedule'!$B$6:$B$505,$A339,'Booking Schedule'!$K$6:$K$505,"Dispatched",'Booking Schedule'!$F$6:$F$505,"",'Booking Schedule'!$D$6:$D$505,"&lt;="&amp;'Settings'!$B$4,'Booking Schedule'!$E$6:$E$505,"&gt;="&amp;'Settings'!$B$4)&gt;0,"In Use",IF(COUNTIFS('Booking Schedule'!$B$6:$B$505,$A339,'Booking Schedule'!$K$6:$K$505,"Reserved",'Booking Schedule'!$D$6:$D$505,"&gt;="&amp;'Settings'!$B$4,'Booking Schedule'!$D$6:$D$505,"&lt;="&amp;'Settings'!$B$4+'Settings'!$B$5)&gt;0,"Reserved Soon","Available")))))),"Check Status")</f>
        <v/>
      </c>
      <c r="N339" s="42">
        <f>IFERROR(IF($A339="","",IF($H339&lt;&gt;"Ready",$I339,IF(OR($M339="In Use",$M339="Overdue Return"),MAXIFS('Booking Schedule'!$E$6:$E$505,'Booking Schedule'!$B$6:$B$505,$A339,'Booking Schedule'!$K$6:$K$505,"Dispatched",'Booking Schedule'!$F$6:$F$505,""),IF($M339="Return Date Missing","",'Settings'!$B$4)))),"")</f>
        <v/>
      </c>
      <c r="O339" s="32">
        <f>IFERROR(IF($N339="","",MAX(0,$N339-'Settings'!$B$4)),"")</f>
        <v/>
      </c>
      <c r="P339" s="42">
        <f>IFERROR(IF($A339="","",IF(COUNTIFS('Booking Schedule'!$B$6:$B$505,$A339,'Booking Schedule'!$K$6:$K$505,"Reserved",'Booking Schedule'!$D$6:$D$505,"&gt;="&amp;'Settings'!$B$4)=0,"",MINIFS('Booking Schedule'!$D$6:$D$505,'Booking Schedule'!$B$6:$B$505,$A339,'Booking Schedule'!$K$6:$K$505,"Reserved",'Booking Schedule'!$D$6:$D$505,"&gt;="&amp;'Settings'!$B$4))),"")</f>
        <v/>
      </c>
      <c r="Q339" s="33">
        <f>IFERROR(IF($A339="","",IF($J339="","Missing PM Date",IF($J339&lt;'Settings'!$B$4,"Past Due",IF($J339&lt;='Settings'!$B$4+'Settings'!$B$7,"Due Soon","OK")))),"Check Date")</f>
        <v/>
      </c>
      <c r="R339" s="30">
        <f>IFERROR(IF($A339="","",IF(COUNTIF('Trailer Availability'!$A$6:$A$505,$A339)&gt;1,"Duplicate Trailer ID",IF($F339="","Missing Home Terminal",IF($G339="","Missing Location",IF($H339="","Missing Operational Status",IF(AND($H339&lt;&gt;"Ready",$I339=""),"Ready Date Missing",IF($K339="","Last Update Missing","OK"))))))),"Check Row")</f>
        <v/>
      </c>
    </row>
    <row r="340">
      <c r="A340" s="26" t="n"/>
      <c r="B340" s="26" t="n"/>
      <c r="C340" s="26" t="n"/>
      <c r="D340" s="26" t="n"/>
      <c r="E340" s="27" t="n"/>
      <c r="F340" s="26" t="n"/>
      <c r="G340" s="28" t="n"/>
      <c r="H340" s="26" t="n"/>
      <c r="I340" s="41" t="n"/>
      <c r="J340" s="41" t="n"/>
      <c r="K340" s="41" t="n"/>
      <c r="L340" s="28" t="n"/>
      <c r="M340" s="30">
        <f>IFERROR(IF($A340="","",IF($H340&lt;&gt;"Ready",$H340,IF(COUNTIFS('Booking Schedule'!$B$6:$B$505,$A340,'Booking Schedule'!$K$6:$K$505,"Dispatched",'Booking Schedule'!$F$6:$F$505,"",'Booking Schedule'!$E$6:$E$505,"")&gt;0,"Return Date Missing",IF(COUNTIFS('Booking Schedule'!$B$6:$B$505,$A340,'Booking Schedule'!$K$6:$K$505,"Dispatched",'Booking Schedule'!$F$6:$F$505,"",'Booking Schedule'!$E$6:$E$505,"&lt;"&amp;'Settings'!$B$4)&gt;0,"Overdue Return",IF(COUNTIFS('Booking Schedule'!$B$6:$B$505,$A340,'Booking Schedule'!$K$6:$K$505,"Dispatched",'Booking Schedule'!$F$6:$F$505,"",'Booking Schedule'!$D$6:$D$505,"&lt;="&amp;'Settings'!$B$4,'Booking Schedule'!$E$6:$E$505,"&gt;="&amp;'Settings'!$B$4)&gt;0,"In Use",IF(COUNTIFS('Booking Schedule'!$B$6:$B$505,$A340,'Booking Schedule'!$K$6:$K$505,"Reserved",'Booking Schedule'!$D$6:$D$505,"&gt;="&amp;'Settings'!$B$4,'Booking Schedule'!$D$6:$D$505,"&lt;="&amp;'Settings'!$B$4+'Settings'!$B$5)&gt;0,"Reserved Soon","Available")))))),"Check Status")</f>
        <v/>
      </c>
      <c r="N340" s="42">
        <f>IFERROR(IF($A340="","",IF($H340&lt;&gt;"Ready",$I340,IF(OR($M340="In Use",$M340="Overdue Return"),MAXIFS('Booking Schedule'!$E$6:$E$505,'Booking Schedule'!$B$6:$B$505,$A340,'Booking Schedule'!$K$6:$K$505,"Dispatched",'Booking Schedule'!$F$6:$F$505,""),IF($M340="Return Date Missing","",'Settings'!$B$4)))),"")</f>
        <v/>
      </c>
      <c r="O340" s="32">
        <f>IFERROR(IF($N340="","",MAX(0,$N340-'Settings'!$B$4)),"")</f>
        <v/>
      </c>
      <c r="P340" s="42">
        <f>IFERROR(IF($A340="","",IF(COUNTIFS('Booking Schedule'!$B$6:$B$505,$A340,'Booking Schedule'!$K$6:$K$505,"Reserved",'Booking Schedule'!$D$6:$D$505,"&gt;="&amp;'Settings'!$B$4)=0,"",MINIFS('Booking Schedule'!$D$6:$D$505,'Booking Schedule'!$B$6:$B$505,$A340,'Booking Schedule'!$K$6:$K$505,"Reserved",'Booking Schedule'!$D$6:$D$505,"&gt;="&amp;'Settings'!$B$4))),"")</f>
        <v/>
      </c>
      <c r="Q340" s="33">
        <f>IFERROR(IF($A340="","",IF($J340="","Missing PM Date",IF($J340&lt;'Settings'!$B$4,"Past Due",IF($J340&lt;='Settings'!$B$4+'Settings'!$B$7,"Due Soon","OK")))),"Check Date")</f>
        <v/>
      </c>
      <c r="R340" s="30">
        <f>IFERROR(IF($A340="","",IF(COUNTIF('Trailer Availability'!$A$6:$A$505,$A340)&gt;1,"Duplicate Trailer ID",IF($F340="","Missing Home Terminal",IF($G340="","Missing Location",IF($H340="","Missing Operational Status",IF(AND($H340&lt;&gt;"Ready",$I340=""),"Ready Date Missing",IF($K340="","Last Update Missing","OK"))))))),"Check Row")</f>
        <v/>
      </c>
    </row>
    <row r="341">
      <c r="A341" s="26" t="n"/>
      <c r="B341" s="26" t="n"/>
      <c r="C341" s="26" t="n"/>
      <c r="D341" s="26" t="n"/>
      <c r="E341" s="27" t="n"/>
      <c r="F341" s="26" t="n"/>
      <c r="G341" s="28" t="n"/>
      <c r="H341" s="26" t="n"/>
      <c r="I341" s="41" t="n"/>
      <c r="J341" s="41" t="n"/>
      <c r="K341" s="41" t="n"/>
      <c r="L341" s="28" t="n"/>
      <c r="M341" s="30">
        <f>IFERROR(IF($A341="","",IF($H341&lt;&gt;"Ready",$H341,IF(COUNTIFS('Booking Schedule'!$B$6:$B$505,$A341,'Booking Schedule'!$K$6:$K$505,"Dispatched",'Booking Schedule'!$F$6:$F$505,"",'Booking Schedule'!$E$6:$E$505,"")&gt;0,"Return Date Missing",IF(COUNTIFS('Booking Schedule'!$B$6:$B$505,$A341,'Booking Schedule'!$K$6:$K$505,"Dispatched",'Booking Schedule'!$F$6:$F$505,"",'Booking Schedule'!$E$6:$E$505,"&lt;"&amp;'Settings'!$B$4)&gt;0,"Overdue Return",IF(COUNTIFS('Booking Schedule'!$B$6:$B$505,$A341,'Booking Schedule'!$K$6:$K$505,"Dispatched",'Booking Schedule'!$F$6:$F$505,"",'Booking Schedule'!$D$6:$D$505,"&lt;="&amp;'Settings'!$B$4,'Booking Schedule'!$E$6:$E$505,"&gt;="&amp;'Settings'!$B$4)&gt;0,"In Use",IF(COUNTIFS('Booking Schedule'!$B$6:$B$505,$A341,'Booking Schedule'!$K$6:$K$505,"Reserved",'Booking Schedule'!$D$6:$D$505,"&gt;="&amp;'Settings'!$B$4,'Booking Schedule'!$D$6:$D$505,"&lt;="&amp;'Settings'!$B$4+'Settings'!$B$5)&gt;0,"Reserved Soon","Available")))))),"Check Status")</f>
        <v/>
      </c>
      <c r="N341" s="42">
        <f>IFERROR(IF($A341="","",IF($H341&lt;&gt;"Ready",$I341,IF(OR($M341="In Use",$M341="Overdue Return"),MAXIFS('Booking Schedule'!$E$6:$E$505,'Booking Schedule'!$B$6:$B$505,$A341,'Booking Schedule'!$K$6:$K$505,"Dispatched",'Booking Schedule'!$F$6:$F$505,""),IF($M341="Return Date Missing","",'Settings'!$B$4)))),"")</f>
        <v/>
      </c>
      <c r="O341" s="32">
        <f>IFERROR(IF($N341="","",MAX(0,$N341-'Settings'!$B$4)),"")</f>
        <v/>
      </c>
      <c r="P341" s="42">
        <f>IFERROR(IF($A341="","",IF(COUNTIFS('Booking Schedule'!$B$6:$B$505,$A341,'Booking Schedule'!$K$6:$K$505,"Reserved",'Booking Schedule'!$D$6:$D$505,"&gt;="&amp;'Settings'!$B$4)=0,"",MINIFS('Booking Schedule'!$D$6:$D$505,'Booking Schedule'!$B$6:$B$505,$A341,'Booking Schedule'!$K$6:$K$505,"Reserved",'Booking Schedule'!$D$6:$D$505,"&gt;="&amp;'Settings'!$B$4))),"")</f>
        <v/>
      </c>
      <c r="Q341" s="33">
        <f>IFERROR(IF($A341="","",IF($J341="","Missing PM Date",IF($J341&lt;'Settings'!$B$4,"Past Due",IF($J341&lt;='Settings'!$B$4+'Settings'!$B$7,"Due Soon","OK")))),"Check Date")</f>
        <v/>
      </c>
      <c r="R341" s="30">
        <f>IFERROR(IF($A341="","",IF(COUNTIF('Trailer Availability'!$A$6:$A$505,$A341)&gt;1,"Duplicate Trailer ID",IF($F341="","Missing Home Terminal",IF($G341="","Missing Location",IF($H341="","Missing Operational Status",IF(AND($H341&lt;&gt;"Ready",$I341=""),"Ready Date Missing",IF($K341="","Last Update Missing","OK"))))))),"Check Row")</f>
        <v/>
      </c>
    </row>
    <row r="342">
      <c r="A342" s="26" t="n"/>
      <c r="B342" s="26" t="n"/>
      <c r="C342" s="26" t="n"/>
      <c r="D342" s="26" t="n"/>
      <c r="E342" s="27" t="n"/>
      <c r="F342" s="26" t="n"/>
      <c r="G342" s="28" t="n"/>
      <c r="H342" s="26" t="n"/>
      <c r="I342" s="41" t="n"/>
      <c r="J342" s="41" t="n"/>
      <c r="K342" s="41" t="n"/>
      <c r="L342" s="28" t="n"/>
      <c r="M342" s="30">
        <f>IFERROR(IF($A342="","",IF($H342&lt;&gt;"Ready",$H342,IF(COUNTIFS('Booking Schedule'!$B$6:$B$505,$A342,'Booking Schedule'!$K$6:$K$505,"Dispatched",'Booking Schedule'!$F$6:$F$505,"",'Booking Schedule'!$E$6:$E$505,"")&gt;0,"Return Date Missing",IF(COUNTIFS('Booking Schedule'!$B$6:$B$505,$A342,'Booking Schedule'!$K$6:$K$505,"Dispatched",'Booking Schedule'!$F$6:$F$505,"",'Booking Schedule'!$E$6:$E$505,"&lt;"&amp;'Settings'!$B$4)&gt;0,"Overdue Return",IF(COUNTIFS('Booking Schedule'!$B$6:$B$505,$A342,'Booking Schedule'!$K$6:$K$505,"Dispatched",'Booking Schedule'!$F$6:$F$505,"",'Booking Schedule'!$D$6:$D$505,"&lt;="&amp;'Settings'!$B$4,'Booking Schedule'!$E$6:$E$505,"&gt;="&amp;'Settings'!$B$4)&gt;0,"In Use",IF(COUNTIFS('Booking Schedule'!$B$6:$B$505,$A342,'Booking Schedule'!$K$6:$K$505,"Reserved",'Booking Schedule'!$D$6:$D$505,"&gt;="&amp;'Settings'!$B$4,'Booking Schedule'!$D$6:$D$505,"&lt;="&amp;'Settings'!$B$4+'Settings'!$B$5)&gt;0,"Reserved Soon","Available")))))),"Check Status")</f>
        <v/>
      </c>
      <c r="N342" s="42">
        <f>IFERROR(IF($A342="","",IF($H342&lt;&gt;"Ready",$I342,IF(OR($M342="In Use",$M342="Overdue Return"),MAXIFS('Booking Schedule'!$E$6:$E$505,'Booking Schedule'!$B$6:$B$505,$A342,'Booking Schedule'!$K$6:$K$505,"Dispatched",'Booking Schedule'!$F$6:$F$505,""),IF($M342="Return Date Missing","",'Settings'!$B$4)))),"")</f>
        <v/>
      </c>
      <c r="O342" s="32">
        <f>IFERROR(IF($N342="","",MAX(0,$N342-'Settings'!$B$4)),"")</f>
        <v/>
      </c>
      <c r="P342" s="42">
        <f>IFERROR(IF($A342="","",IF(COUNTIFS('Booking Schedule'!$B$6:$B$505,$A342,'Booking Schedule'!$K$6:$K$505,"Reserved",'Booking Schedule'!$D$6:$D$505,"&gt;="&amp;'Settings'!$B$4)=0,"",MINIFS('Booking Schedule'!$D$6:$D$505,'Booking Schedule'!$B$6:$B$505,$A342,'Booking Schedule'!$K$6:$K$505,"Reserved",'Booking Schedule'!$D$6:$D$505,"&gt;="&amp;'Settings'!$B$4))),"")</f>
        <v/>
      </c>
      <c r="Q342" s="33">
        <f>IFERROR(IF($A342="","",IF($J342="","Missing PM Date",IF($J342&lt;'Settings'!$B$4,"Past Due",IF($J342&lt;='Settings'!$B$4+'Settings'!$B$7,"Due Soon","OK")))),"Check Date")</f>
        <v/>
      </c>
      <c r="R342" s="30">
        <f>IFERROR(IF($A342="","",IF(COUNTIF('Trailer Availability'!$A$6:$A$505,$A342)&gt;1,"Duplicate Trailer ID",IF($F342="","Missing Home Terminal",IF($G342="","Missing Location",IF($H342="","Missing Operational Status",IF(AND($H342&lt;&gt;"Ready",$I342=""),"Ready Date Missing",IF($K342="","Last Update Missing","OK"))))))),"Check Row")</f>
        <v/>
      </c>
    </row>
    <row r="343">
      <c r="A343" s="26" t="n"/>
      <c r="B343" s="26" t="n"/>
      <c r="C343" s="26" t="n"/>
      <c r="D343" s="26" t="n"/>
      <c r="E343" s="27" t="n"/>
      <c r="F343" s="26" t="n"/>
      <c r="G343" s="28" t="n"/>
      <c r="H343" s="26" t="n"/>
      <c r="I343" s="41" t="n"/>
      <c r="J343" s="41" t="n"/>
      <c r="K343" s="41" t="n"/>
      <c r="L343" s="28" t="n"/>
      <c r="M343" s="30">
        <f>IFERROR(IF($A343="","",IF($H343&lt;&gt;"Ready",$H343,IF(COUNTIFS('Booking Schedule'!$B$6:$B$505,$A343,'Booking Schedule'!$K$6:$K$505,"Dispatched",'Booking Schedule'!$F$6:$F$505,"",'Booking Schedule'!$E$6:$E$505,"")&gt;0,"Return Date Missing",IF(COUNTIFS('Booking Schedule'!$B$6:$B$505,$A343,'Booking Schedule'!$K$6:$K$505,"Dispatched",'Booking Schedule'!$F$6:$F$505,"",'Booking Schedule'!$E$6:$E$505,"&lt;"&amp;'Settings'!$B$4)&gt;0,"Overdue Return",IF(COUNTIFS('Booking Schedule'!$B$6:$B$505,$A343,'Booking Schedule'!$K$6:$K$505,"Dispatched",'Booking Schedule'!$F$6:$F$505,"",'Booking Schedule'!$D$6:$D$505,"&lt;="&amp;'Settings'!$B$4,'Booking Schedule'!$E$6:$E$505,"&gt;="&amp;'Settings'!$B$4)&gt;0,"In Use",IF(COUNTIFS('Booking Schedule'!$B$6:$B$505,$A343,'Booking Schedule'!$K$6:$K$505,"Reserved",'Booking Schedule'!$D$6:$D$505,"&gt;="&amp;'Settings'!$B$4,'Booking Schedule'!$D$6:$D$505,"&lt;="&amp;'Settings'!$B$4+'Settings'!$B$5)&gt;0,"Reserved Soon","Available")))))),"Check Status")</f>
        <v/>
      </c>
      <c r="N343" s="42">
        <f>IFERROR(IF($A343="","",IF($H343&lt;&gt;"Ready",$I343,IF(OR($M343="In Use",$M343="Overdue Return"),MAXIFS('Booking Schedule'!$E$6:$E$505,'Booking Schedule'!$B$6:$B$505,$A343,'Booking Schedule'!$K$6:$K$505,"Dispatched",'Booking Schedule'!$F$6:$F$505,""),IF($M343="Return Date Missing","",'Settings'!$B$4)))),"")</f>
        <v/>
      </c>
      <c r="O343" s="32">
        <f>IFERROR(IF($N343="","",MAX(0,$N343-'Settings'!$B$4)),"")</f>
        <v/>
      </c>
      <c r="P343" s="42">
        <f>IFERROR(IF($A343="","",IF(COUNTIFS('Booking Schedule'!$B$6:$B$505,$A343,'Booking Schedule'!$K$6:$K$505,"Reserved",'Booking Schedule'!$D$6:$D$505,"&gt;="&amp;'Settings'!$B$4)=0,"",MINIFS('Booking Schedule'!$D$6:$D$505,'Booking Schedule'!$B$6:$B$505,$A343,'Booking Schedule'!$K$6:$K$505,"Reserved",'Booking Schedule'!$D$6:$D$505,"&gt;="&amp;'Settings'!$B$4))),"")</f>
        <v/>
      </c>
      <c r="Q343" s="33">
        <f>IFERROR(IF($A343="","",IF($J343="","Missing PM Date",IF($J343&lt;'Settings'!$B$4,"Past Due",IF($J343&lt;='Settings'!$B$4+'Settings'!$B$7,"Due Soon","OK")))),"Check Date")</f>
        <v/>
      </c>
      <c r="R343" s="30">
        <f>IFERROR(IF($A343="","",IF(COUNTIF('Trailer Availability'!$A$6:$A$505,$A343)&gt;1,"Duplicate Trailer ID",IF($F343="","Missing Home Terminal",IF($G343="","Missing Location",IF($H343="","Missing Operational Status",IF(AND($H343&lt;&gt;"Ready",$I343=""),"Ready Date Missing",IF($K343="","Last Update Missing","OK"))))))),"Check Row")</f>
        <v/>
      </c>
    </row>
    <row r="344">
      <c r="A344" s="26" t="n"/>
      <c r="B344" s="26" t="n"/>
      <c r="C344" s="26" t="n"/>
      <c r="D344" s="26" t="n"/>
      <c r="E344" s="27" t="n"/>
      <c r="F344" s="26" t="n"/>
      <c r="G344" s="28" t="n"/>
      <c r="H344" s="26" t="n"/>
      <c r="I344" s="41" t="n"/>
      <c r="J344" s="41" t="n"/>
      <c r="K344" s="41" t="n"/>
      <c r="L344" s="28" t="n"/>
      <c r="M344" s="30">
        <f>IFERROR(IF($A344="","",IF($H344&lt;&gt;"Ready",$H344,IF(COUNTIFS('Booking Schedule'!$B$6:$B$505,$A344,'Booking Schedule'!$K$6:$K$505,"Dispatched",'Booking Schedule'!$F$6:$F$505,"",'Booking Schedule'!$E$6:$E$505,"")&gt;0,"Return Date Missing",IF(COUNTIFS('Booking Schedule'!$B$6:$B$505,$A344,'Booking Schedule'!$K$6:$K$505,"Dispatched",'Booking Schedule'!$F$6:$F$505,"",'Booking Schedule'!$E$6:$E$505,"&lt;"&amp;'Settings'!$B$4)&gt;0,"Overdue Return",IF(COUNTIFS('Booking Schedule'!$B$6:$B$505,$A344,'Booking Schedule'!$K$6:$K$505,"Dispatched",'Booking Schedule'!$F$6:$F$505,"",'Booking Schedule'!$D$6:$D$505,"&lt;="&amp;'Settings'!$B$4,'Booking Schedule'!$E$6:$E$505,"&gt;="&amp;'Settings'!$B$4)&gt;0,"In Use",IF(COUNTIFS('Booking Schedule'!$B$6:$B$505,$A344,'Booking Schedule'!$K$6:$K$505,"Reserved",'Booking Schedule'!$D$6:$D$505,"&gt;="&amp;'Settings'!$B$4,'Booking Schedule'!$D$6:$D$505,"&lt;="&amp;'Settings'!$B$4+'Settings'!$B$5)&gt;0,"Reserved Soon","Available")))))),"Check Status")</f>
        <v/>
      </c>
      <c r="N344" s="42">
        <f>IFERROR(IF($A344="","",IF($H344&lt;&gt;"Ready",$I344,IF(OR($M344="In Use",$M344="Overdue Return"),MAXIFS('Booking Schedule'!$E$6:$E$505,'Booking Schedule'!$B$6:$B$505,$A344,'Booking Schedule'!$K$6:$K$505,"Dispatched",'Booking Schedule'!$F$6:$F$505,""),IF($M344="Return Date Missing","",'Settings'!$B$4)))),"")</f>
        <v/>
      </c>
      <c r="O344" s="32">
        <f>IFERROR(IF($N344="","",MAX(0,$N344-'Settings'!$B$4)),"")</f>
        <v/>
      </c>
      <c r="P344" s="42">
        <f>IFERROR(IF($A344="","",IF(COUNTIFS('Booking Schedule'!$B$6:$B$505,$A344,'Booking Schedule'!$K$6:$K$505,"Reserved",'Booking Schedule'!$D$6:$D$505,"&gt;="&amp;'Settings'!$B$4)=0,"",MINIFS('Booking Schedule'!$D$6:$D$505,'Booking Schedule'!$B$6:$B$505,$A344,'Booking Schedule'!$K$6:$K$505,"Reserved",'Booking Schedule'!$D$6:$D$505,"&gt;="&amp;'Settings'!$B$4))),"")</f>
        <v/>
      </c>
      <c r="Q344" s="33">
        <f>IFERROR(IF($A344="","",IF($J344="","Missing PM Date",IF($J344&lt;'Settings'!$B$4,"Past Due",IF($J344&lt;='Settings'!$B$4+'Settings'!$B$7,"Due Soon","OK")))),"Check Date")</f>
        <v/>
      </c>
      <c r="R344" s="30">
        <f>IFERROR(IF($A344="","",IF(COUNTIF('Trailer Availability'!$A$6:$A$505,$A344)&gt;1,"Duplicate Trailer ID",IF($F344="","Missing Home Terminal",IF($G344="","Missing Location",IF($H344="","Missing Operational Status",IF(AND($H344&lt;&gt;"Ready",$I344=""),"Ready Date Missing",IF($K344="","Last Update Missing","OK"))))))),"Check Row")</f>
        <v/>
      </c>
    </row>
    <row r="345">
      <c r="A345" s="26" t="n"/>
      <c r="B345" s="26" t="n"/>
      <c r="C345" s="26" t="n"/>
      <c r="D345" s="26" t="n"/>
      <c r="E345" s="27" t="n"/>
      <c r="F345" s="26" t="n"/>
      <c r="G345" s="28" t="n"/>
      <c r="H345" s="26" t="n"/>
      <c r="I345" s="41" t="n"/>
      <c r="J345" s="41" t="n"/>
      <c r="K345" s="41" t="n"/>
      <c r="L345" s="28" t="n"/>
      <c r="M345" s="30">
        <f>IFERROR(IF($A345="","",IF($H345&lt;&gt;"Ready",$H345,IF(COUNTIFS('Booking Schedule'!$B$6:$B$505,$A345,'Booking Schedule'!$K$6:$K$505,"Dispatched",'Booking Schedule'!$F$6:$F$505,"",'Booking Schedule'!$E$6:$E$505,"")&gt;0,"Return Date Missing",IF(COUNTIFS('Booking Schedule'!$B$6:$B$505,$A345,'Booking Schedule'!$K$6:$K$505,"Dispatched",'Booking Schedule'!$F$6:$F$505,"",'Booking Schedule'!$E$6:$E$505,"&lt;"&amp;'Settings'!$B$4)&gt;0,"Overdue Return",IF(COUNTIFS('Booking Schedule'!$B$6:$B$505,$A345,'Booking Schedule'!$K$6:$K$505,"Dispatched",'Booking Schedule'!$F$6:$F$505,"",'Booking Schedule'!$D$6:$D$505,"&lt;="&amp;'Settings'!$B$4,'Booking Schedule'!$E$6:$E$505,"&gt;="&amp;'Settings'!$B$4)&gt;0,"In Use",IF(COUNTIFS('Booking Schedule'!$B$6:$B$505,$A345,'Booking Schedule'!$K$6:$K$505,"Reserved",'Booking Schedule'!$D$6:$D$505,"&gt;="&amp;'Settings'!$B$4,'Booking Schedule'!$D$6:$D$505,"&lt;="&amp;'Settings'!$B$4+'Settings'!$B$5)&gt;0,"Reserved Soon","Available")))))),"Check Status")</f>
        <v/>
      </c>
      <c r="N345" s="42">
        <f>IFERROR(IF($A345="","",IF($H345&lt;&gt;"Ready",$I345,IF(OR($M345="In Use",$M345="Overdue Return"),MAXIFS('Booking Schedule'!$E$6:$E$505,'Booking Schedule'!$B$6:$B$505,$A345,'Booking Schedule'!$K$6:$K$505,"Dispatched",'Booking Schedule'!$F$6:$F$505,""),IF($M345="Return Date Missing","",'Settings'!$B$4)))),"")</f>
        <v/>
      </c>
      <c r="O345" s="32">
        <f>IFERROR(IF($N345="","",MAX(0,$N345-'Settings'!$B$4)),"")</f>
        <v/>
      </c>
      <c r="P345" s="42">
        <f>IFERROR(IF($A345="","",IF(COUNTIFS('Booking Schedule'!$B$6:$B$505,$A345,'Booking Schedule'!$K$6:$K$505,"Reserved",'Booking Schedule'!$D$6:$D$505,"&gt;="&amp;'Settings'!$B$4)=0,"",MINIFS('Booking Schedule'!$D$6:$D$505,'Booking Schedule'!$B$6:$B$505,$A345,'Booking Schedule'!$K$6:$K$505,"Reserved",'Booking Schedule'!$D$6:$D$505,"&gt;="&amp;'Settings'!$B$4))),"")</f>
        <v/>
      </c>
      <c r="Q345" s="33">
        <f>IFERROR(IF($A345="","",IF($J345="","Missing PM Date",IF($J345&lt;'Settings'!$B$4,"Past Due",IF($J345&lt;='Settings'!$B$4+'Settings'!$B$7,"Due Soon","OK")))),"Check Date")</f>
        <v/>
      </c>
      <c r="R345" s="30">
        <f>IFERROR(IF($A345="","",IF(COUNTIF('Trailer Availability'!$A$6:$A$505,$A345)&gt;1,"Duplicate Trailer ID",IF($F345="","Missing Home Terminal",IF($G345="","Missing Location",IF($H345="","Missing Operational Status",IF(AND($H345&lt;&gt;"Ready",$I345=""),"Ready Date Missing",IF($K345="","Last Update Missing","OK"))))))),"Check Row")</f>
        <v/>
      </c>
    </row>
    <row r="346">
      <c r="A346" s="26" t="n"/>
      <c r="B346" s="26" t="n"/>
      <c r="C346" s="26" t="n"/>
      <c r="D346" s="26" t="n"/>
      <c r="E346" s="27" t="n"/>
      <c r="F346" s="26" t="n"/>
      <c r="G346" s="28" t="n"/>
      <c r="H346" s="26" t="n"/>
      <c r="I346" s="41" t="n"/>
      <c r="J346" s="41" t="n"/>
      <c r="K346" s="41" t="n"/>
      <c r="L346" s="28" t="n"/>
      <c r="M346" s="30">
        <f>IFERROR(IF($A346="","",IF($H346&lt;&gt;"Ready",$H346,IF(COUNTIFS('Booking Schedule'!$B$6:$B$505,$A346,'Booking Schedule'!$K$6:$K$505,"Dispatched",'Booking Schedule'!$F$6:$F$505,"",'Booking Schedule'!$E$6:$E$505,"")&gt;0,"Return Date Missing",IF(COUNTIFS('Booking Schedule'!$B$6:$B$505,$A346,'Booking Schedule'!$K$6:$K$505,"Dispatched",'Booking Schedule'!$F$6:$F$505,"",'Booking Schedule'!$E$6:$E$505,"&lt;"&amp;'Settings'!$B$4)&gt;0,"Overdue Return",IF(COUNTIFS('Booking Schedule'!$B$6:$B$505,$A346,'Booking Schedule'!$K$6:$K$505,"Dispatched",'Booking Schedule'!$F$6:$F$505,"",'Booking Schedule'!$D$6:$D$505,"&lt;="&amp;'Settings'!$B$4,'Booking Schedule'!$E$6:$E$505,"&gt;="&amp;'Settings'!$B$4)&gt;0,"In Use",IF(COUNTIFS('Booking Schedule'!$B$6:$B$505,$A346,'Booking Schedule'!$K$6:$K$505,"Reserved",'Booking Schedule'!$D$6:$D$505,"&gt;="&amp;'Settings'!$B$4,'Booking Schedule'!$D$6:$D$505,"&lt;="&amp;'Settings'!$B$4+'Settings'!$B$5)&gt;0,"Reserved Soon","Available")))))),"Check Status")</f>
        <v/>
      </c>
      <c r="N346" s="42">
        <f>IFERROR(IF($A346="","",IF($H346&lt;&gt;"Ready",$I346,IF(OR($M346="In Use",$M346="Overdue Return"),MAXIFS('Booking Schedule'!$E$6:$E$505,'Booking Schedule'!$B$6:$B$505,$A346,'Booking Schedule'!$K$6:$K$505,"Dispatched",'Booking Schedule'!$F$6:$F$505,""),IF($M346="Return Date Missing","",'Settings'!$B$4)))),"")</f>
        <v/>
      </c>
      <c r="O346" s="32">
        <f>IFERROR(IF($N346="","",MAX(0,$N346-'Settings'!$B$4)),"")</f>
        <v/>
      </c>
      <c r="P346" s="42">
        <f>IFERROR(IF($A346="","",IF(COUNTIFS('Booking Schedule'!$B$6:$B$505,$A346,'Booking Schedule'!$K$6:$K$505,"Reserved",'Booking Schedule'!$D$6:$D$505,"&gt;="&amp;'Settings'!$B$4)=0,"",MINIFS('Booking Schedule'!$D$6:$D$505,'Booking Schedule'!$B$6:$B$505,$A346,'Booking Schedule'!$K$6:$K$505,"Reserved",'Booking Schedule'!$D$6:$D$505,"&gt;="&amp;'Settings'!$B$4))),"")</f>
        <v/>
      </c>
      <c r="Q346" s="33">
        <f>IFERROR(IF($A346="","",IF($J346="","Missing PM Date",IF($J346&lt;'Settings'!$B$4,"Past Due",IF($J346&lt;='Settings'!$B$4+'Settings'!$B$7,"Due Soon","OK")))),"Check Date")</f>
        <v/>
      </c>
      <c r="R346" s="30">
        <f>IFERROR(IF($A346="","",IF(COUNTIF('Trailer Availability'!$A$6:$A$505,$A346)&gt;1,"Duplicate Trailer ID",IF($F346="","Missing Home Terminal",IF($G346="","Missing Location",IF($H346="","Missing Operational Status",IF(AND($H346&lt;&gt;"Ready",$I346=""),"Ready Date Missing",IF($K346="","Last Update Missing","OK"))))))),"Check Row")</f>
        <v/>
      </c>
    </row>
    <row r="347">
      <c r="A347" s="26" t="n"/>
      <c r="B347" s="26" t="n"/>
      <c r="C347" s="26" t="n"/>
      <c r="D347" s="26" t="n"/>
      <c r="E347" s="27" t="n"/>
      <c r="F347" s="26" t="n"/>
      <c r="G347" s="28" t="n"/>
      <c r="H347" s="26" t="n"/>
      <c r="I347" s="41" t="n"/>
      <c r="J347" s="41" t="n"/>
      <c r="K347" s="41" t="n"/>
      <c r="L347" s="28" t="n"/>
      <c r="M347" s="30">
        <f>IFERROR(IF($A347="","",IF($H347&lt;&gt;"Ready",$H347,IF(COUNTIFS('Booking Schedule'!$B$6:$B$505,$A347,'Booking Schedule'!$K$6:$K$505,"Dispatched",'Booking Schedule'!$F$6:$F$505,"",'Booking Schedule'!$E$6:$E$505,"")&gt;0,"Return Date Missing",IF(COUNTIFS('Booking Schedule'!$B$6:$B$505,$A347,'Booking Schedule'!$K$6:$K$505,"Dispatched",'Booking Schedule'!$F$6:$F$505,"",'Booking Schedule'!$E$6:$E$505,"&lt;"&amp;'Settings'!$B$4)&gt;0,"Overdue Return",IF(COUNTIFS('Booking Schedule'!$B$6:$B$505,$A347,'Booking Schedule'!$K$6:$K$505,"Dispatched",'Booking Schedule'!$F$6:$F$505,"",'Booking Schedule'!$D$6:$D$505,"&lt;="&amp;'Settings'!$B$4,'Booking Schedule'!$E$6:$E$505,"&gt;="&amp;'Settings'!$B$4)&gt;0,"In Use",IF(COUNTIFS('Booking Schedule'!$B$6:$B$505,$A347,'Booking Schedule'!$K$6:$K$505,"Reserved",'Booking Schedule'!$D$6:$D$505,"&gt;="&amp;'Settings'!$B$4,'Booking Schedule'!$D$6:$D$505,"&lt;="&amp;'Settings'!$B$4+'Settings'!$B$5)&gt;0,"Reserved Soon","Available")))))),"Check Status")</f>
        <v/>
      </c>
      <c r="N347" s="42">
        <f>IFERROR(IF($A347="","",IF($H347&lt;&gt;"Ready",$I347,IF(OR($M347="In Use",$M347="Overdue Return"),MAXIFS('Booking Schedule'!$E$6:$E$505,'Booking Schedule'!$B$6:$B$505,$A347,'Booking Schedule'!$K$6:$K$505,"Dispatched",'Booking Schedule'!$F$6:$F$505,""),IF($M347="Return Date Missing","",'Settings'!$B$4)))),"")</f>
        <v/>
      </c>
      <c r="O347" s="32">
        <f>IFERROR(IF($N347="","",MAX(0,$N347-'Settings'!$B$4)),"")</f>
        <v/>
      </c>
      <c r="P347" s="42">
        <f>IFERROR(IF($A347="","",IF(COUNTIFS('Booking Schedule'!$B$6:$B$505,$A347,'Booking Schedule'!$K$6:$K$505,"Reserved",'Booking Schedule'!$D$6:$D$505,"&gt;="&amp;'Settings'!$B$4)=0,"",MINIFS('Booking Schedule'!$D$6:$D$505,'Booking Schedule'!$B$6:$B$505,$A347,'Booking Schedule'!$K$6:$K$505,"Reserved",'Booking Schedule'!$D$6:$D$505,"&gt;="&amp;'Settings'!$B$4))),"")</f>
        <v/>
      </c>
      <c r="Q347" s="33">
        <f>IFERROR(IF($A347="","",IF($J347="","Missing PM Date",IF($J347&lt;'Settings'!$B$4,"Past Due",IF($J347&lt;='Settings'!$B$4+'Settings'!$B$7,"Due Soon","OK")))),"Check Date")</f>
        <v/>
      </c>
      <c r="R347" s="30">
        <f>IFERROR(IF($A347="","",IF(COUNTIF('Trailer Availability'!$A$6:$A$505,$A347)&gt;1,"Duplicate Trailer ID",IF($F347="","Missing Home Terminal",IF($G347="","Missing Location",IF($H347="","Missing Operational Status",IF(AND($H347&lt;&gt;"Ready",$I347=""),"Ready Date Missing",IF($K347="","Last Update Missing","OK"))))))),"Check Row")</f>
        <v/>
      </c>
    </row>
    <row r="348">
      <c r="A348" s="26" t="n"/>
      <c r="B348" s="26" t="n"/>
      <c r="C348" s="26" t="n"/>
      <c r="D348" s="26" t="n"/>
      <c r="E348" s="27" t="n"/>
      <c r="F348" s="26" t="n"/>
      <c r="G348" s="28" t="n"/>
      <c r="H348" s="26" t="n"/>
      <c r="I348" s="41" t="n"/>
      <c r="J348" s="41" t="n"/>
      <c r="K348" s="41" t="n"/>
      <c r="L348" s="28" t="n"/>
      <c r="M348" s="30">
        <f>IFERROR(IF($A348="","",IF($H348&lt;&gt;"Ready",$H348,IF(COUNTIFS('Booking Schedule'!$B$6:$B$505,$A348,'Booking Schedule'!$K$6:$K$505,"Dispatched",'Booking Schedule'!$F$6:$F$505,"",'Booking Schedule'!$E$6:$E$505,"")&gt;0,"Return Date Missing",IF(COUNTIFS('Booking Schedule'!$B$6:$B$505,$A348,'Booking Schedule'!$K$6:$K$505,"Dispatched",'Booking Schedule'!$F$6:$F$505,"",'Booking Schedule'!$E$6:$E$505,"&lt;"&amp;'Settings'!$B$4)&gt;0,"Overdue Return",IF(COUNTIFS('Booking Schedule'!$B$6:$B$505,$A348,'Booking Schedule'!$K$6:$K$505,"Dispatched",'Booking Schedule'!$F$6:$F$505,"",'Booking Schedule'!$D$6:$D$505,"&lt;="&amp;'Settings'!$B$4,'Booking Schedule'!$E$6:$E$505,"&gt;="&amp;'Settings'!$B$4)&gt;0,"In Use",IF(COUNTIFS('Booking Schedule'!$B$6:$B$505,$A348,'Booking Schedule'!$K$6:$K$505,"Reserved",'Booking Schedule'!$D$6:$D$505,"&gt;="&amp;'Settings'!$B$4,'Booking Schedule'!$D$6:$D$505,"&lt;="&amp;'Settings'!$B$4+'Settings'!$B$5)&gt;0,"Reserved Soon","Available")))))),"Check Status")</f>
        <v/>
      </c>
      <c r="N348" s="42">
        <f>IFERROR(IF($A348="","",IF($H348&lt;&gt;"Ready",$I348,IF(OR($M348="In Use",$M348="Overdue Return"),MAXIFS('Booking Schedule'!$E$6:$E$505,'Booking Schedule'!$B$6:$B$505,$A348,'Booking Schedule'!$K$6:$K$505,"Dispatched",'Booking Schedule'!$F$6:$F$505,""),IF($M348="Return Date Missing","",'Settings'!$B$4)))),"")</f>
        <v/>
      </c>
      <c r="O348" s="32">
        <f>IFERROR(IF($N348="","",MAX(0,$N348-'Settings'!$B$4)),"")</f>
        <v/>
      </c>
      <c r="P348" s="42">
        <f>IFERROR(IF($A348="","",IF(COUNTIFS('Booking Schedule'!$B$6:$B$505,$A348,'Booking Schedule'!$K$6:$K$505,"Reserved",'Booking Schedule'!$D$6:$D$505,"&gt;="&amp;'Settings'!$B$4)=0,"",MINIFS('Booking Schedule'!$D$6:$D$505,'Booking Schedule'!$B$6:$B$505,$A348,'Booking Schedule'!$K$6:$K$505,"Reserved",'Booking Schedule'!$D$6:$D$505,"&gt;="&amp;'Settings'!$B$4))),"")</f>
        <v/>
      </c>
      <c r="Q348" s="33">
        <f>IFERROR(IF($A348="","",IF($J348="","Missing PM Date",IF($J348&lt;'Settings'!$B$4,"Past Due",IF($J348&lt;='Settings'!$B$4+'Settings'!$B$7,"Due Soon","OK")))),"Check Date")</f>
        <v/>
      </c>
      <c r="R348" s="30">
        <f>IFERROR(IF($A348="","",IF(COUNTIF('Trailer Availability'!$A$6:$A$505,$A348)&gt;1,"Duplicate Trailer ID",IF($F348="","Missing Home Terminal",IF($G348="","Missing Location",IF($H348="","Missing Operational Status",IF(AND($H348&lt;&gt;"Ready",$I348=""),"Ready Date Missing",IF($K348="","Last Update Missing","OK"))))))),"Check Row")</f>
        <v/>
      </c>
    </row>
    <row r="349">
      <c r="A349" s="26" t="n"/>
      <c r="B349" s="26" t="n"/>
      <c r="C349" s="26" t="n"/>
      <c r="D349" s="26" t="n"/>
      <c r="E349" s="27" t="n"/>
      <c r="F349" s="26" t="n"/>
      <c r="G349" s="28" t="n"/>
      <c r="H349" s="26" t="n"/>
      <c r="I349" s="41" t="n"/>
      <c r="J349" s="41" t="n"/>
      <c r="K349" s="41" t="n"/>
      <c r="L349" s="28" t="n"/>
      <c r="M349" s="30">
        <f>IFERROR(IF($A349="","",IF($H349&lt;&gt;"Ready",$H349,IF(COUNTIFS('Booking Schedule'!$B$6:$B$505,$A349,'Booking Schedule'!$K$6:$K$505,"Dispatched",'Booking Schedule'!$F$6:$F$505,"",'Booking Schedule'!$E$6:$E$505,"")&gt;0,"Return Date Missing",IF(COUNTIFS('Booking Schedule'!$B$6:$B$505,$A349,'Booking Schedule'!$K$6:$K$505,"Dispatched",'Booking Schedule'!$F$6:$F$505,"",'Booking Schedule'!$E$6:$E$505,"&lt;"&amp;'Settings'!$B$4)&gt;0,"Overdue Return",IF(COUNTIFS('Booking Schedule'!$B$6:$B$505,$A349,'Booking Schedule'!$K$6:$K$505,"Dispatched",'Booking Schedule'!$F$6:$F$505,"",'Booking Schedule'!$D$6:$D$505,"&lt;="&amp;'Settings'!$B$4,'Booking Schedule'!$E$6:$E$505,"&gt;="&amp;'Settings'!$B$4)&gt;0,"In Use",IF(COUNTIFS('Booking Schedule'!$B$6:$B$505,$A349,'Booking Schedule'!$K$6:$K$505,"Reserved",'Booking Schedule'!$D$6:$D$505,"&gt;="&amp;'Settings'!$B$4,'Booking Schedule'!$D$6:$D$505,"&lt;="&amp;'Settings'!$B$4+'Settings'!$B$5)&gt;0,"Reserved Soon","Available")))))),"Check Status")</f>
        <v/>
      </c>
      <c r="N349" s="42">
        <f>IFERROR(IF($A349="","",IF($H349&lt;&gt;"Ready",$I349,IF(OR($M349="In Use",$M349="Overdue Return"),MAXIFS('Booking Schedule'!$E$6:$E$505,'Booking Schedule'!$B$6:$B$505,$A349,'Booking Schedule'!$K$6:$K$505,"Dispatched",'Booking Schedule'!$F$6:$F$505,""),IF($M349="Return Date Missing","",'Settings'!$B$4)))),"")</f>
        <v/>
      </c>
      <c r="O349" s="32">
        <f>IFERROR(IF($N349="","",MAX(0,$N349-'Settings'!$B$4)),"")</f>
        <v/>
      </c>
      <c r="P349" s="42">
        <f>IFERROR(IF($A349="","",IF(COUNTIFS('Booking Schedule'!$B$6:$B$505,$A349,'Booking Schedule'!$K$6:$K$505,"Reserved",'Booking Schedule'!$D$6:$D$505,"&gt;="&amp;'Settings'!$B$4)=0,"",MINIFS('Booking Schedule'!$D$6:$D$505,'Booking Schedule'!$B$6:$B$505,$A349,'Booking Schedule'!$K$6:$K$505,"Reserved",'Booking Schedule'!$D$6:$D$505,"&gt;="&amp;'Settings'!$B$4))),"")</f>
        <v/>
      </c>
      <c r="Q349" s="33">
        <f>IFERROR(IF($A349="","",IF($J349="","Missing PM Date",IF($J349&lt;'Settings'!$B$4,"Past Due",IF($J349&lt;='Settings'!$B$4+'Settings'!$B$7,"Due Soon","OK")))),"Check Date")</f>
        <v/>
      </c>
      <c r="R349" s="30">
        <f>IFERROR(IF($A349="","",IF(COUNTIF('Trailer Availability'!$A$6:$A$505,$A349)&gt;1,"Duplicate Trailer ID",IF($F349="","Missing Home Terminal",IF($G349="","Missing Location",IF($H349="","Missing Operational Status",IF(AND($H349&lt;&gt;"Ready",$I349=""),"Ready Date Missing",IF($K349="","Last Update Missing","OK"))))))),"Check Row")</f>
        <v/>
      </c>
    </row>
    <row r="350">
      <c r="A350" s="26" t="n"/>
      <c r="B350" s="26" t="n"/>
      <c r="C350" s="26" t="n"/>
      <c r="D350" s="26" t="n"/>
      <c r="E350" s="27" t="n"/>
      <c r="F350" s="26" t="n"/>
      <c r="G350" s="28" t="n"/>
      <c r="H350" s="26" t="n"/>
      <c r="I350" s="41" t="n"/>
      <c r="J350" s="41" t="n"/>
      <c r="K350" s="41" t="n"/>
      <c r="L350" s="28" t="n"/>
      <c r="M350" s="30">
        <f>IFERROR(IF($A350="","",IF($H350&lt;&gt;"Ready",$H350,IF(COUNTIFS('Booking Schedule'!$B$6:$B$505,$A350,'Booking Schedule'!$K$6:$K$505,"Dispatched",'Booking Schedule'!$F$6:$F$505,"",'Booking Schedule'!$E$6:$E$505,"")&gt;0,"Return Date Missing",IF(COUNTIFS('Booking Schedule'!$B$6:$B$505,$A350,'Booking Schedule'!$K$6:$K$505,"Dispatched",'Booking Schedule'!$F$6:$F$505,"",'Booking Schedule'!$E$6:$E$505,"&lt;"&amp;'Settings'!$B$4)&gt;0,"Overdue Return",IF(COUNTIFS('Booking Schedule'!$B$6:$B$505,$A350,'Booking Schedule'!$K$6:$K$505,"Dispatched",'Booking Schedule'!$F$6:$F$505,"",'Booking Schedule'!$D$6:$D$505,"&lt;="&amp;'Settings'!$B$4,'Booking Schedule'!$E$6:$E$505,"&gt;="&amp;'Settings'!$B$4)&gt;0,"In Use",IF(COUNTIFS('Booking Schedule'!$B$6:$B$505,$A350,'Booking Schedule'!$K$6:$K$505,"Reserved",'Booking Schedule'!$D$6:$D$505,"&gt;="&amp;'Settings'!$B$4,'Booking Schedule'!$D$6:$D$505,"&lt;="&amp;'Settings'!$B$4+'Settings'!$B$5)&gt;0,"Reserved Soon","Available")))))),"Check Status")</f>
        <v/>
      </c>
      <c r="N350" s="42">
        <f>IFERROR(IF($A350="","",IF($H350&lt;&gt;"Ready",$I350,IF(OR($M350="In Use",$M350="Overdue Return"),MAXIFS('Booking Schedule'!$E$6:$E$505,'Booking Schedule'!$B$6:$B$505,$A350,'Booking Schedule'!$K$6:$K$505,"Dispatched",'Booking Schedule'!$F$6:$F$505,""),IF($M350="Return Date Missing","",'Settings'!$B$4)))),"")</f>
        <v/>
      </c>
      <c r="O350" s="32">
        <f>IFERROR(IF($N350="","",MAX(0,$N350-'Settings'!$B$4)),"")</f>
        <v/>
      </c>
      <c r="P350" s="42">
        <f>IFERROR(IF($A350="","",IF(COUNTIFS('Booking Schedule'!$B$6:$B$505,$A350,'Booking Schedule'!$K$6:$K$505,"Reserved",'Booking Schedule'!$D$6:$D$505,"&gt;="&amp;'Settings'!$B$4)=0,"",MINIFS('Booking Schedule'!$D$6:$D$505,'Booking Schedule'!$B$6:$B$505,$A350,'Booking Schedule'!$K$6:$K$505,"Reserved",'Booking Schedule'!$D$6:$D$505,"&gt;="&amp;'Settings'!$B$4))),"")</f>
        <v/>
      </c>
      <c r="Q350" s="33">
        <f>IFERROR(IF($A350="","",IF($J350="","Missing PM Date",IF($J350&lt;'Settings'!$B$4,"Past Due",IF($J350&lt;='Settings'!$B$4+'Settings'!$B$7,"Due Soon","OK")))),"Check Date")</f>
        <v/>
      </c>
      <c r="R350" s="30">
        <f>IFERROR(IF($A350="","",IF(COUNTIF('Trailer Availability'!$A$6:$A$505,$A350)&gt;1,"Duplicate Trailer ID",IF($F350="","Missing Home Terminal",IF($G350="","Missing Location",IF($H350="","Missing Operational Status",IF(AND($H350&lt;&gt;"Ready",$I350=""),"Ready Date Missing",IF($K350="","Last Update Missing","OK"))))))),"Check Row")</f>
        <v/>
      </c>
    </row>
    <row r="351">
      <c r="A351" s="26" t="n"/>
      <c r="B351" s="26" t="n"/>
      <c r="C351" s="26" t="n"/>
      <c r="D351" s="26" t="n"/>
      <c r="E351" s="27" t="n"/>
      <c r="F351" s="26" t="n"/>
      <c r="G351" s="28" t="n"/>
      <c r="H351" s="26" t="n"/>
      <c r="I351" s="41" t="n"/>
      <c r="J351" s="41" t="n"/>
      <c r="K351" s="41" t="n"/>
      <c r="L351" s="28" t="n"/>
      <c r="M351" s="30">
        <f>IFERROR(IF($A351="","",IF($H351&lt;&gt;"Ready",$H351,IF(COUNTIFS('Booking Schedule'!$B$6:$B$505,$A351,'Booking Schedule'!$K$6:$K$505,"Dispatched",'Booking Schedule'!$F$6:$F$505,"",'Booking Schedule'!$E$6:$E$505,"")&gt;0,"Return Date Missing",IF(COUNTIFS('Booking Schedule'!$B$6:$B$505,$A351,'Booking Schedule'!$K$6:$K$505,"Dispatched",'Booking Schedule'!$F$6:$F$505,"",'Booking Schedule'!$E$6:$E$505,"&lt;"&amp;'Settings'!$B$4)&gt;0,"Overdue Return",IF(COUNTIFS('Booking Schedule'!$B$6:$B$505,$A351,'Booking Schedule'!$K$6:$K$505,"Dispatched",'Booking Schedule'!$F$6:$F$505,"",'Booking Schedule'!$D$6:$D$505,"&lt;="&amp;'Settings'!$B$4,'Booking Schedule'!$E$6:$E$505,"&gt;="&amp;'Settings'!$B$4)&gt;0,"In Use",IF(COUNTIFS('Booking Schedule'!$B$6:$B$505,$A351,'Booking Schedule'!$K$6:$K$505,"Reserved",'Booking Schedule'!$D$6:$D$505,"&gt;="&amp;'Settings'!$B$4,'Booking Schedule'!$D$6:$D$505,"&lt;="&amp;'Settings'!$B$4+'Settings'!$B$5)&gt;0,"Reserved Soon","Available")))))),"Check Status")</f>
        <v/>
      </c>
      <c r="N351" s="42">
        <f>IFERROR(IF($A351="","",IF($H351&lt;&gt;"Ready",$I351,IF(OR($M351="In Use",$M351="Overdue Return"),MAXIFS('Booking Schedule'!$E$6:$E$505,'Booking Schedule'!$B$6:$B$505,$A351,'Booking Schedule'!$K$6:$K$505,"Dispatched",'Booking Schedule'!$F$6:$F$505,""),IF($M351="Return Date Missing","",'Settings'!$B$4)))),"")</f>
        <v/>
      </c>
      <c r="O351" s="32">
        <f>IFERROR(IF($N351="","",MAX(0,$N351-'Settings'!$B$4)),"")</f>
        <v/>
      </c>
      <c r="P351" s="42">
        <f>IFERROR(IF($A351="","",IF(COUNTIFS('Booking Schedule'!$B$6:$B$505,$A351,'Booking Schedule'!$K$6:$K$505,"Reserved",'Booking Schedule'!$D$6:$D$505,"&gt;="&amp;'Settings'!$B$4)=0,"",MINIFS('Booking Schedule'!$D$6:$D$505,'Booking Schedule'!$B$6:$B$505,$A351,'Booking Schedule'!$K$6:$K$505,"Reserved",'Booking Schedule'!$D$6:$D$505,"&gt;="&amp;'Settings'!$B$4))),"")</f>
        <v/>
      </c>
      <c r="Q351" s="33">
        <f>IFERROR(IF($A351="","",IF($J351="","Missing PM Date",IF($J351&lt;'Settings'!$B$4,"Past Due",IF($J351&lt;='Settings'!$B$4+'Settings'!$B$7,"Due Soon","OK")))),"Check Date")</f>
        <v/>
      </c>
      <c r="R351" s="30">
        <f>IFERROR(IF($A351="","",IF(COUNTIF('Trailer Availability'!$A$6:$A$505,$A351)&gt;1,"Duplicate Trailer ID",IF($F351="","Missing Home Terminal",IF($G351="","Missing Location",IF($H351="","Missing Operational Status",IF(AND($H351&lt;&gt;"Ready",$I351=""),"Ready Date Missing",IF($K351="","Last Update Missing","OK"))))))),"Check Row")</f>
        <v/>
      </c>
    </row>
    <row r="352">
      <c r="A352" s="26" t="n"/>
      <c r="B352" s="26" t="n"/>
      <c r="C352" s="26" t="n"/>
      <c r="D352" s="26" t="n"/>
      <c r="E352" s="27" t="n"/>
      <c r="F352" s="26" t="n"/>
      <c r="G352" s="28" t="n"/>
      <c r="H352" s="26" t="n"/>
      <c r="I352" s="41" t="n"/>
      <c r="J352" s="41" t="n"/>
      <c r="K352" s="41" t="n"/>
      <c r="L352" s="28" t="n"/>
      <c r="M352" s="30">
        <f>IFERROR(IF($A352="","",IF($H352&lt;&gt;"Ready",$H352,IF(COUNTIFS('Booking Schedule'!$B$6:$B$505,$A352,'Booking Schedule'!$K$6:$K$505,"Dispatched",'Booking Schedule'!$F$6:$F$505,"",'Booking Schedule'!$E$6:$E$505,"")&gt;0,"Return Date Missing",IF(COUNTIFS('Booking Schedule'!$B$6:$B$505,$A352,'Booking Schedule'!$K$6:$K$505,"Dispatched",'Booking Schedule'!$F$6:$F$505,"",'Booking Schedule'!$E$6:$E$505,"&lt;"&amp;'Settings'!$B$4)&gt;0,"Overdue Return",IF(COUNTIFS('Booking Schedule'!$B$6:$B$505,$A352,'Booking Schedule'!$K$6:$K$505,"Dispatched",'Booking Schedule'!$F$6:$F$505,"",'Booking Schedule'!$D$6:$D$505,"&lt;="&amp;'Settings'!$B$4,'Booking Schedule'!$E$6:$E$505,"&gt;="&amp;'Settings'!$B$4)&gt;0,"In Use",IF(COUNTIFS('Booking Schedule'!$B$6:$B$505,$A352,'Booking Schedule'!$K$6:$K$505,"Reserved",'Booking Schedule'!$D$6:$D$505,"&gt;="&amp;'Settings'!$B$4,'Booking Schedule'!$D$6:$D$505,"&lt;="&amp;'Settings'!$B$4+'Settings'!$B$5)&gt;0,"Reserved Soon","Available")))))),"Check Status")</f>
        <v/>
      </c>
      <c r="N352" s="42">
        <f>IFERROR(IF($A352="","",IF($H352&lt;&gt;"Ready",$I352,IF(OR($M352="In Use",$M352="Overdue Return"),MAXIFS('Booking Schedule'!$E$6:$E$505,'Booking Schedule'!$B$6:$B$505,$A352,'Booking Schedule'!$K$6:$K$505,"Dispatched",'Booking Schedule'!$F$6:$F$505,""),IF($M352="Return Date Missing","",'Settings'!$B$4)))),"")</f>
        <v/>
      </c>
      <c r="O352" s="32">
        <f>IFERROR(IF($N352="","",MAX(0,$N352-'Settings'!$B$4)),"")</f>
        <v/>
      </c>
      <c r="P352" s="42">
        <f>IFERROR(IF($A352="","",IF(COUNTIFS('Booking Schedule'!$B$6:$B$505,$A352,'Booking Schedule'!$K$6:$K$505,"Reserved",'Booking Schedule'!$D$6:$D$505,"&gt;="&amp;'Settings'!$B$4)=0,"",MINIFS('Booking Schedule'!$D$6:$D$505,'Booking Schedule'!$B$6:$B$505,$A352,'Booking Schedule'!$K$6:$K$505,"Reserved",'Booking Schedule'!$D$6:$D$505,"&gt;="&amp;'Settings'!$B$4))),"")</f>
        <v/>
      </c>
      <c r="Q352" s="33">
        <f>IFERROR(IF($A352="","",IF($J352="","Missing PM Date",IF($J352&lt;'Settings'!$B$4,"Past Due",IF($J352&lt;='Settings'!$B$4+'Settings'!$B$7,"Due Soon","OK")))),"Check Date")</f>
        <v/>
      </c>
      <c r="R352" s="30">
        <f>IFERROR(IF($A352="","",IF(COUNTIF('Trailer Availability'!$A$6:$A$505,$A352)&gt;1,"Duplicate Trailer ID",IF($F352="","Missing Home Terminal",IF($G352="","Missing Location",IF($H352="","Missing Operational Status",IF(AND($H352&lt;&gt;"Ready",$I352=""),"Ready Date Missing",IF($K352="","Last Update Missing","OK"))))))),"Check Row")</f>
        <v/>
      </c>
    </row>
    <row r="353">
      <c r="A353" s="26" t="n"/>
      <c r="B353" s="26" t="n"/>
      <c r="C353" s="26" t="n"/>
      <c r="D353" s="26" t="n"/>
      <c r="E353" s="27" t="n"/>
      <c r="F353" s="26" t="n"/>
      <c r="G353" s="28" t="n"/>
      <c r="H353" s="26" t="n"/>
      <c r="I353" s="41" t="n"/>
      <c r="J353" s="41" t="n"/>
      <c r="K353" s="41" t="n"/>
      <c r="L353" s="28" t="n"/>
      <c r="M353" s="30">
        <f>IFERROR(IF($A353="","",IF($H353&lt;&gt;"Ready",$H353,IF(COUNTIFS('Booking Schedule'!$B$6:$B$505,$A353,'Booking Schedule'!$K$6:$K$505,"Dispatched",'Booking Schedule'!$F$6:$F$505,"",'Booking Schedule'!$E$6:$E$505,"")&gt;0,"Return Date Missing",IF(COUNTIFS('Booking Schedule'!$B$6:$B$505,$A353,'Booking Schedule'!$K$6:$K$505,"Dispatched",'Booking Schedule'!$F$6:$F$505,"",'Booking Schedule'!$E$6:$E$505,"&lt;"&amp;'Settings'!$B$4)&gt;0,"Overdue Return",IF(COUNTIFS('Booking Schedule'!$B$6:$B$505,$A353,'Booking Schedule'!$K$6:$K$505,"Dispatched",'Booking Schedule'!$F$6:$F$505,"",'Booking Schedule'!$D$6:$D$505,"&lt;="&amp;'Settings'!$B$4,'Booking Schedule'!$E$6:$E$505,"&gt;="&amp;'Settings'!$B$4)&gt;0,"In Use",IF(COUNTIFS('Booking Schedule'!$B$6:$B$505,$A353,'Booking Schedule'!$K$6:$K$505,"Reserved",'Booking Schedule'!$D$6:$D$505,"&gt;="&amp;'Settings'!$B$4,'Booking Schedule'!$D$6:$D$505,"&lt;="&amp;'Settings'!$B$4+'Settings'!$B$5)&gt;0,"Reserved Soon","Available")))))),"Check Status")</f>
        <v/>
      </c>
      <c r="N353" s="42">
        <f>IFERROR(IF($A353="","",IF($H353&lt;&gt;"Ready",$I353,IF(OR($M353="In Use",$M353="Overdue Return"),MAXIFS('Booking Schedule'!$E$6:$E$505,'Booking Schedule'!$B$6:$B$505,$A353,'Booking Schedule'!$K$6:$K$505,"Dispatched",'Booking Schedule'!$F$6:$F$505,""),IF($M353="Return Date Missing","",'Settings'!$B$4)))),"")</f>
        <v/>
      </c>
      <c r="O353" s="32">
        <f>IFERROR(IF($N353="","",MAX(0,$N353-'Settings'!$B$4)),"")</f>
        <v/>
      </c>
      <c r="P353" s="42">
        <f>IFERROR(IF($A353="","",IF(COUNTIFS('Booking Schedule'!$B$6:$B$505,$A353,'Booking Schedule'!$K$6:$K$505,"Reserved",'Booking Schedule'!$D$6:$D$505,"&gt;="&amp;'Settings'!$B$4)=0,"",MINIFS('Booking Schedule'!$D$6:$D$505,'Booking Schedule'!$B$6:$B$505,$A353,'Booking Schedule'!$K$6:$K$505,"Reserved",'Booking Schedule'!$D$6:$D$505,"&gt;="&amp;'Settings'!$B$4))),"")</f>
        <v/>
      </c>
      <c r="Q353" s="33">
        <f>IFERROR(IF($A353="","",IF($J353="","Missing PM Date",IF($J353&lt;'Settings'!$B$4,"Past Due",IF($J353&lt;='Settings'!$B$4+'Settings'!$B$7,"Due Soon","OK")))),"Check Date")</f>
        <v/>
      </c>
      <c r="R353" s="30">
        <f>IFERROR(IF($A353="","",IF(COUNTIF('Trailer Availability'!$A$6:$A$505,$A353)&gt;1,"Duplicate Trailer ID",IF($F353="","Missing Home Terminal",IF($G353="","Missing Location",IF($H353="","Missing Operational Status",IF(AND($H353&lt;&gt;"Ready",$I353=""),"Ready Date Missing",IF($K353="","Last Update Missing","OK"))))))),"Check Row")</f>
        <v/>
      </c>
    </row>
    <row r="354">
      <c r="A354" s="26" t="n"/>
      <c r="B354" s="26" t="n"/>
      <c r="C354" s="26" t="n"/>
      <c r="D354" s="26" t="n"/>
      <c r="E354" s="27" t="n"/>
      <c r="F354" s="26" t="n"/>
      <c r="G354" s="28" t="n"/>
      <c r="H354" s="26" t="n"/>
      <c r="I354" s="41" t="n"/>
      <c r="J354" s="41" t="n"/>
      <c r="K354" s="41" t="n"/>
      <c r="L354" s="28" t="n"/>
      <c r="M354" s="30">
        <f>IFERROR(IF($A354="","",IF($H354&lt;&gt;"Ready",$H354,IF(COUNTIFS('Booking Schedule'!$B$6:$B$505,$A354,'Booking Schedule'!$K$6:$K$505,"Dispatched",'Booking Schedule'!$F$6:$F$505,"",'Booking Schedule'!$E$6:$E$505,"")&gt;0,"Return Date Missing",IF(COUNTIFS('Booking Schedule'!$B$6:$B$505,$A354,'Booking Schedule'!$K$6:$K$505,"Dispatched",'Booking Schedule'!$F$6:$F$505,"",'Booking Schedule'!$E$6:$E$505,"&lt;"&amp;'Settings'!$B$4)&gt;0,"Overdue Return",IF(COUNTIFS('Booking Schedule'!$B$6:$B$505,$A354,'Booking Schedule'!$K$6:$K$505,"Dispatched",'Booking Schedule'!$F$6:$F$505,"",'Booking Schedule'!$D$6:$D$505,"&lt;="&amp;'Settings'!$B$4,'Booking Schedule'!$E$6:$E$505,"&gt;="&amp;'Settings'!$B$4)&gt;0,"In Use",IF(COUNTIFS('Booking Schedule'!$B$6:$B$505,$A354,'Booking Schedule'!$K$6:$K$505,"Reserved",'Booking Schedule'!$D$6:$D$505,"&gt;="&amp;'Settings'!$B$4,'Booking Schedule'!$D$6:$D$505,"&lt;="&amp;'Settings'!$B$4+'Settings'!$B$5)&gt;0,"Reserved Soon","Available")))))),"Check Status")</f>
        <v/>
      </c>
      <c r="N354" s="42">
        <f>IFERROR(IF($A354="","",IF($H354&lt;&gt;"Ready",$I354,IF(OR($M354="In Use",$M354="Overdue Return"),MAXIFS('Booking Schedule'!$E$6:$E$505,'Booking Schedule'!$B$6:$B$505,$A354,'Booking Schedule'!$K$6:$K$505,"Dispatched",'Booking Schedule'!$F$6:$F$505,""),IF($M354="Return Date Missing","",'Settings'!$B$4)))),"")</f>
        <v/>
      </c>
      <c r="O354" s="32">
        <f>IFERROR(IF($N354="","",MAX(0,$N354-'Settings'!$B$4)),"")</f>
        <v/>
      </c>
      <c r="P354" s="42">
        <f>IFERROR(IF($A354="","",IF(COUNTIFS('Booking Schedule'!$B$6:$B$505,$A354,'Booking Schedule'!$K$6:$K$505,"Reserved",'Booking Schedule'!$D$6:$D$505,"&gt;="&amp;'Settings'!$B$4)=0,"",MINIFS('Booking Schedule'!$D$6:$D$505,'Booking Schedule'!$B$6:$B$505,$A354,'Booking Schedule'!$K$6:$K$505,"Reserved",'Booking Schedule'!$D$6:$D$505,"&gt;="&amp;'Settings'!$B$4))),"")</f>
        <v/>
      </c>
      <c r="Q354" s="33">
        <f>IFERROR(IF($A354="","",IF($J354="","Missing PM Date",IF($J354&lt;'Settings'!$B$4,"Past Due",IF($J354&lt;='Settings'!$B$4+'Settings'!$B$7,"Due Soon","OK")))),"Check Date")</f>
        <v/>
      </c>
      <c r="R354" s="30">
        <f>IFERROR(IF($A354="","",IF(COUNTIF('Trailer Availability'!$A$6:$A$505,$A354)&gt;1,"Duplicate Trailer ID",IF($F354="","Missing Home Terminal",IF($G354="","Missing Location",IF($H354="","Missing Operational Status",IF(AND($H354&lt;&gt;"Ready",$I354=""),"Ready Date Missing",IF($K354="","Last Update Missing","OK"))))))),"Check Row")</f>
        <v/>
      </c>
    </row>
    <row r="355">
      <c r="A355" s="26" t="n"/>
      <c r="B355" s="26" t="n"/>
      <c r="C355" s="26" t="n"/>
      <c r="D355" s="26" t="n"/>
      <c r="E355" s="27" t="n"/>
      <c r="F355" s="26" t="n"/>
      <c r="G355" s="28" t="n"/>
      <c r="H355" s="26" t="n"/>
      <c r="I355" s="41" t="n"/>
      <c r="J355" s="41" t="n"/>
      <c r="K355" s="41" t="n"/>
      <c r="L355" s="28" t="n"/>
      <c r="M355" s="30">
        <f>IFERROR(IF($A355="","",IF($H355&lt;&gt;"Ready",$H355,IF(COUNTIFS('Booking Schedule'!$B$6:$B$505,$A355,'Booking Schedule'!$K$6:$K$505,"Dispatched",'Booking Schedule'!$F$6:$F$505,"",'Booking Schedule'!$E$6:$E$505,"")&gt;0,"Return Date Missing",IF(COUNTIFS('Booking Schedule'!$B$6:$B$505,$A355,'Booking Schedule'!$K$6:$K$505,"Dispatched",'Booking Schedule'!$F$6:$F$505,"",'Booking Schedule'!$E$6:$E$505,"&lt;"&amp;'Settings'!$B$4)&gt;0,"Overdue Return",IF(COUNTIFS('Booking Schedule'!$B$6:$B$505,$A355,'Booking Schedule'!$K$6:$K$505,"Dispatched",'Booking Schedule'!$F$6:$F$505,"",'Booking Schedule'!$D$6:$D$505,"&lt;="&amp;'Settings'!$B$4,'Booking Schedule'!$E$6:$E$505,"&gt;="&amp;'Settings'!$B$4)&gt;0,"In Use",IF(COUNTIFS('Booking Schedule'!$B$6:$B$505,$A355,'Booking Schedule'!$K$6:$K$505,"Reserved",'Booking Schedule'!$D$6:$D$505,"&gt;="&amp;'Settings'!$B$4,'Booking Schedule'!$D$6:$D$505,"&lt;="&amp;'Settings'!$B$4+'Settings'!$B$5)&gt;0,"Reserved Soon","Available")))))),"Check Status")</f>
        <v/>
      </c>
      <c r="N355" s="42">
        <f>IFERROR(IF($A355="","",IF($H355&lt;&gt;"Ready",$I355,IF(OR($M355="In Use",$M355="Overdue Return"),MAXIFS('Booking Schedule'!$E$6:$E$505,'Booking Schedule'!$B$6:$B$505,$A355,'Booking Schedule'!$K$6:$K$505,"Dispatched",'Booking Schedule'!$F$6:$F$505,""),IF($M355="Return Date Missing","",'Settings'!$B$4)))),"")</f>
        <v/>
      </c>
      <c r="O355" s="32">
        <f>IFERROR(IF($N355="","",MAX(0,$N355-'Settings'!$B$4)),"")</f>
        <v/>
      </c>
      <c r="P355" s="42">
        <f>IFERROR(IF($A355="","",IF(COUNTIFS('Booking Schedule'!$B$6:$B$505,$A355,'Booking Schedule'!$K$6:$K$505,"Reserved",'Booking Schedule'!$D$6:$D$505,"&gt;="&amp;'Settings'!$B$4)=0,"",MINIFS('Booking Schedule'!$D$6:$D$505,'Booking Schedule'!$B$6:$B$505,$A355,'Booking Schedule'!$K$6:$K$505,"Reserved",'Booking Schedule'!$D$6:$D$505,"&gt;="&amp;'Settings'!$B$4))),"")</f>
        <v/>
      </c>
      <c r="Q355" s="33">
        <f>IFERROR(IF($A355="","",IF($J355="","Missing PM Date",IF($J355&lt;'Settings'!$B$4,"Past Due",IF($J355&lt;='Settings'!$B$4+'Settings'!$B$7,"Due Soon","OK")))),"Check Date")</f>
        <v/>
      </c>
      <c r="R355" s="30">
        <f>IFERROR(IF($A355="","",IF(COUNTIF('Trailer Availability'!$A$6:$A$505,$A355)&gt;1,"Duplicate Trailer ID",IF($F355="","Missing Home Terminal",IF($G355="","Missing Location",IF($H355="","Missing Operational Status",IF(AND($H355&lt;&gt;"Ready",$I355=""),"Ready Date Missing",IF($K355="","Last Update Missing","OK"))))))),"Check Row")</f>
        <v/>
      </c>
    </row>
    <row r="356">
      <c r="A356" s="26" t="n"/>
      <c r="B356" s="26" t="n"/>
      <c r="C356" s="26" t="n"/>
      <c r="D356" s="26" t="n"/>
      <c r="E356" s="27" t="n"/>
      <c r="F356" s="26" t="n"/>
      <c r="G356" s="28" t="n"/>
      <c r="H356" s="26" t="n"/>
      <c r="I356" s="41" t="n"/>
      <c r="J356" s="41" t="n"/>
      <c r="K356" s="41" t="n"/>
      <c r="L356" s="28" t="n"/>
      <c r="M356" s="30">
        <f>IFERROR(IF($A356="","",IF($H356&lt;&gt;"Ready",$H356,IF(COUNTIFS('Booking Schedule'!$B$6:$B$505,$A356,'Booking Schedule'!$K$6:$K$505,"Dispatched",'Booking Schedule'!$F$6:$F$505,"",'Booking Schedule'!$E$6:$E$505,"")&gt;0,"Return Date Missing",IF(COUNTIFS('Booking Schedule'!$B$6:$B$505,$A356,'Booking Schedule'!$K$6:$K$505,"Dispatched",'Booking Schedule'!$F$6:$F$505,"",'Booking Schedule'!$E$6:$E$505,"&lt;"&amp;'Settings'!$B$4)&gt;0,"Overdue Return",IF(COUNTIFS('Booking Schedule'!$B$6:$B$505,$A356,'Booking Schedule'!$K$6:$K$505,"Dispatched",'Booking Schedule'!$F$6:$F$505,"",'Booking Schedule'!$D$6:$D$505,"&lt;="&amp;'Settings'!$B$4,'Booking Schedule'!$E$6:$E$505,"&gt;="&amp;'Settings'!$B$4)&gt;0,"In Use",IF(COUNTIFS('Booking Schedule'!$B$6:$B$505,$A356,'Booking Schedule'!$K$6:$K$505,"Reserved",'Booking Schedule'!$D$6:$D$505,"&gt;="&amp;'Settings'!$B$4,'Booking Schedule'!$D$6:$D$505,"&lt;="&amp;'Settings'!$B$4+'Settings'!$B$5)&gt;0,"Reserved Soon","Available")))))),"Check Status")</f>
        <v/>
      </c>
      <c r="N356" s="42">
        <f>IFERROR(IF($A356="","",IF($H356&lt;&gt;"Ready",$I356,IF(OR($M356="In Use",$M356="Overdue Return"),MAXIFS('Booking Schedule'!$E$6:$E$505,'Booking Schedule'!$B$6:$B$505,$A356,'Booking Schedule'!$K$6:$K$505,"Dispatched",'Booking Schedule'!$F$6:$F$505,""),IF($M356="Return Date Missing","",'Settings'!$B$4)))),"")</f>
        <v/>
      </c>
      <c r="O356" s="32">
        <f>IFERROR(IF($N356="","",MAX(0,$N356-'Settings'!$B$4)),"")</f>
        <v/>
      </c>
      <c r="P356" s="42">
        <f>IFERROR(IF($A356="","",IF(COUNTIFS('Booking Schedule'!$B$6:$B$505,$A356,'Booking Schedule'!$K$6:$K$505,"Reserved",'Booking Schedule'!$D$6:$D$505,"&gt;="&amp;'Settings'!$B$4)=0,"",MINIFS('Booking Schedule'!$D$6:$D$505,'Booking Schedule'!$B$6:$B$505,$A356,'Booking Schedule'!$K$6:$K$505,"Reserved",'Booking Schedule'!$D$6:$D$505,"&gt;="&amp;'Settings'!$B$4))),"")</f>
        <v/>
      </c>
      <c r="Q356" s="33">
        <f>IFERROR(IF($A356="","",IF($J356="","Missing PM Date",IF($J356&lt;'Settings'!$B$4,"Past Due",IF($J356&lt;='Settings'!$B$4+'Settings'!$B$7,"Due Soon","OK")))),"Check Date")</f>
        <v/>
      </c>
      <c r="R356" s="30">
        <f>IFERROR(IF($A356="","",IF(COUNTIF('Trailer Availability'!$A$6:$A$505,$A356)&gt;1,"Duplicate Trailer ID",IF($F356="","Missing Home Terminal",IF($G356="","Missing Location",IF($H356="","Missing Operational Status",IF(AND($H356&lt;&gt;"Ready",$I356=""),"Ready Date Missing",IF($K356="","Last Update Missing","OK"))))))),"Check Row")</f>
        <v/>
      </c>
    </row>
    <row r="357">
      <c r="A357" s="26" t="n"/>
      <c r="B357" s="26" t="n"/>
      <c r="C357" s="26" t="n"/>
      <c r="D357" s="26" t="n"/>
      <c r="E357" s="27" t="n"/>
      <c r="F357" s="26" t="n"/>
      <c r="G357" s="28" t="n"/>
      <c r="H357" s="26" t="n"/>
      <c r="I357" s="41" t="n"/>
      <c r="J357" s="41" t="n"/>
      <c r="K357" s="41" t="n"/>
      <c r="L357" s="28" t="n"/>
      <c r="M357" s="30">
        <f>IFERROR(IF($A357="","",IF($H357&lt;&gt;"Ready",$H357,IF(COUNTIFS('Booking Schedule'!$B$6:$B$505,$A357,'Booking Schedule'!$K$6:$K$505,"Dispatched",'Booking Schedule'!$F$6:$F$505,"",'Booking Schedule'!$E$6:$E$505,"")&gt;0,"Return Date Missing",IF(COUNTIFS('Booking Schedule'!$B$6:$B$505,$A357,'Booking Schedule'!$K$6:$K$505,"Dispatched",'Booking Schedule'!$F$6:$F$505,"",'Booking Schedule'!$E$6:$E$505,"&lt;"&amp;'Settings'!$B$4)&gt;0,"Overdue Return",IF(COUNTIFS('Booking Schedule'!$B$6:$B$505,$A357,'Booking Schedule'!$K$6:$K$505,"Dispatched",'Booking Schedule'!$F$6:$F$505,"",'Booking Schedule'!$D$6:$D$505,"&lt;="&amp;'Settings'!$B$4,'Booking Schedule'!$E$6:$E$505,"&gt;="&amp;'Settings'!$B$4)&gt;0,"In Use",IF(COUNTIFS('Booking Schedule'!$B$6:$B$505,$A357,'Booking Schedule'!$K$6:$K$505,"Reserved",'Booking Schedule'!$D$6:$D$505,"&gt;="&amp;'Settings'!$B$4,'Booking Schedule'!$D$6:$D$505,"&lt;="&amp;'Settings'!$B$4+'Settings'!$B$5)&gt;0,"Reserved Soon","Available")))))),"Check Status")</f>
        <v/>
      </c>
      <c r="N357" s="42">
        <f>IFERROR(IF($A357="","",IF($H357&lt;&gt;"Ready",$I357,IF(OR($M357="In Use",$M357="Overdue Return"),MAXIFS('Booking Schedule'!$E$6:$E$505,'Booking Schedule'!$B$6:$B$505,$A357,'Booking Schedule'!$K$6:$K$505,"Dispatched",'Booking Schedule'!$F$6:$F$505,""),IF($M357="Return Date Missing","",'Settings'!$B$4)))),"")</f>
        <v/>
      </c>
      <c r="O357" s="32">
        <f>IFERROR(IF($N357="","",MAX(0,$N357-'Settings'!$B$4)),"")</f>
        <v/>
      </c>
      <c r="P357" s="42">
        <f>IFERROR(IF($A357="","",IF(COUNTIFS('Booking Schedule'!$B$6:$B$505,$A357,'Booking Schedule'!$K$6:$K$505,"Reserved",'Booking Schedule'!$D$6:$D$505,"&gt;="&amp;'Settings'!$B$4)=0,"",MINIFS('Booking Schedule'!$D$6:$D$505,'Booking Schedule'!$B$6:$B$505,$A357,'Booking Schedule'!$K$6:$K$505,"Reserved",'Booking Schedule'!$D$6:$D$505,"&gt;="&amp;'Settings'!$B$4))),"")</f>
        <v/>
      </c>
      <c r="Q357" s="33">
        <f>IFERROR(IF($A357="","",IF($J357="","Missing PM Date",IF($J357&lt;'Settings'!$B$4,"Past Due",IF($J357&lt;='Settings'!$B$4+'Settings'!$B$7,"Due Soon","OK")))),"Check Date")</f>
        <v/>
      </c>
      <c r="R357" s="30">
        <f>IFERROR(IF($A357="","",IF(COUNTIF('Trailer Availability'!$A$6:$A$505,$A357)&gt;1,"Duplicate Trailer ID",IF($F357="","Missing Home Terminal",IF($G357="","Missing Location",IF($H357="","Missing Operational Status",IF(AND($H357&lt;&gt;"Ready",$I357=""),"Ready Date Missing",IF($K357="","Last Update Missing","OK"))))))),"Check Row")</f>
        <v/>
      </c>
    </row>
    <row r="358">
      <c r="A358" s="26" t="n"/>
      <c r="B358" s="26" t="n"/>
      <c r="C358" s="26" t="n"/>
      <c r="D358" s="26" t="n"/>
      <c r="E358" s="27" t="n"/>
      <c r="F358" s="26" t="n"/>
      <c r="G358" s="28" t="n"/>
      <c r="H358" s="26" t="n"/>
      <c r="I358" s="41" t="n"/>
      <c r="J358" s="41" t="n"/>
      <c r="K358" s="41" t="n"/>
      <c r="L358" s="28" t="n"/>
      <c r="M358" s="30">
        <f>IFERROR(IF($A358="","",IF($H358&lt;&gt;"Ready",$H358,IF(COUNTIFS('Booking Schedule'!$B$6:$B$505,$A358,'Booking Schedule'!$K$6:$K$505,"Dispatched",'Booking Schedule'!$F$6:$F$505,"",'Booking Schedule'!$E$6:$E$505,"")&gt;0,"Return Date Missing",IF(COUNTIFS('Booking Schedule'!$B$6:$B$505,$A358,'Booking Schedule'!$K$6:$K$505,"Dispatched",'Booking Schedule'!$F$6:$F$505,"",'Booking Schedule'!$E$6:$E$505,"&lt;"&amp;'Settings'!$B$4)&gt;0,"Overdue Return",IF(COUNTIFS('Booking Schedule'!$B$6:$B$505,$A358,'Booking Schedule'!$K$6:$K$505,"Dispatched",'Booking Schedule'!$F$6:$F$505,"",'Booking Schedule'!$D$6:$D$505,"&lt;="&amp;'Settings'!$B$4,'Booking Schedule'!$E$6:$E$505,"&gt;="&amp;'Settings'!$B$4)&gt;0,"In Use",IF(COUNTIFS('Booking Schedule'!$B$6:$B$505,$A358,'Booking Schedule'!$K$6:$K$505,"Reserved",'Booking Schedule'!$D$6:$D$505,"&gt;="&amp;'Settings'!$B$4,'Booking Schedule'!$D$6:$D$505,"&lt;="&amp;'Settings'!$B$4+'Settings'!$B$5)&gt;0,"Reserved Soon","Available")))))),"Check Status")</f>
        <v/>
      </c>
      <c r="N358" s="42">
        <f>IFERROR(IF($A358="","",IF($H358&lt;&gt;"Ready",$I358,IF(OR($M358="In Use",$M358="Overdue Return"),MAXIFS('Booking Schedule'!$E$6:$E$505,'Booking Schedule'!$B$6:$B$505,$A358,'Booking Schedule'!$K$6:$K$505,"Dispatched",'Booking Schedule'!$F$6:$F$505,""),IF($M358="Return Date Missing","",'Settings'!$B$4)))),"")</f>
        <v/>
      </c>
      <c r="O358" s="32">
        <f>IFERROR(IF($N358="","",MAX(0,$N358-'Settings'!$B$4)),"")</f>
        <v/>
      </c>
      <c r="P358" s="42">
        <f>IFERROR(IF($A358="","",IF(COUNTIFS('Booking Schedule'!$B$6:$B$505,$A358,'Booking Schedule'!$K$6:$K$505,"Reserved",'Booking Schedule'!$D$6:$D$505,"&gt;="&amp;'Settings'!$B$4)=0,"",MINIFS('Booking Schedule'!$D$6:$D$505,'Booking Schedule'!$B$6:$B$505,$A358,'Booking Schedule'!$K$6:$K$505,"Reserved",'Booking Schedule'!$D$6:$D$505,"&gt;="&amp;'Settings'!$B$4))),"")</f>
        <v/>
      </c>
      <c r="Q358" s="33">
        <f>IFERROR(IF($A358="","",IF($J358="","Missing PM Date",IF($J358&lt;'Settings'!$B$4,"Past Due",IF($J358&lt;='Settings'!$B$4+'Settings'!$B$7,"Due Soon","OK")))),"Check Date")</f>
        <v/>
      </c>
      <c r="R358" s="30">
        <f>IFERROR(IF($A358="","",IF(COUNTIF('Trailer Availability'!$A$6:$A$505,$A358)&gt;1,"Duplicate Trailer ID",IF($F358="","Missing Home Terminal",IF($G358="","Missing Location",IF($H358="","Missing Operational Status",IF(AND($H358&lt;&gt;"Ready",$I358=""),"Ready Date Missing",IF($K358="","Last Update Missing","OK"))))))),"Check Row")</f>
        <v/>
      </c>
    </row>
    <row r="359">
      <c r="A359" s="26" t="n"/>
      <c r="B359" s="26" t="n"/>
      <c r="C359" s="26" t="n"/>
      <c r="D359" s="26" t="n"/>
      <c r="E359" s="27" t="n"/>
      <c r="F359" s="26" t="n"/>
      <c r="G359" s="28" t="n"/>
      <c r="H359" s="26" t="n"/>
      <c r="I359" s="41" t="n"/>
      <c r="J359" s="41" t="n"/>
      <c r="K359" s="41" t="n"/>
      <c r="L359" s="28" t="n"/>
      <c r="M359" s="30">
        <f>IFERROR(IF($A359="","",IF($H359&lt;&gt;"Ready",$H359,IF(COUNTIFS('Booking Schedule'!$B$6:$B$505,$A359,'Booking Schedule'!$K$6:$K$505,"Dispatched",'Booking Schedule'!$F$6:$F$505,"",'Booking Schedule'!$E$6:$E$505,"")&gt;0,"Return Date Missing",IF(COUNTIFS('Booking Schedule'!$B$6:$B$505,$A359,'Booking Schedule'!$K$6:$K$505,"Dispatched",'Booking Schedule'!$F$6:$F$505,"",'Booking Schedule'!$E$6:$E$505,"&lt;"&amp;'Settings'!$B$4)&gt;0,"Overdue Return",IF(COUNTIFS('Booking Schedule'!$B$6:$B$505,$A359,'Booking Schedule'!$K$6:$K$505,"Dispatched",'Booking Schedule'!$F$6:$F$505,"",'Booking Schedule'!$D$6:$D$505,"&lt;="&amp;'Settings'!$B$4,'Booking Schedule'!$E$6:$E$505,"&gt;="&amp;'Settings'!$B$4)&gt;0,"In Use",IF(COUNTIFS('Booking Schedule'!$B$6:$B$505,$A359,'Booking Schedule'!$K$6:$K$505,"Reserved",'Booking Schedule'!$D$6:$D$505,"&gt;="&amp;'Settings'!$B$4,'Booking Schedule'!$D$6:$D$505,"&lt;="&amp;'Settings'!$B$4+'Settings'!$B$5)&gt;0,"Reserved Soon","Available")))))),"Check Status")</f>
        <v/>
      </c>
      <c r="N359" s="42">
        <f>IFERROR(IF($A359="","",IF($H359&lt;&gt;"Ready",$I359,IF(OR($M359="In Use",$M359="Overdue Return"),MAXIFS('Booking Schedule'!$E$6:$E$505,'Booking Schedule'!$B$6:$B$505,$A359,'Booking Schedule'!$K$6:$K$505,"Dispatched",'Booking Schedule'!$F$6:$F$505,""),IF($M359="Return Date Missing","",'Settings'!$B$4)))),"")</f>
        <v/>
      </c>
      <c r="O359" s="32">
        <f>IFERROR(IF($N359="","",MAX(0,$N359-'Settings'!$B$4)),"")</f>
        <v/>
      </c>
      <c r="P359" s="42">
        <f>IFERROR(IF($A359="","",IF(COUNTIFS('Booking Schedule'!$B$6:$B$505,$A359,'Booking Schedule'!$K$6:$K$505,"Reserved",'Booking Schedule'!$D$6:$D$505,"&gt;="&amp;'Settings'!$B$4)=0,"",MINIFS('Booking Schedule'!$D$6:$D$505,'Booking Schedule'!$B$6:$B$505,$A359,'Booking Schedule'!$K$6:$K$505,"Reserved",'Booking Schedule'!$D$6:$D$505,"&gt;="&amp;'Settings'!$B$4))),"")</f>
        <v/>
      </c>
      <c r="Q359" s="33">
        <f>IFERROR(IF($A359="","",IF($J359="","Missing PM Date",IF($J359&lt;'Settings'!$B$4,"Past Due",IF($J359&lt;='Settings'!$B$4+'Settings'!$B$7,"Due Soon","OK")))),"Check Date")</f>
        <v/>
      </c>
      <c r="R359" s="30">
        <f>IFERROR(IF($A359="","",IF(COUNTIF('Trailer Availability'!$A$6:$A$505,$A359)&gt;1,"Duplicate Trailer ID",IF($F359="","Missing Home Terminal",IF($G359="","Missing Location",IF($H359="","Missing Operational Status",IF(AND($H359&lt;&gt;"Ready",$I359=""),"Ready Date Missing",IF($K359="","Last Update Missing","OK"))))))),"Check Row")</f>
        <v/>
      </c>
    </row>
    <row r="360">
      <c r="A360" s="26" t="n"/>
      <c r="B360" s="26" t="n"/>
      <c r="C360" s="26" t="n"/>
      <c r="D360" s="26" t="n"/>
      <c r="E360" s="27" t="n"/>
      <c r="F360" s="26" t="n"/>
      <c r="G360" s="28" t="n"/>
      <c r="H360" s="26" t="n"/>
      <c r="I360" s="41" t="n"/>
      <c r="J360" s="41" t="n"/>
      <c r="K360" s="41" t="n"/>
      <c r="L360" s="28" t="n"/>
      <c r="M360" s="30">
        <f>IFERROR(IF($A360="","",IF($H360&lt;&gt;"Ready",$H360,IF(COUNTIFS('Booking Schedule'!$B$6:$B$505,$A360,'Booking Schedule'!$K$6:$K$505,"Dispatched",'Booking Schedule'!$F$6:$F$505,"",'Booking Schedule'!$E$6:$E$505,"")&gt;0,"Return Date Missing",IF(COUNTIFS('Booking Schedule'!$B$6:$B$505,$A360,'Booking Schedule'!$K$6:$K$505,"Dispatched",'Booking Schedule'!$F$6:$F$505,"",'Booking Schedule'!$E$6:$E$505,"&lt;"&amp;'Settings'!$B$4)&gt;0,"Overdue Return",IF(COUNTIFS('Booking Schedule'!$B$6:$B$505,$A360,'Booking Schedule'!$K$6:$K$505,"Dispatched",'Booking Schedule'!$F$6:$F$505,"",'Booking Schedule'!$D$6:$D$505,"&lt;="&amp;'Settings'!$B$4,'Booking Schedule'!$E$6:$E$505,"&gt;="&amp;'Settings'!$B$4)&gt;0,"In Use",IF(COUNTIFS('Booking Schedule'!$B$6:$B$505,$A360,'Booking Schedule'!$K$6:$K$505,"Reserved",'Booking Schedule'!$D$6:$D$505,"&gt;="&amp;'Settings'!$B$4,'Booking Schedule'!$D$6:$D$505,"&lt;="&amp;'Settings'!$B$4+'Settings'!$B$5)&gt;0,"Reserved Soon","Available")))))),"Check Status")</f>
        <v/>
      </c>
      <c r="N360" s="42">
        <f>IFERROR(IF($A360="","",IF($H360&lt;&gt;"Ready",$I360,IF(OR($M360="In Use",$M360="Overdue Return"),MAXIFS('Booking Schedule'!$E$6:$E$505,'Booking Schedule'!$B$6:$B$505,$A360,'Booking Schedule'!$K$6:$K$505,"Dispatched",'Booking Schedule'!$F$6:$F$505,""),IF($M360="Return Date Missing","",'Settings'!$B$4)))),"")</f>
        <v/>
      </c>
      <c r="O360" s="32">
        <f>IFERROR(IF($N360="","",MAX(0,$N360-'Settings'!$B$4)),"")</f>
        <v/>
      </c>
      <c r="P360" s="42">
        <f>IFERROR(IF($A360="","",IF(COUNTIFS('Booking Schedule'!$B$6:$B$505,$A360,'Booking Schedule'!$K$6:$K$505,"Reserved",'Booking Schedule'!$D$6:$D$505,"&gt;="&amp;'Settings'!$B$4)=0,"",MINIFS('Booking Schedule'!$D$6:$D$505,'Booking Schedule'!$B$6:$B$505,$A360,'Booking Schedule'!$K$6:$K$505,"Reserved",'Booking Schedule'!$D$6:$D$505,"&gt;="&amp;'Settings'!$B$4))),"")</f>
        <v/>
      </c>
      <c r="Q360" s="33">
        <f>IFERROR(IF($A360="","",IF($J360="","Missing PM Date",IF($J360&lt;'Settings'!$B$4,"Past Due",IF($J360&lt;='Settings'!$B$4+'Settings'!$B$7,"Due Soon","OK")))),"Check Date")</f>
        <v/>
      </c>
      <c r="R360" s="30">
        <f>IFERROR(IF($A360="","",IF(COUNTIF('Trailer Availability'!$A$6:$A$505,$A360)&gt;1,"Duplicate Trailer ID",IF($F360="","Missing Home Terminal",IF($G360="","Missing Location",IF($H360="","Missing Operational Status",IF(AND($H360&lt;&gt;"Ready",$I360=""),"Ready Date Missing",IF($K360="","Last Update Missing","OK"))))))),"Check Row")</f>
        <v/>
      </c>
    </row>
    <row r="361">
      <c r="A361" s="26" t="n"/>
      <c r="B361" s="26" t="n"/>
      <c r="C361" s="26" t="n"/>
      <c r="D361" s="26" t="n"/>
      <c r="E361" s="27" t="n"/>
      <c r="F361" s="26" t="n"/>
      <c r="G361" s="28" t="n"/>
      <c r="H361" s="26" t="n"/>
      <c r="I361" s="41" t="n"/>
      <c r="J361" s="41" t="n"/>
      <c r="K361" s="41" t="n"/>
      <c r="L361" s="28" t="n"/>
      <c r="M361" s="30">
        <f>IFERROR(IF($A361="","",IF($H361&lt;&gt;"Ready",$H361,IF(COUNTIFS('Booking Schedule'!$B$6:$B$505,$A361,'Booking Schedule'!$K$6:$K$505,"Dispatched",'Booking Schedule'!$F$6:$F$505,"",'Booking Schedule'!$E$6:$E$505,"")&gt;0,"Return Date Missing",IF(COUNTIFS('Booking Schedule'!$B$6:$B$505,$A361,'Booking Schedule'!$K$6:$K$505,"Dispatched",'Booking Schedule'!$F$6:$F$505,"",'Booking Schedule'!$E$6:$E$505,"&lt;"&amp;'Settings'!$B$4)&gt;0,"Overdue Return",IF(COUNTIFS('Booking Schedule'!$B$6:$B$505,$A361,'Booking Schedule'!$K$6:$K$505,"Dispatched",'Booking Schedule'!$F$6:$F$505,"",'Booking Schedule'!$D$6:$D$505,"&lt;="&amp;'Settings'!$B$4,'Booking Schedule'!$E$6:$E$505,"&gt;="&amp;'Settings'!$B$4)&gt;0,"In Use",IF(COUNTIFS('Booking Schedule'!$B$6:$B$505,$A361,'Booking Schedule'!$K$6:$K$505,"Reserved",'Booking Schedule'!$D$6:$D$505,"&gt;="&amp;'Settings'!$B$4,'Booking Schedule'!$D$6:$D$505,"&lt;="&amp;'Settings'!$B$4+'Settings'!$B$5)&gt;0,"Reserved Soon","Available")))))),"Check Status")</f>
        <v/>
      </c>
      <c r="N361" s="42">
        <f>IFERROR(IF($A361="","",IF($H361&lt;&gt;"Ready",$I361,IF(OR($M361="In Use",$M361="Overdue Return"),MAXIFS('Booking Schedule'!$E$6:$E$505,'Booking Schedule'!$B$6:$B$505,$A361,'Booking Schedule'!$K$6:$K$505,"Dispatched",'Booking Schedule'!$F$6:$F$505,""),IF($M361="Return Date Missing","",'Settings'!$B$4)))),"")</f>
        <v/>
      </c>
      <c r="O361" s="32">
        <f>IFERROR(IF($N361="","",MAX(0,$N361-'Settings'!$B$4)),"")</f>
        <v/>
      </c>
      <c r="P361" s="42">
        <f>IFERROR(IF($A361="","",IF(COUNTIFS('Booking Schedule'!$B$6:$B$505,$A361,'Booking Schedule'!$K$6:$K$505,"Reserved",'Booking Schedule'!$D$6:$D$505,"&gt;="&amp;'Settings'!$B$4)=0,"",MINIFS('Booking Schedule'!$D$6:$D$505,'Booking Schedule'!$B$6:$B$505,$A361,'Booking Schedule'!$K$6:$K$505,"Reserved",'Booking Schedule'!$D$6:$D$505,"&gt;="&amp;'Settings'!$B$4))),"")</f>
        <v/>
      </c>
      <c r="Q361" s="33">
        <f>IFERROR(IF($A361="","",IF($J361="","Missing PM Date",IF($J361&lt;'Settings'!$B$4,"Past Due",IF($J361&lt;='Settings'!$B$4+'Settings'!$B$7,"Due Soon","OK")))),"Check Date")</f>
        <v/>
      </c>
      <c r="R361" s="30">
        <f>IFERROR(IF($A361="","",IF(COUNTIF('Trailer Availability'!$A$6:$A$505,$A361)&gt;1,"Duplicate Trailer ID",IF($F361="","Missing Home Terminal",IF($G361="","Missing Location",IF($H361="","Missing Operational Status",IF(AND($H361&lt;&gt;"Ready",$I361=""),"Ready Date Missing",IF($K361="","Last Update Missing","OK"))))))),"Check Row")</f>
        <v/>
      </c>
    </row>
    <row r="362">
      <c r="A362" s="26" t="n"/>
      <c r="B362" s="26" t="n"/>
      <c r="C362" s="26" t="n"/>
      <c r="D362" s="26" t="n"/>
      <c r="E362" s="27" t="n"/>
      <c r="F362" s="26" t="n"/>
      <c r="G362" s="28" t="n"/>
      <c r="H362" s="26" t="n"/>
      <c r="I362" s="41" t="n"/>
      <c r="J362" s="41" t="n"/>
      <c r="K362" s="41" t="n"/>
      <c r="L362" s="28" t="n"/>
      <c r="M362" s="30">
        <f>IFERROR(IF($A362="","",IF($H362&lt;&gt;"Ready",$H362,IF(COUNTIFS('Booking Schedule'!$B$6:$B$505,$A362,'Booking Schedule'!$K$6:$K$505,"Dispatched",'Booking Schedule'!$F$6:$F$505,"",'Booking Schedule'!$E$6:$E$505,"")&gt;0,"Return Date Missing",IF(COUNTIFS('Booking Schedule'!$B$6:$B$505,$A362,'Booking Schedule'!$K$6:$K$505,"Dispatched",'Booking Schedule'!$F$6:$F$505,"",'Booking Schedule'!$E$6:$E$505,"&lt;"&amp;'Settings'!$B$4)&gt;0,"Overdue Return",IF(COUNTIFS('Booking Schedule'!$B$6:$B$505,$A362,'Booking Schedule'!$K$6:$K$505,"Dispatched",'Booking Schedule'!$F$6:$F$505,"",'Booking Schedule'!$D$6:$D$505,"&lt;="&amp;'Settings'!$B$4,'Booking Schedule'!$E$6:$E$505,"&gt;="&amp;'Settings'!$B$4)&gt;0,"In Use",IF(COUNTIFS('Booking Schedule'!$B$6:$B$505,$A362,'Booking Schedule'!$K$6:$K$505,"Reserved",'Booking Schedule'!$D$6:$D$505,"&gt;="&amp;'Settings'!$B$4,'Booking Schedule'!$D$6:$D$505,"&lt;="&amp;'Settings'!$B$4+'Settings'!$B$5)&gt;0,"Reserved Soon","Available")))))),"Check Status")</f>
        <v/>
      </c>
      <c r="N362" s="42">
        <f>IFERROR(IF($A362="","",IF($H362&lt;&gt;"Ready",$I362,IF(OR($M362="In Use",$M362="Overdue Return"),MAXIFS('Booking Schedule'!$E$6:$E$505,'Booking Schedule'!$B$6:$B$505,$A362,'Booking Schedule'!$K$6:$K$505,"Dispatched",'Booking Schedule'!$F$6:$F$505,""),IF($M362="Return Date Missing","",'Settings'!$B$4)))),"")</f>
        <v/>
      </c>
      <c r="O362" s="32">
        <f>IFERROR(IF($N362="","",MAX(0,$N362-'Settings'!$B$4)),"")</f>
        <v/>
      </c>
      <c r="P362" s="42">
        <f>IFERROR(IF($A362="","",IF(COUNTIFS('Booking Schedule'!$B$6:$B$505,$A362,'Booking Schedule'!$K$6:$K$505,"Reserved",'Booking Schedule'!$D$6:$D$505,"&gt;="&amp;'Settings'!$B$4)=0,"",MINIFS('Booking Schedule'!$D$6:$D$505,'Booking Schedule'!$B$6:$B$505,$A362,'Booking Schedule'!$K$6:$K$505,"Reserved",'Booking Schedule'!$D$6:$D$505,"&gt;="&amp;'Settings'!$B$4))),"")</f>
        <v/>
      </c>
      <c r="Q362" s="33">
        <f>IFERROR(IF($A362="","",IF($J362="","Missing PM Date",IF($J362&lt;'Settings'!$B$4,"Past Due",IF($J362&lt;='Settings'!$B$4+'Settings'!$B$7,"Due Soon","OK")))),"Check Date")</f>
        <v/>
      </c>
      <c r="R362" s="30">
        <f>IFERROR(IF($A362="","",IF(COUNTIF('Trailer Availability'!$A$6:$A$505,$A362)&gt;1,"Duplicate Trailer ID",IF($F362="","Missing Home Terminal",IF($G362="","Missing Location",IF($H362="","Missing Operational Status",IF(AND($H362&lt;&gt;"Ready",$I362=""),"Ready Date Missing",IF($K362="","Last Update Missing","OK"))))))),"Check Row")</f>
        <v/>
      </c>
    </row>
    <row r="363">
      <c r="A363" s="26" t="n"/>
      <c r="B363" s="26" t="n"/>
      <c r="C363" s="26" t="n"/>
      <c r="D363" s="26" t="n"/>
      <c r="E363" s="27" t="n"/>
      <c r="F363" s="26" t="n"/>
      <c r="G363" s="28" t="n"/>
      <c r="H363" s="26" t="n"/>
      <c r="I363" s="41" t="n"/>
      <c r="J363" s="41" t="n"/>
      <c r="K363" s="41" t="n"/>
      <c r="L363" s="28" t="n"/>
      <c r="M363" s="30">
        <f>IFERROR(IF($A363="","",IF($H363&lt;&gt;"Ready",$H363,IF(COUNTIFS('Booking Schedule'!$B$6:$B$505,$A363,'Booking Schedule'!$K$6:$K$505,"Dispatched",'Booking Schedule'!$F$6:$F$505,"",'Booking Schedule'!$E$6:$E$505,"")&gt;0,"Return Date Missing",IF(COUNTIFS('Booking Schedule'!$B$6:$B$505,$A363,'Booking Schedule'!$K$6:$K$505,"Dispatched",'Booking Schedule'!$F$6:$F$505,"",'Booking Schedule'!$E$6:$E$505,"&lt;"&amp;'Settings'!$B$4)&gt;0,"Overdue Return",IF(COUNTIFS('Booking Schedule'!$B$6:$B$505,$A363,'Booking Schedule'!$K$6:$K$505,"Dispatched",'Booking Schedule'!$F$6:$F$505,"",'Booking Schedule'!$D$6:$D$505,"&lt;="&amp;'Settings'!$B$4,'Booking Schedule'!$E$6:$E$505,"&gt;="&amp;'Settings'!$B$4)&gt;0,"In Use",IF(COUNTIFS('Booking Schedule'!$B$6:$B$505,$A363,'Booking Schedule'!$K$6:$K$505,"Reserved",'Booking Schedule'!$D$6:$D$505,"&gt;="&amp;'Settings'!$B$4,'Booking Schedule'!$D$6:$D$505,"&lt;="&amp;'Settings'!$B$4+'Settings'!$B$5)&gt;0,"Reserved Soon","Available")))))),"Check Status")</f>
        <v/>
      </c>
      <c r="N363" s="42">
        <f>IFERROR(IF($A363="","",IF($H363&lt;&gt;"Ready",$I363,IF(OR($M363="In Use",$M363="Overdue Return"),MAXIFS('Booking Schedule'!$E$6:$E$505,'Booking Schedule'!$B$6:$B$505,$A363,'Booking Schedule'!$K$6:$K$505,"Dispatched",'Booking Schedule'!$F$6:$F$505,""),IF($M363="Return Date Missing","",'Settings'!$B$4)))),"")</f>
        <v/>
      </c>
      <c r="O363" s="32">
        <f>IFERROR(IF($N363="","",MAX(0,$N363-'Settings'!$B$4)),"")</f>
        <v/>
      </c>
      <c r="P363" s="42">
        <f>IFERROR(IF($A363="","",IF(COUNTIFS('Booking Schedule'!$B$6:$B$505,$A363,'Booking Schedule'!$K$6:$K$505,"Reserved",'Booking Schedule'!$D$6:$D$505,"&gt;="&amp;'Settings'!$B$4)=0,"",MINIFS('Booking Schedule'!$D$6:$D$505,'Booking Schedule'!$B$6:$B$505,$A363,'Booking Schedule'!$K$6:$K$505,"Reserved",'Booking Schedule'!$D$6:$D$505,"&gt;="&amp;'Settings'!$B$4))),"")</f>
        <v/>
      </c>
      <c r="Q363" s="33">
        <f>IFERROR(IF($A363="","",IF($J363="","Missing PM Date",IF($J363&lt;'Settings'!$B$4,"Past Due",IF($J363&lt;='Settings'!$B$4+'Settings'!$B$7,"Due Soon","OK")))),"Check Date")</f>
        <v/>
      </c>
      <c r="R363" s="30">
        <f>IFERROR(IF($A363="","",IF(COUNTIF('Trailer Availability'!$A$6:$A$505,$A363)&gt;1,"Duplicate Trailer ID",IF($F363="","Missing Home Terminal",IF($G363="","Missing Location",IF($H363="","Missing Operational Status",IF(AND($H363&lt;&gt;"Ready",$I363=""),"Ready Date Missing",IF($K363="","Last Update Missing","OK"))))))),"Check Row")</f>
        <v/>
      </c>
    </row>
    <row r="364">
      <c r="A364" s="26" t="n"/>
      <c r="B364" s="26" t="n"/>
      <c r="C364" s="26" t="n"/>
      <c r="D364" s="26" t="n"/>
      <c r="E364" s="27" t="n"/>
      <c r="F364" s="26" t="n"/>
      <c r="G364" s="28" t="n"/>
      <c r="H364" s="26" t="n"/>
      <c r="I364" s="41" t="n"/>
      <c r="J364" s="41" t="n"/>
      <c r="K364" s="41" t="n"/>
      <c r="L364" s="28" t="n"/>
      <c r="M364" s="30">
        <f>IFERROR(IF($A364="","",IF($H364&lt;&gt;"Ready",$H364,IF(COUNTIFS('Booking Schedule'!$B$6:$B$505,$A364,'Booking Schedule'!$K$6:$K$505,"Dispatched",'Booking Schedule'!$F$6:$F$505,"",'Booking Schedule'!$E$6:$E$505,"")&gt;0,"Return Date Missing",IF(COUNTIFS('Booking Schedule'!$B$6:$B$505,$A364,'Booking Schedule'!$K$6:$K$505,"Dispatched",'Booking Schedule'!$F$6:$F$505,"",'Booking Schedule'!$E$6:$E$505,"&lt;"&amp;'Settings'!$B$4)&gt;0,"Overdue Return",IF(COUNTIFS('Booking Schedule'!$B$6:$B$505,$A364,'Booking Schedule'!$K$6:$K$505,"Dispatched",'Booking Schedule'!$F$6:$F$505,"",'Booking Schedule'!$D$6:$D$505,"&lt;="&amp;'Settings'!$B$4,'Booking Schedule'!$E$6:$E$505,"&gt;="&amp;'Settings'!$B$4)&gt;0,"In Use",IF(COUNTIFS('Booking Schedule'!$B$6:$B$505,$A364,'Booking Schedule'!$K$6:$K$505,"Reserved",'Booking Schedule'!$D$6:$D$505,"&gt;="&amp;'Settings'!$B$4,'Booking Schedule'!$D$6:$D$505,"&lt;="&amp;'Settings'!$B$4+'Settings'!$B$5)&gt;0,"Reserved Soon","Available")))))),"Check Status")</f>
        <v/>
      </c>
      <c r="N364" s="42">
        <f>IFERROR(IF($A364="","",IF($H364&lt;&gt;"Ready",$I364,IF(OR($M364="In Use",$M364="Overdue Return"),MAXIFS('Booking Schedule'!$E$6:$E$505,'Booking Schedule'!$B$6:$B$505,$A364,'Booking Schedule'!$K$6:$K$505,"Dispatched",'Booking Schedule'!$F$6:$F$505,""),IF($M364="Return Date Missing","",'Settings'!$B$4)))),"")</f>
        <v/>
      </c>
      <c r="O364" s="32">
        <f>IFERROR(IF($N364="","",MAX(0,$N364-'Settings'!$B$4)),"")</f>
        <v/>
      </c>
      <c r="P364" s="42">
        <f>IFERROR(IF($A364="","",IF(COUNTIFS('Booking Schedule'!$B$6:$B$505,$A364,'Booking Schedule'!$K$6:$K$505,"Reserved",'Booking Schedule'!$D$6:$D$505,"&gt;="&amp;'Settings'!$B$4)=0,"",MINIFS('Booking Schedule'!$D$6:$D$505,'Booking Schedule'!$B$6:$B$505,$A364,'Booking Schedule'!$K$6:$K$505,"Reserved",'Booking Schedule'!$D$6:$D$505,"&gt;="&amp;'Settings'!$B$4))),"")</f>
        <v/>
      </c>
      <c r="Q364" s="33">
        <f>IFERROR(IF($A364="","",IF($J364="","Missing PM Date",IF($J364&lt;'Settings'!$B$4,"Past Due",IF($J364&lt;='Settings'!$B$4+'Settings'!$B$7,"Due Soon","OK")))),"Check Date")</f>
        <v/>
      </c>
      <c r="R364" s="30">
        <f>IFERROR(IF($A364="","",IF(COUNTIF('Trailer Availability'!$A$6:$A$505,$A364)&gt;1,"Duplicate Trailer ID",IF($F364="","Missing Home Terminal",IF($G364="","Missing Location",IF($H364="","Missing Operational Status",IF(AND($H364&lt;&gt;"Ready",$I364=""),"Ready Date Missing",IF($K364="","Last Update Missing","OK"))))))),"Check Row")</f>
        <v/>
      </c>
    </row>
    <row r="365">
      <c r="A365" s="26" t="n"/>
      <c r="B365" s="26" t="n"/>
      <c r="C365" s="26" t="n"/>
      <c r="D365" s="26" t="n"/>
      <c r="E365" s="27" t="n"/>
      <c r="F365" s="26" t="n"/>
      <c r="G365" s="28" t="n"/>
      <c r="H365" s="26" t="n"/>
      <c r="I365" s="41" t="n"/>
      <c r="J365" s="41" t="n"/>
      <c r="K365" s="41" t="n"/>
      <c r="L365" s="28" t="n"/>
      <c r="M365" s="30">
        <f>IFERROR(IF($A365="","",IF($H365&lt;&gt;"Ready",$H365,IF(COUNTIFS('Booking Schedule'!$B$6:$B$505,$A365,'Booking Schedule'!$K$6:$K$505,"Dispatched",'Booking Schedule'!$F$6:$F$505,"",'Booking Schedule'!$E$6:$E$505,"")&gt;0,"Return Date Missing",IF(COUNTIFS('Booking Schedule'!$B$6:$B$505,$A365,'Booking Schedule'!$K$6:$K$505,"Dispatched",'Booking Schedule'!$F$6:$F$505,"",'Booking Schedule'!$E$6:$E$505,"&lt;"&amp;'Settings'!$B$4)&gt;0,"Overdue Return",IF(COUNTIFS('Booking Schedule'!$B$6:$B$505,$A365,'Booking Schedule'!$K$6:$K$505,"Dispatched",'Booking Schedule'!$F$6:$F$505,"",'Booking Schedule'!$D$6:$D$505,"&lt;="&amp;'Settings'!$B$4,'Booking Schedule'!$E$6:$E$505,"&gt;="&amp;'Settings'!$B$4)&gt;0,"In Use",IF(COUNTIFS('Booking Schedule'!$B$6:$B$505,$A365,'Booking Schedule'!$K$6:$K$505,"Reserved",'Booking Schedule'!$D$6:$D$505,"&gt;="&amp;'Settings'!$B$4,'Booking Schedule'!$D$6:$D$505,"&lt;="&amp;'Settings'!$B$4+'Settings'!$B$5)&gt;0,"Reserved Soon","Available")))))),"Check Status")</f>
        <v/>
      </c>
      <c r="N365" s="42">
        <f>IFERROR(IF($A365="","",IF($H365&lt;&gt;"Ready",$I365,IF(OR($M365="In Use",$M365="Overdue Return"),MAXIFS('Booking Schedule'!$E$6:$E$505,'Booking Schedule'!$B$6:$B$505,$A365,'Booking Schedule'!$K$6:$K$505,"Dispatched",'Booking Schedule'!$F$6:$F$505,""),IF($M365="Return Date Missing","",'Settings'!$B$4)))),"")</f>
        <v/>
      </c>
      <c r="O365" s="32">
        <f>IFERROR(IF($N365="","",MAX(0,$N365-'Settings'!$B$4)),"")</f>
        <v/>
      </c>
      <c r="P365" s="42">
        <f>IFERROR(IF($A365="","",IF(COUNTIFS('Booking Schedule'!$B$6:$B$505,$A365,'Booking Schedule'!$K$6:$K$505,"Reserved",'Booking Schedule'!$D$6:$D$505,"&gt;="&amp;'Settings'!$B$4)=0,"",MINIFS('Booking Schedule'!$D$6:$D$505,'Booking Schedule'!$B$6:$B$505,$A365,'Booking Schedule'!$K$6:$K$505,"Reserved",'Booking Schedule'!$D$6:$D$505,"&gt;="&amp;'Settings'!$B$4))),"")</f>
        <v/>
      </c>
      <c r="Q365" s="33">
        <f>IFERROR(IF($A365="","",IF($J365="","Missing PM Date",IF($J365&lt;'Settings'!$B$4,"Past Due",IF($J365&lt;='Settings'!$B$4+'Settings'!$B$7,"Due Soon","OK")))),"Check Date")</f>
        <v/>
      </c>
      <c r="R365" s="30">
        <f>IFERROR(IF($A365="","",IF(COUNTIF('Trailer Availability'!$A$6:$A$505,$A365)&gt;1,"Duplicate Trailer ID",IF($F365="","Missing Home Terminal",IF($G365="","Missing Location",IF($H365="","Missing Operational Status",IF(AND($H365&lt;&gt;"Ready",$I365=""),"Ready Date Missing",IF($K365="","Last Update Missing","OK"))))))),"Check Row")</f>
        <v/>
      </c>
    </row>
    <row r="366">
      <c r="A366" s="26" t="n"/>
      <c r="B366" s="26" t="n"/>
      <c r="C366" s="26" t="n"/>
      <c r="D366" s="26" t="n"/>
      <c r="E366" s="27" t="n"/>
      <c r="F366" s="26" t="n"/>
      <c r="G366" s="28" t="n"/>
      <c r="H366" s="26" t="n"/>
      <c r="I366" s="41" t="n"/>
      <c r="J366" s="41" t="n"/>
      <c r="K366" s="41" t="n"/>
      <c r="L366" s="28" t="n"/>
      <c r="M366" s="30">
        <f>IFERROR(IF($A366="","",IF($H366&lt;&gt;"Ready",$H366,IF(COUNTIFS('Booking Schedule'!$B$6:$B$505,$A366,'Booking Schedule'!$K$6:$K$505,"Dispatched",'Booking Schedule'!$F$6:$F$505,"",'Booking Schedule'!$E$6:$E$505,"")&gt;0,"Return Date Missing",IF(COUNTIFS('Booking Schedule'!$B$6:$B$505,$A366,'Booking Schedule'!$K$6:$K$505,"Dispatched",'Booking Schedule'!$F$6:$F$505,"",'Booking Schedule'!$E$6:$E$505,"&lt;"&amp;'Settings'!$B$4)&gt;0,"Overdue Return",IF(COUNTIFS('Booking Schedule'!$B$6:$B$505,$A366,'Booking Schedule'!$K$6:$K$505,"Dispatched",'Booking Schedule'!$F$6:$F$505,"",'Booking Schedule'!$D$6:$D$505,"&lt;="&amp;'Settings'!$B$4,'Booking Schedule'!$E$6:$E$505,"&gt;="&amp;'Settings'!$B$4)&gt;0,"In Use",IF(COUNTIFS('Booking Schedule'!$B$6:$B$505,$A366,'Booking Schedule'!$K$6:$K$505,"Reserved",'Booking Schedule'!$D$6:$D$505,"&gt;="&amp;'Settings'!$B$4,'Booking Schedule'!$D$6:$D$505,"&lt;="&amp;'Settings'!$B$4+'Settings'!$B$5)&gt;0,"Reserved Soon","Available")))))),"Check Status")</f>
        <v/>
      </c>
      <c r="N366" s="42">
        <f>IFERROR(IF($A366="","",IF($H366&lt;&gt;"Ready",$I366,IF(OR($M366="In Use",$M366="Overdue Return"),MAXIFS('Booking Schedule'!$E$6:$E$505,'Booking Schedule'!$B$6:$B$505,$A366,'Booking Schedule'!$K$6:$K$505,"Dispatched",'Booking Schedule'!$F$6:$F$505,""),IF($M366="Return Date Missing","",'Settings'!$B$4)))),"")</f>
        <v/>
      </c>
      <c r="O366" s="32">
        <f>IFERROR(IF($N366="","",MAX(0,$N366-'Settings'!$B$4)),"")</f>
        <v/>
      </c>
      <c r="P366" s="42">
        <f>IFERROR(IF($A366="","",IF(COUNTIFS('Booking Schedule'!$B$6:$B$505,$A366,'Booking Schedule'!$K$6:$K$505,"Reserved",'Booking Schedule'!$D$6:$D$505,"&gt;="&amp;'Settings'!$B$4)=0,"",MINIFS('Booking Schedule'!$D$6:$D$505,'Booking Schedule'!$B$6:$B$505,$A366,'Booking Schedule'!$K$6:$K$505,"Reserved",'Booking Schedule'!$D$6:$D$505,"&gt;="&amp;'Settings'!$B$4))),"")</f>
        <v/>
      </c>
      <c r="Q366" s="33">
        <f>IFERROR(IF($A366="","",IF($J366="","Missing PM Date",IF($J366&lt;'Settings'!$B$4,"Past Due",IF($J366&lt;='Settings'!$B$4+'Settings'!$B$7,"Due Soon","OK")))),"Check Date")</f>
        <v/>
      </c>
      <c r="R366" s="30">
        <f>IFERROR(IF($A366="","",IF(COUNTIF('Trailer Availability'!$A$6:$A$505,$A366)&gt;1,"Duplicate Trailer ID",IF($F366="","Missing Home Terminal",IF($G366="","Missing Location",IF($H366="","Missing Operational Status",IF(AND($H366&lt;&gt;"Ready",$I366=""),"Ready Date Missing",IF($K366="","Last Update Missing","OK"))))))),"Check Row")</f>
        <v/>
      </c>
    </row>
    <row r="367">
      <c r="A367" s="26" t="n"/>
      <c r="B367" s="26" t="n"/>
      <c r="C367" s="26" t="n"/>
      <c r="D367" s="26" t="n"/>
      <c r="E367" s="27" t="n"/>
      <c r="F367" s="26" t="n"/>
      <c r="G367" s="28" t="n"/>
      <c r="H367" s="26" t="n"/>
      <c r="I367" s="41" t="n"/>
      <c r="J367" s="41" t="n"/>
      <c r="K367" s="41" t="n"/>
      <c r="L367" s="28" t="n"/>
      <c r="M367" s="30">
        <f>IFERROR(IF($A367="","",IF($H367&lt;&gt;"Ready",$H367,IF(COUNTIFS('Booking Schedule'!$B$6:$B$505,$A367,'Booking Schedule'!$K$6:$K$505,"Dispatched",'Booking Schedule'!$F$6:$F$505,"",'Booking Schedule'!$E$6:$E$505,"")&gt;0,"Return Date Missing",IF(COUNTIFS('Booking Schedule'!$B$6:$B$505,$A367,'Booking Schedule'!$K$6:$K$505,"Dispatched",'Booking Schedule'!$F$6:$F$505,"",'Booking Schedule'!$E$6:$E$505,"&lt;"&amp;'Settings'!$B$4)&gt;0,"Overdue Return",IF(COUNTIFS('Booking Schedule'!$B$6:$B$505,$A367,'Booking Schedule'!$K$6:$K$505,"Dispatched",'Booking Schedule'!$F$6:$F$505,"",'Booking Schedule'!$D$6:$D$505,"&lt;="&amp;'Settings'!$B$4,'Booking Schedule'!$E$6:$E$505,"&gt;="&amp;'Settings'!$B$4)&gt;0,"In Use",IF(COUNTIFS('Booking Schedule'!$B$6:$B$505,$A367,'Booking Schedule'!$K$6:$K$505,"Reserved",'Booking Schedule'!$D$6:$D$505,"&gt;="&amp;'Settings'!$B$4,'Booking Schedule'!$D$6:$D$505,"&lt;="&amp;'Settings'!$B$4+'Settings'!$B$5)&gt;0,"Reserved Soon","Available")))))),"Check Status")</f>
        <v/>
      </c>
      <c r="N367" s="42">
        <f>IFERROR(IF($A367="","",IF($H367&lt;&gt;"Ready",$I367,IF(OR($M367="In Use",$M367="Overdue Return"),MAXIFS('Booking Schedule'!$E$6:$E$505,'Booking Schedule'!$B$6:$B$505,$A367,'Booking Schedule'!$K$6:$K$505,"Dispatched",'Booking Schedule'!$F$6:$F$505,""),IF($M367="Return Date Missing","",'Settings'!$B$4)))),"")</f>
        <v/>
      </c>
      <c r="O367" s="32">
        <f>IFERROR(IF($N367="","",MAX(0,$N367-'Settings'!$B$4)),"")</f>
        <v/>
      </c>
      <c r="P367" s="42">
        <f>IFERROR(IF($A367="","",IF(COUNTIFS('Booking Schedule'!$B$6:$B$505,$A367,'Booking Schedule'!$K$6:$K$505,"Reserved",'Booking Schedule'!$D$6:$D$505,"&gt;="&amp;'Settings'!$B$4)=0,"",MINIFS('Booking Schedule'!$D$6:$D$505,'Booking Schedule'!$B$6:$B$505,$A367,'Booking Schedule'!$K$6:$K$505,"Reserved",'Booking Schedule'!$D$6:$D$505,"&gt;="&amp;'Settings'!$B$4))),"")</f>
        <v/>
      </c>
      <c r="Q367" s="33">
        <f>IFERROR(IF($A367="","",IF($J367="","Missing PM Date",IF($J367&lt;'Settings'!$B$4,"Past Due",IF($J367&lt;='Settings'!$B$4+'Settings'!$B$7,"Due Soon","OK")))),"Check Date")</f>
        <v/>
      </c>
      <c r="R367" s="30">
        <f>IFERROR(IF($A367="","",IF(COUNTIF('Trailer Availability'!$A$6:$A$505,$A367)&gt;1,"Duplicate Trailer ID",IF($F367="","Missing Home Terminal",IF($G367="","Missing Location",IF($H367="","Missing Operational Status",IF(AND($H367&lt;&gt;"Ready",$I367=""),"Ready Date Missing",IF($K367="","Last Update Missing","OK"))))))),"Check Row")</f>
        <v/>
      </c>
    </row>
    <row r="368">
      <c r="A368" s="26" t="n"/>
      <c r="B368" s="26" t="n"/>
      <c r="C368" s="26" t="n"/>
      <c r="D368" s="26" t="n"/>
      <c r="E368" s="27" t="n"/>
      <c r="F368" s="26" t="n"/>
      <c r="G368" s="28" t="n"/>
      <c r="H368" s="26" t="n"/>
      <c r="I368" s="41" t="n"/>
      <c r="J368" s="41" t="n"/>
      <c r="K368" s="41" t="n"/>
      <c r="L368" s="28" t="n"/>
      <c r="M368" s="30">
        <f>IFERROR(IF($A368="","",IF($H368&lt;&gt;"Ready",$H368,IF(COUNTIFS('Booking Schedule'!$B$6:$B$505,$A368,'Booking Schedule'!$K$6:$K$505,"Dispatched",'Booking Schedule'!$F$6:$F$505,"",'Booking Schedule'!$E$6:$E$505,"")&gt;0,"Return Date Missing",IF(COUNTIFS('Booking Schedule'!$B$6:$B$505,$A368,'Booking Schedule'!$K$6:$K$505,"Dispatched",'Booking Schedule'!$F$6:$F$505,"",'Booking Schedule'!$E$6:$E$505,"&lt;"&amp;'Settings'!$B$4)&gt;0,"Overdue Return",IF(COUNTIFS('Booking Schedule'!$B$6:$B$505,$A368,'Booking Schedule'!$K$6:$K$505,"Dispatched",'Booking Schedule'!$F$6:$F$505,"",'Booking Schedule'!$D$6:$D$505,"&lt;="&amp;'Settings'!$B$4,'Booking Schedule'!$E$6:$E$505,"&gt;="&amp;'Settings'!$B$4)&gt;0,"In Use",IF(COUNTIFS('Booking Schedule'!$B$6:$B$505,$A368,'Booking Schedule'!$K$6:$K$505,"Reserved",'Booking Schedule'!$D$6:$D$505,"&gt;="&amp;'Settings'!$B$4,'Booking Schedule'!$D$6:$D$505,"&lt;="&amp;'Settings'!$B$4+'Settings'!$B$5)&gt;0,"Reserved Soon","Available")))))),"Check Status")</f>
        <v/>
      </c>
      <c r="N368" s="42">
        <f>IFERROR(IF($A368="","",IF($H368&lt;&gt;"Ready",$I368,IF(OR($M368="In Use",$M368="Overdue Return"),MAXIFS('Booking Schedule'!$E$6:$E$505,'Booking Schedule'!$B$6:$B$505,$A368,'Booking Schedule'!$K$6:$K$505,"Dispatched",'Booking Schedule'!$F$6:$F$505,""),IF($M368="Return Date Missing","",'Settings'!$B$4)))),"")</f>
        <v/>
      </c>
      <c r="O368" s="32">
        <f>IFERROR(IF($N368="","",MAX(0,$N368-'Settings'!$B$4)),"")</f>
        <v/>
      </c>
      <c r="P368" s="42">
        <f>IFERROR(IF($A368="","",IF(COUNTIFS('Booking Schedule'!$B$6:$B$505,$A368,'Booking Schedule'!$K$6:$K$505,"Reserved",'Booking Schedule'!$D$6:$D$505,"&gt;="&amp;'Settings'!$B$4)=0,"",MINIFS('Booking Schedule'!$D$6:$D$505,'Booking Schedule'!$B$6:$B$505,$A368,'Booking Schedule'!$K$6:$K$505,"Reserved",'Booking Schedule'!$D$6:$D$505,"&gt;="&amp;'Settings'!$B$4))),"")</f>
        <v/>
      </c>
      <c r="Q368" s="33">
        <f>IFERROR(IF($A368="","",IF($J368="","Missing PM Date",IF($J368&lt;'Settings'!$B$4,"Past Due",IF($J368&lt;='Settings'!$B$4+'Settings'!$B$7,"Due Soon","OK")))),"Check Date")</f>
        <v/>
      </c>
      <c r="R368" s="30">
        <f>IFERROR(IF($A368="","",IF(COUNTIF('Trailer Availability'!$A$6:$A$505,$A368)&gt;1,"Duplicate Trailer ID",IF($F368="","Missing Home Terminal",IF($G368="","Missing Location",IF($H368="","Missing Operational Status",IF(AND($H368&lt;&gt;"Ready",$I368=""),"Ready Date Missing",IF($K368="","Last Update Missing","OK"))))))),"Check Row")</f>
        <v/>
      </c>
    </row>
    <row r="369">
      <c r="A369" s="26" t="n"/>
      <c r="B369" s="26" t="n"/>
      <c r="C369" s="26" t="n"/>
      <c r="D369" s="26" t="n"/>
      <c r="E369" s="27" t="n"/>
      <c r="F369" s="26" t="n"/>
      <c r="G369" s="28" t="n"/>
      <c r="H369" s="26" t="n"/>
      <c r="I369" s="41" t="n"/>
      <c r="J369" s="41" t="n"/>
      <c r="K369" s="41" t="n"/>
      <c r="L369" s="28" t="n"/>
      <c r="M369" s="30">
        <f>IFERROR(IF($A369="","",IF($H369&lt;&gt;"Ready",$H369,IF(COUNTIFS('Booking Schedule'!$B$6:$B$505,$A369,'Booking Schedule'!$K$6:$K$505,"Dispatched",'Booking Schedule'!$F$6:$F$505,"",'Booking Schedule'!$E$6:$E$505,"")&gt;0,"Return Date Missing",IF(COUNTIFS('Booking Schedule'!$B$6:$B$505,$A369,'Booking Schedule'!$K$6:$K$505,"Dispatched",'Booking Schedule'!$F$6:$F$505,"",'Booking Schedule'!$E$6:$E$505,"&lt;"&amp;'Settings'!$B$4)&gt;0,"Overdue Return",IF(COUNTIFS('Booking Schedule'!$B$6:$B$505,$A369,'Booking Schedule'!$K$6:$K$505,"Dispatched",'Booking Schedule'!$F$6:$F$505,"",'Booking Schedule'!$D$6:$D$505,"&lt;="&amp;'Settings'!$B$4,'Booking Schedule'!$E$6:$E$505,"&gt;="&amp;'Settings'!$B$4)&gt;0,"In Use",IF(COUNTIFS('Booking Schedule'!$B$6:$B$505,$A369,'Booking Schedule'!$K$6:$K$505,"Reserved",'Booking Schedule'!$D$6:$D$505,"&gt;="&amp;'Settings'!$B$4,'Booking Schedule'!$D$6:$D$505,"&lt;="&amp;'Settings'!$B$4+'Settings'!$B$5)&gt;0,"Reserved Soon","Available")))))),"Check Status")</f>
        <v/>
      </c>
      <c r="N369" s="42">
        <f>IFERROR(IF($A369="","",IF($H369&lt;&gt;"Ready",$I369,IF(OR($M369="In Use",$M369="Overdue Return"),MAXIFS('Booking Schedule'!$E$6:$E$505,'Booking Schedule'!$B$6:$B$505,$A369,'Booking Schedule'!$K$6:$K$505,"Dispatched",'Booking Schedule'!$F$6:$F$505,""),IF($M369="Return Date Missing","",'Settings'!$B$4)))),"")</f>
        <v/>
      </c>
      <c r="O369" s="32">
        <f>IFERROR(IF($N369="","",MAX(0,$N369-'Settings'!$B$4)),"")</f>
        <v/>
      </c>
      <c r="P369" s="42">
        <f>IFERROR(IF($A369="","",IF(COUNTIFS('Booking Schedule'!$B$6:$B$505,$A369,'Booking Schedule'!$K$6:$K$505,"Reserved",'Booking Schedule'!$D$6:$D$505,"&gt;="&amp;'Settings'!$B$4)=0,"",MINIFS('Booking Schedule'!$D$6:$D$505,'Booking Schedule'!$B$6:$B$505,$A369,'Booking Schedule'!$K$6:$K$505,"Reserved",'Booking Schedule'!$D$6:$D$505,"&gt;="&amp;'Settings'!$B$4))),"")</f>
        <v/>
      </c>
      <c r="Q369" s="33">
        <f>IFERROR(IF($A369="","",IF($J369="","Missing PM Date",IF($J369&lt;'Settings'!$B$4,"Past Due",IF($J369&lt;='Settings'!$B$4+'Settings'!$B$7,"Due Soon","OK")))),"Check Date")</f>
        <v/>
      </c>
      <c r="R369" s="30">
        <f>IFERROR(IF($A369="","",IF(COUNTIF('Trailer Availability'!$A$6:$A$505,$A369)&gt;1,"Duplicate Trailer ID",IF($F369="","Missing Home Terminal",IF($G369="","Missing Location",IF($H369="","Missing Operational Status",IF(AND($H369&lt;&gt;"Ready",$I369=""),"Ready Date Missing",IF($K369="","Last Update Missing","OK"))))))),"Check Row")</f>
        <v/>
      </c>
    </row>
    <row r="370">
      <c r="A370" s="26" t="n"/>
      <c r="B370" s="26" t="n"/>
      <c r="C370" s="26" t="n"/>
      <c r="D370" s="26" t="n"/>
      <c r="E370" s="27" t="n"/>
      <c r="F370" s="26" t="n"/>
      <c r="G370" s="28" t="n"/>
      <c r="H370" s="26" t="n"/>
      <c r="I370" s="41" t="n"/>
      <c r="J370" s="41" t="n"/>
      <c r="K370" s="41" t="n"/>
      <c r="L370" s="28" t="n"/>
      <c r="M370" s="30">
        <f>IFERROR(IF($A370="","",IF($H370&lt;&gt;"Ready",$H370,IF(COUNTIFS('Booking Schedule'!$B$6:$B$505,$A370,'Booking Schedule'!$K$6:$K$505,"Dispatched",'Booking Schedule'!$F$6:$F$505,"",'Booking Schedule'!$E$6:$E$505,"")&gt;0,"Return Date Missing",IF(COUNTIFS('Booking Schedule'!$B$6:$B$505,$A370,'Booking Schedule'!$K$6:$K$505,"Dispatched",'Booking Schedule'!$F$6:$F$505,"",'Booking Schedule'!$E$6:$E$505,"&lt;"&amp;'Settings'!$B$4)&gt;0,"Overdue Return",IF(COUNTIFS('Booking Schedule'!$B$6:$B$505,$A370,'Booking Schedule'!$K$6:$K$505,"Dispatched",'Booking Schedule'!$F$6:$F$505,"",'Booking Schedule'!$D$6:$D$505,"&lt;="&amp;'Settings'!$B$4,'Booking Schedule'!$E$6:$E$505,"&gt;="&amp;'Settings'!$B$4)&gt;0,"In Use",IF(COUNTIFS('Booking Schedule'!$B$6:$B$505,$A370,'Booking Schedule'!$K$6:$K$505,"Reserved",'Booking Schedule'!$D$6:$D$505,"&gt;="&amp;'Settings'!$B$4,'Booking Schedule'!$D$6:$D$505,"&lt;="&amp;'Settings'!$B$4+'Settings'!$B$5)&gt;0,"Reserved Soon","Available")))))),"Check Status")</f>
        <v/>
      </c>
      <c r="N370" s="42">
        <f>IFERROR(IF($A370="","",IF($H370&lt;&gt;"Ready",$I370,IF(OR($M370="In Use",$M370="Overdue Return"),MAXIFS('Booking Schedule'!$E$6:$E$505,'Booking Schedule'!$B$6:$B$505,$A370,'Booking Schedule'!$K$6:$K$505,"Dispatched",'Booking Schedule'!$F$6:$F$505,""),IF($M370="Return Date Missing","",'Settings'!$B$4)))),"")</f>
        <v/>
      </c>
      <c r="O370" s="32">
        <f>IFERROR(IF($N370="","",MAX(0,$N370-'Settings'!$B$4)),"")</f>
        <v/>
      </c>
      <c r="P370" s="42">
        <f>IFERROR(IF($A370="","",IF(COUNTIFS('Booking Schedule'!$B$6:$B$505,$A370,'Booking Schedule'!$K$6:$K$505,"Reserved",'Booking Schedule'!$D$6:$D$505,"&gt;="&amp;'Settings'!$B$4)=0,"",MINIFS('Booking Schedule'!$D$6:$D$505,'Booking Schedule'!$B$6:$B$505,$A370,'Booking Schedule'!$K$6:$K$505,"Reserved",'Booking Schedule'!$D$6:$D$505,"&gt;="&amp;'Settings'!$B$4))),"")</f>
        <v/>
      </c>
      <c r="Q370" s="33">
        <f>IFERROR(IF($A370="","",IF($J370="","Missing PM Date",IF($J370&lt;'Settings'!$B$4,"Past Due",IF($J370&lt;='Settings'!$B$4+'Settings'!$B$7,"Due Soon","OK")))),"Check Date")</f>
        <v/>
      </c>
      <c r="R370" s="30">
        <f>IFERROR(IF($A370="","",IF(COUNTIF('Trailer Availability'!$A$6:$A$505,$A370)&gt;1,"Duplicate Trailer ID",IF($F370="","Missing Home Terminal",IF($G370="","Missing Location",IF($H370="","Missing Operational Status",IF(AND($H370&lt;&gt;"Ready",$I370=""),"Ready Date Missing",IF($K370="","Last Update Missing","OK"))))))),"Check Row")</f>
        <v/>
      </c>
    </row>
    <row r="371">
      <c r="A371" s="26" t="n"/>
      <c r="B371" s="26" t="n"/>
      <c r="C371" s="26" t="n"/>
      <c r="D371" s="26" t="n"/>
      <c r="E371" s="27" t="n"/>
      <c r="F371" s="26" t="n"/>
      <c r="G371" s="28" t="n"/>
      <c r="H371" s="26" t="n"/>
      <c r="I371" s="41" t="n"/>
      <c r="J371" s="41" t="n"/>
      <c r="K371" s="41" t="n"/>
      <c r="L371" s="28" t="n"/>
      <c r="M371" s="30">
        <f>IFERROR(IF($A371="","",IF($H371&lt;&gt;"Ready",$H371,IF(COUNTIFS('Booking Schedule'!$B$6:$B$505,$A371,'Booking Schedule'!$K$6:$K$505,"Dispatched",'Booking Schedule'!$F$6:$F$505,"",'Booking Schedule'!$E$6:$E$505,"")&gt;0,"Return Date Missing",IF(COUNTIFS('Booking Schedule'!$B$6:$B$505,$A371,'Booking Schedule'!$K$6:$K$505,"Dispatched",'Booking Schedule'!$F$6:$F$505,"",'Booking Schedule'!$E$6:$E$505,"&lt;"&amp;'Settings'!$B$4)&gt;0,"Overdue Return",IF(COUNTIFS('Booking Schedule'!$B$6:$B$505,$A371,'Booking Schedule'!$K$6:$K$505,"Dispatched",'Booking Schedule'!$F$6:$F$505,"",'Booking Schedule'!$D$6:$D$505,"&lt;="&amp;'Settings'!$B$4,'Booking Schedule'!$E$6:$E$505,"&gt;="&amp;'Settings'!$B$4)&gt;0,"In Use",IF(COUNTIFS('Booking Schedule'!$B$6:$B$505,$A371,'Booking Schedule'!$K$6:$K$505,"Reserved",'Booking Schedule'!$D$6:$D$505,"&gt;="&amp;'Settings'!$B$4,'Booking Schedule'!$D$6:$D$505,"&lt;="&amp;'Settings'!$B$4+'Settings'!$B$5)&gt;0,"Reserved Soon","Available")))))),"Check Status")</f>
        <v/>
      </c>
      <c r="N371" s="42">
        <f>IFERROR(IF($A371="","",IF($H371&lt;&gt;"Ready",$I371,IF(OR($M371="In Use",$M371="Overdue Return"),MAXIFS('Booking Schedule'!$E$6:$E$505,'Booking Schedule'!$B$6:$B$505,$A371,'Booking Schedule'!$K$6:$K$505,"Dispatched",'Booking Schedule'!$F$6:$F$505,""),IF($M371="Return Date Missing","",'Settings'!$B$4)))),"")</f>
        <v/>
      </c>
      <c r="O371" s="32">
        <f>IFERROR(IF($N371="","",MAX(0,$N371-'Settings'!$B$4)),"")</f>
        <v/>
      </c>
      <c r="P371" s="42">
        <f>IFERROR(IF($A371="","",IF(COUNTIFS('Booking Schedule'!$B$6:$B$505,$A371,'Booking Schedule'!$K$6:$K$505,"Reserved",'Booking Schedule'!$D$6:$D$505,"&gt;="&amp;'Settings'!$B$4)=0,"",MINIFS('Booking Schedule'!$D$6:$D$505,'Booking Schedule'!$B$6:$B$505,$A371,'Booking Schedule'!$K$6:$K$505,"Reserved",'Booking Schedule'!$D$6:$D$505,"&gt;="&amp;'Settings'!$B$4))),"")</f>
        <v/>
      </c>
      <c r="Q371" s="33">
        <f>IFERROR(IF($A371="","",IF($J371="","Missing PM Date",IF($J371&lt;'Settings'!$B$4,"Past Due",IF($J371&lt;='Settings'!$B$4+'Settings'!$B$7,"Due Soon","OK")))),"Check Date")</f>
        <v/>
      </c>
      <c r="R371" s="30">
        <f>IFERROR(IF($A371="","",IF(COUNTIF('Trailer Availability'!$A$6:$A$505,$A371)&gt;1,"Duplicate Trailer ID",IF($F371="","Missing Home Terminal",IF($G371="","Missing Location",IF($H371="","Missing Operational Status",IF(AND($H371&lt;&gt;"Ready",$I371=""),"Ready Date Missing",IF($K371="","Last Update Missing","OK"))))))),"Check Row")</f>
        <v/>
      </c>
    </row>
    <row r="372">
      <c r="A372" s="26" t="n"/>
      <c r="B372" s="26" t="n"/>
      <c r="C372" s="26" t="n"/>
      <c r="D372" s="26" t="n"/>
      <c r="E372" s="27" t="n"/>
      <c r="F372" s="26" t="n"/>
      <c r="G372" s="28" t="n"/>
      <c r="H372" s="26" t="n"/>
      <c r="I372" s="41" t="n"/>
      <c r="J372" s="41" t="n"/>
      <c r="K372" s="41" t="n"/>
      <c r="L372" s="28" t="n"/>
      <c r="M372" s="30">
        <f>IFERROR(IF($A372="","",IF($H372&lt;&gt;"Ready",$H372,IF(COUNTIFS('Booking Schedule'!$B$6:$B$505,$A372,'Booking Schedule'!$K$6:$K$505,"Dispatched",'Booking Schedule'!$F$6:$F$505,"",'Booking Schedule'!$E$6:$E$505,"")&gt;0,"Return Date Missing",IF(COUNTIFS('Booking Schedule'!$B$6:$B$505,$A372,'Booking Schedule'!$K$6:$K$505,"Dispatched",'Booking Schedule'!$F$6:$F$505,"",'Booking Schedule'!$E$6:$E$505,"&lt;"&amp;'Settings'!$B$4)&gt;0,"Overdue Return",IF(COUNTIFS('Booking Schedule'!$B$6:$B$505,$A372,'Booking Schedule'!$K$6:$K$505,"Dispatched",'Booking Schedule'!$F$6:$F$505,"",'Booking Schedule'!$D$6:$D$505,"&lt;="&amp;'Settings'!$B$4,'Booking Schedule'!$E$6:$E$505,"&gt;="&amp;'Settings'!$B$4)&gt;0,"In Use",IF(COUNTIFS('Booking Schedule'!$B$6:$B$505,$A372,'Booking Schedule'!$K$6:$K$505,"Reserved",'Booking Schedule'!$D$6:$D$505,"&gt;="&amp;'Settings'!$B$4,'Booking Schedule'!$D$6:$D$505,"&lt;="&amp;'Settings'!$B$4+'Settings'!$B$5)&gt;0,"Reserved Soon","Available")))))),"Check Status")</f>
        <v/>
      </c>
      <c r="N372" s="42">
        <f>IFERROR(IF($A372="","",IF($H372&lt;&gt;"Ready",$I372,IF(OR($M372="In Use",$M372="Overdue Return"),MAXIFS('Booking Schedule'!$E$6:$E$505,'Booking Schedule'!$B$6:$B$505,$A372,'Booking Schedule'!$K$6:$K$505,"Dispatched",'Booking Schedule'!$F$6:$F$505,""),IF($M372="Return Date Missing","",'Settings'!$B$4)))),"")</f>
        <v/>
      </c>
      <c r="O372" s="32">
        <f>IFERROR(IF($N372="","",MAX(0,$N372-'Settings'!$B$4)),"")</f>
        <v/>
      </c>
      <c r="P372" s="42">
        <f>IFERROR(IF($A372="","",IF(COUNTIFS('Booking Schedule'!$B$6:$B$505,$A372,'Booking Schedule'!$K$6:$K$505,"Reserved",'Booking Schedule'!$D$6:$D$505,"&gt;="&amp;'Settings'!$B$4)=0,"",MINIFS('Booking Schedule'!$D$6:$D$505,'Booking Schedule'!$B$6:$B$505,$A372,'Booking Schedule'!$K$6:$K$505,"Reserved",'Booking Schedule'!$D$6:$D$505,"&gt;="&amp;'Settings'!$B$4))),"")</f>
        <v/>
      </c>
      <c r="Q372" s="33">
        <f>IFERROR(IF($A372="","",IF($J372="","Missing PM Date",IF($J372&lt;'Settings'!$B$4,"Past Due",IF($J372&lt;='Settings'!$B$4+'Settings'!$B$7,"Due Soon","OK")))),"Check Date")</f>
        <v/>
      </c>
      <c r="R372" s="30">
        <f>IFERROR(IF($A372="","",IF(COUNTIF('Trailer Availability'!$A$6:$A$505,$A372)&gt;1,"Duplicate Trailer ID",IF($F372="","Missing Home Terminal",IF($G372="","Missing Location",IF($H372="","Missing Operational Status",IF(AND($H372&lt;&gt;"Ready",$I372=""),"Ready Date Missing",IF($K372="","Last Update Missing","OK"))))))),"Check Row")</f>
        <v/>
      </c>
    </row>
    <row r="373">
      <c r="A373" s="26" t="n"/>
      <c r="B373" s="26" t="n"/>
      <c r="C373" s="26" t="n"/>
      <c r="D373" s="26" t="n"/>
      <c r="E373" s="27" t="n"/>
      <c r="F373" s="26" t="n"/>
      <c r="G373" s="28" t="n"/>
      <c r="H373" s="26" t="n"/>
      <c r="I373" s="41" t="n"/>
      <c r="J373" s="41" t="n"/>
      <c r="K373" s="41" t="n"/>
      <c r="L373" s="28" t="n"/>
      <c r="M373" s="30">
        <f>IFERROR(IF($A373="","",IF($H373&lt;&gt;"Ready",$H373,IF(COUNTIFS('Booking Schedule'!$B$6:$B$505,$A373,'Booking Schedule'!$K$6:$K$505,"Dispatched",'Booking Schedule'!$F$6:$F$505,"",'Booking Schedule'!$E$6:$E$505,"")&gt;0,"Return Date Missing",IF(COUNTIFS('Booking Schedule'!$B$6:$B$505,$A373,'Booking Schedule'!$K$6:$K$505,"Dispatched",'Booking Schedule'!$F$6:$F$505,"",'Booking Schedule'!$E$6:$E$505,"&lt;"&amp;'Settings'!$B$4)&gt;0,"Overdue Return",IF(COUNTIFS('Booking Schedule'!$B$6:$B$505,$A373,'Booking Schedule'!$K$6:$K$505,"Dispatched",'Booking Schedule'!$F$6:$F$505,"",'Booking Schedule'!$D$6:$D$505,"&lt;="&amp;'Settings'!$B$4,'Booking Schedule'!$E$6:$E$505,"&gt;="&amp;'Settings'!$B$4)&gt;0,"In Use",IF(COUNTIFS('Booking Schedule'!$B$6:$B$505,$A373,'Booking Schedule'!$K$6:$K$505,"Reserved",'Booking Schedule'!$D$6:$D$505,"&gt;="&amp;'Settings'!$B$4,'Booking Schedule'!$D$6:$D$505,"&lt;="&amp;'Settings'!$B$4+'Settings'!$B$5)&gt;0,"Reserved Soon","Available")))))),"Check Status")</f>
        <v/>
      </c>
      <c r="N373" s="42">
        <f>IFERROR(IF($A373="","",IF($H373&lt;&gt;"Ready",$I373,IF(OR($M373="In Use",$M373="Overdue Return"),MAXIFS('Booking Schedule'!$E$6:$E$505,'Booking Schedule'!$B$6:$B$505,$A373,'Booking Schedule'!$K$6:$K$505,"Dispatched",'Booking Schedule'!$F$6:$F$505,""),IF($M373="Return Date Missing","",'Settings'!$B$4)))),"")</f>
        <v/>
      </c>
      <c r="O373" s="32">
        <f>IFERROR(IF($N373="","",MAX(0,$N373-'Settings'!$B$4)),"")</f>
        <v/>
      </c>
      <c r="P373" s="42">
        <f>IFERROR(IF($A373="","",IF(COUNTIFS('Booking Schedule'!$B$6:$B$505,$A373,'Booking Schedule'!$K$6:$K$505,"Reserved",'Booking Schedule'!$D$6:$D$505,"&gt;="&amp;'Settings'!$B$4)=0,"",MINIFS('Booking Schedule'!$D$6:$D$505,'Booking Schedule'!$B$6:$B$505,$A373,'Booking Schedule'!$K$6:$K$505,"Reserved",'Booking Schedule'!$D$6:$D$505,"&gt;="&amp;'Settings'!$B$4))),"")</f>
        <v/>
      </c>
      <c r="Q373" s="33">
        <f>IFERROR(IF($A373="","",IF($J373="","Missing PM Date",IF($J373&lt;'Settings'!$B$4,"Past Due",IF($J373&lt;='Settings'!$B$4+'Settings'!$B$7,"Due Soon","OK")))),"Check Date")</f>
        <v/>
      </c>
      <c r="R373" s="30">
        <f>IFERROR(IF($A373="","",IF(COUNTIF('Trailer Availability'!$A$6:$A$505,$A373)&gt;1,"Duplicate Trailer ID",IF($F373="","Missing Home Terminal",IF($G373="","Missing Location",IF($H373="","Missing Operational Status",IF(AND($H373&lt;&gt;"Ready",$I373=""),"Ready Date Missing",IF($K373="","Last Update Missing","OK"))))))),"Check Row")</f>
        <v/>
      </c>
    </row>
    <row r="374">
      <c r="A374" s="26" t="n"/>
      <c r="B374" s="26" t="n"/>
      <c r="C374" s="26" t="n"/>
      <c r="D374" s="26" t="n"/>
      <c r="E374" s="27" t="n"/>
      <c r="F374" s="26" t="n"/>
      <c r="G374" s="28" t="n"/>
      <c r="H374" s="26" t="n"/>
      <c r="I374" s="41" t="n"/>
      <c r="J374" s="41" t="n"/>
      <c r="K374" s="41" t="n"/>
      <c r="L374" s="28" t="n"/>
      <c r="M374" s="30">
        <f>IFERROR(IF($A374="","",IF($H374&lt;&gt;"Ready",$H374,IF(COUNTIFS('Booking Schedule'!$B$6:$B$505,$A374,'Booking Schedule'!$K$6:$K$505,"Dispatched",'Booking Schedule'!$F$6:$F$505,"",'Booking Schedule'!$E$6:$E$505,"")&gt;0,"Return Date Missing",IF(COUNTIFS('Booking Schedule'!$B$6:$B$505,$A374,'Booking Schedule'!$K$6:$K$505,"Dispatched",'Booking Schedule'!$F$6:$F$505,"",'Booking Schedule'!$E$6:$E$505,"&lt;"&amp;'Settings'!$B$4)&gt;0,"Overdue Return",IF(COUNTIFS('Booking Schedule'!$B$6:$B$505,$A374,'Booking Schedule'!$K$6:$K$505,"Dispatched",'Booking Schedule'!$F$6:$F$505,"",'Booking Schedule'!$D$6:$D$505,"&lt;="&amp;'Settings'!$B$4,'Booking Schedule'!$E$6:$E$505,"&gt;="&amp;'Settings'!$B$4)&gt;0,"In Use",IF(COUNTIFS('Booking Schedule'!$B$6:$B$505,$A374,'Booking Schedule'!$K$6:$K$505,"Reserved",'Booking Schedule'!$D$6:$D$505,"&gt;="&amp;'Settings'!$B$4,'Booking Schedule'!$D$6:$D$505,"&lt;="&amp;'Settings'!$B$4+'Settings'!$B$5)&gt;0,"Reserved Soon","Available")))))),"Check Status")</f>
        <v/>
      </c>
      <c r="N374" s="42">
        <f>IFERROR(IF($A374="","",IF($H374&lt;&gt;"Ready",$I374,IF(OR($M374="In Use",$M374="Overdue Return"),MAXIFS('Booking Schedule'!$E$6:$E$505,'Booking Schedule'!$B$6:$B$505,$A374,'Booking Schedule'!$K$6:$K$505,"Dispatched",'Booking Schedule'!$F$6:$F$505,""),IF($M374="Return Date Missing","",'Settings'!$B$4)))),"")</f>
        <v/>
      </c>
      <c r="O374" s="32">
        <f>IFERROR(IF($N374="","",MAX(0,$N374-'Settings'!$B$4)),"")</f>
        <v/>
      </c>
      <c r="P374" s="42">
        <f>IFERROR(IF($A374="","",IF(COUNTIFS('Booking Schedule'!$B$6:$B$505,$A374,'Booking Schedule'!$K$6:$K$505,"Reserved",'Booking Schedule'!$D$6:$D$505,"&gt;="&amp;'Settings'!$B$4)=0,"",MINIFS('Booking Schedule'!$D$6:$D$505,'Booking Schedule'!$B$6:$B$505,$A374,'Booking Schedule'!$K$6:$K$505,"Reserved",'Booking Schedule'!$D$6:$D$505,"&gt;="&amp;'Settings'!$B$4))),"")</f>
        <v/>
      </c>
      <c r="Q374" s="33">
        <f>IFERROR(IF($A374="","",IF($J374="","Missing PM Date",IF($J374&lt;'Settings'!$B$4,"Past Due",IF($J374&lt;='Settings'!$B$4+'Settings'!$B$7,"Due Soon","OK")))),"Check Date")</f>
        <v/>
      </c>
      <c r="R374" s="30">
        <f>IFERROR(IF($A374="","",IF(COUNTIF('Trailer Availability'!$A$6:$A$505,$A374)&gt;1,"Duplicate Trailer ID",IF($F374="","Missing Home Terminal",IF($G374="","Missing Location",IF($H374="","Missing Operational Status",IF(AND($H374&lt;&gt;"Ready",$I374=""),"Ready Date Missing",IF($K374="","Last Update Missing","OK"))))))),"Check Row")</f>
        <v/>
      </c>
    </row>
    <row r="375">
      <c r="A375" s="26" t="n"/>
      <c r="B375" s="26" t="n"/>
      <c r="C375" s="26" t="n"/>
      <c r="D375" s="26" t="n"/>
      <c r="E375" s="27" t="n"/>
      <c r="F375" s="26" t="n"/>
      <c r="G375" s="28" t="n"/>
      <c r="H375" s="26" t="n"/>
      <c r="I375" s="41" t="n"/>
      <c r="J375" s="41" t="n"/>
      <c r="K375" s="41" t="n"/>
      <c r="L375" s="28" t="n"/>
      <c r="M375" s="30">
        <f>IFERROR(IF($A375="","",IF($H375&lt;&gt;"Ready",$H375,IF(COUNTIFS('Booking Schedule'!$B$6:$B$505,$A375,'Booking Schedule'!$K$6:$K$505,"Dispatched",'Booking Schedule'!$F$6:$F$505,"",'Booking Schedule'!$E$6:$E$505,"")&gt;0,"Return Date Missing",IF(COUNTIFS('Booking Schedule'!$B$6:$B$505,$A375,'Booking Schedule'!$K$6:$K$505,"Dispatched",'Booking Schedule'!$F$6:$F$505,"",'Booking Schedule'!$E$6:$E$505,"&lt;"&amp;'Settings'!$B$4)&gt;0,"Overdue Return",IF(COUNTIFS('Booking Schedule'!$B$6:$B$505,$A375,'Booking Schedule'!$K$6:$K$505,"Dispatched",'Booking Schedule'!$F$6:$F$505,"",'Booking Schedule'!$D$6:$D$505,"&lt;="&amp;'Settings'!$B$4,'Booking Schedule'!$E$6:$E$505,"&gt;="&amp;'Settings'!$B$4)&gt;0,"In Use",IF(COUNTIFS('Booking Schedule'!$B$6:$B$505,$A375,'Booking Schedule'!$K$6:$K$505,"Reserved",'Booking Schedule'!$D$6:$D$505,"&gt;="&amp;'Settings'!$B$4,'Booking Schedule'!$D$6:$D$505,"&lt;="&amp;'Settings'!$B$4+'Settings'!$B$5)&gt;0,"Reserved Soon","Available")))))),"Check Status")</f>
        <v/>
      </c>
      <c r="N375" s="42">
        <f>IFERROR(IF($A375="","",IF($H375&lt;&gt;"Ready",$I375,IF(OR($M375="In Use",$M375="Overdue Return"),MAXIFS('Booking Schedule'!$E$6:$E$505,'Booking Schedule'!$B$6:$B$505,$A375,'Booking Schedule'!$K$6:$K$505,"Dispatched",'Booking Schedule'!$F$6:$F$505,""),IF($M375="Return Date Missing","",'Settings'!$B$4)))),"")</f>
        <v/>
      </c>
      <c r="O375" s="32">
        <f>IFERROR(IF($N375="","",MAX(0,$N375-'Settings'!$B$4)),"")</f>
        <v/>
      </c>
      <c r="P375" s="42">
        <f>IFERROR(IF($A375="","",IF(COUNTIFS('Booking Schedule'!$B$6:$B$505,$A375,'Booking Schedule'!$K$6:$K$505,"Reserved",'Booking Schedule'!$D$6:$D$505,"&gt;="&amp;'Settings'!$B$4)=0,"",MINIFS('Booking Schedule'!$D$6:$D$505,'Booking Schedule'!$B$6:$B$505,$A375,'Booking Schedule'!$K$6:$K$505,"Reserved",'Booking Schedule'!$D$6:$D$505,"&gt;="&amp;'Settings'!$B$4))),"")</f>
        <v/>
      </c>
      <c r="Q375" s="33">
        <f>IFERROR(IF($A375="","",IF($J375="","Missing PM Date",IF($J375&lt;'Settings'!$B$4,"Past Due",IF($J375&lt;='Settings'!$B$4+'Settings'!$B$7,"Due Soon","OK")))),"Check Date")</f>
        <v/>
      </c>
      <c r="R375" s="30">
        <f>IFERROR(IF($A375="","",IF(COUNTIF('Trailer Availability'!$A$6:$A$505,$A375)&gt;1,"Duplicate Trailer ID",IF($F375="","Missing Home Terminal",IF($G375="","Missing Location",IF($H375="","Missing Operational Status",IF(AND($H375&lt;&gt;"Ready",$I375=""),"Ready Date Missing",IF($K375="","Last Update Missing","OK"))))))),"Check Row")</f>
        <v/>
      </c>
    </row>
    <row r="376">
      <c r="A376" s="26" t="n"/>
      <c r="B376" s="26" t="n"/>
      <c r="C376" s="26" t="n"/>
      <c r="D376" s="26" t="n"/>
      <c r="E376" s="27" t="n"/>
      <c r="F376" s="26" t="n"/>
      <c r="G376" s="28" t="n"/>
      <c r="H376" s="26" t="n"/>
      <c r="I376" s="41" t="n"/>
      <c r="J376" s="41" t="n"/>
      <c r="K376" s="41" t="n"/>
      <c r="L376" s="28" t="n"/>
      <c r="M376" s="30">
        <f>IFERROR(IF($A376="","",IF($H376&lt;&gt;"Ready",$H376,IF(COUNTIFS('Booking Schedule'!$B$6:$B$505,$A376,'Booking Schedule'!$K$6:$K$505,"Dispatched",'Booking Schedule'!$F$6:$F$505,"",'Booking Schedule'!$E$6:$E$505,"")&gt;0,"Return Date Missing",IF(COUNTIFS('Booking Schedule'!$B$6:$B$505,$A376,'Booking Schedule'!$K$6:$K$505,"Dispatched",'Booking Schedule'!$F$6:$F$505,"",'Booking Schedule'!$E$6:$E$505,"&lt;"&amp;'Settings'!$B$4)&gt;0,"Overdue Return",IF(COUNTIFS('Booking Schedule'!$B$6:$B$505,$A376,'Booking Schedule'!$K$6:$K$505,"Dispatched",'Booking Schedule'!$F$6:$F$505,"",'Booking Schedule'!$D$6:$D$505,"&lt;="&amp;'Settings'!$B$4,'Booking Schedule'!$E$6:$E$505,"&gt;="&amp;'Settings'!$B$4)&gt;0,"In Use",IF(COUNTIFS('Booking Schedule'!$B$6:$B$505,$A376,'Booking Schedule'!$K$6:$K$505,"Reserved",'Booking Schedule'!$D$6:$D$505,"&gt;="&amp;'Settings'!$B$4,'Booking Schedule'!$D$6:$D$505,"&lt;="&amp;'Settings'!$B$4+'Settings'!$B$5)&gt;0,"Reserved Soon","Available")))))),"Check Status")</f>
        <v/>
      </c>
      <c r="N376" s="42">
        <f>IFERROR(IF($A376="","",IF($H376&lt;&gt;"Ready",$I376,IF(OR($M376="In Use",$M376="Overdue Return"),MAXIFS('Booking Schedule'!$E$6:$E$505,'Booking Schedule'!$B$6:$B$505,$A376,'Booking Schedule'!$K$6:$K$505,"Dispatched",'Booking Schedule'!$F$6:$F$505,""),IF($M376="Return Date Missing","",'Settings'!$B$4)))),"")</f>
        <v/>
      </c>
      <c r="O376" s="32">
        <f>IFERROR(IF($N376="","",MAX(0,$N376-'Settings'!$B$4)),"")</f>
        <v/>
      </c>
      <c r="P376" s="42">
        <f>IFERROR(IF($A376="","",IF(COUNTIFS('Booking Schedule'!$B$6:$B$505,$A376,'Booking Schedule'!$K$6:$K$505,"Reserved",'Booking Schedule'!$D$6:$D$505,"&gt;="&amp;'Settings'!$B$4)=0,"",MINIFS('Booking Schedule'!$D$6:$D$505,'Booking Schedule'!$B$6:$B$505,$A376,'Booking Schedule'!$K$6:$K$505,"Reserved",'Booking Schedule'!$D$6:$D$505,"&gt;="&amp;'Settings'!$B$4))),"")</f>
        <v/>
      </c>
      <c r="Q376" s="33">
        <f>IFERROR(IF($A376="","",IF($J376="","Missing PM Date",IF($J376&lt;'Settings'!$B$4,"Past Due",IF($J376&lt;='Settings'!$B$4+'Settings'!$B$7,"Due Soon","OK")))),"Check Date")</f>
        <v/>
      </c>
      <c r="R376" s="30">
        <f>IFERROR(IF($A376="","",IF(COUNTIF('Trailer Availability'!$A$6:$A$505,$A376)&gt;1,"Duplicate Trailer ID",IF($F376="","Missing Home Terminal",IF($G376="","Missing Location",IF($H376="","Missing Operational Status",IF(AND($H376&lt;&gt;"Ready",$I376=""),"Ready Date Missing",IF($K376="","Last Update Missing","OK"))))))),"Check Row")</f>
        <v/>
      </c>
    </row>
    <row r="377">
      <c r="A377" s="26" t="n"/>
      <c r="B377" s="26" t="n"/>
      <c r="C377" s="26" t="n"/>
      <c r="D377" s="26" t="n"/>
      <c r="E377" s="27" t="n"/>
      <c r="F377" s="26" t="n"/>
      <c r="G377" s="28" t="n"/>
      <c r="H377" s="26" t="n"/>
      <c r="I377" s="41" t="n"/>
      <c r="J377" s="41" t="n"/>
      <c r="K377" s="41" t="n"/>
      <c r="L377" s="28" t="n"/>
      <c r="M377" s="30">
        <f>IFERROR(IF($A377="","",IF($H377&lt;&gt;"Ready",$H377,IF(COUNTIFS('Booking Schedule'!$B$6:$B$505,$A377,'Booking Schedule'!$K$6:$K$505,"Dispatched",'Booking Schedule'!$F$6:$F$505,"",'Booking Schedule'!$E$6:$E$505,"")&gt;0,"Return Date Missing",IF(COUNTIFS('Booking Schedule'!$B$6:$B$505,$A377,'Booking Schedule'!$K$6:$K$505,"Dispatched",'Booking Schedule'!$F$6:$F$505,"",'Booking Schedule'!$E$6:$E$505,"&lt;"&amp;'Settings'!$B$4)&gt;0,"Overdue Return",IF(COUNTIFS('Booking Schedule'!$B$6:$B$505,$A377,'Booking Schedule'!$K$6:$K$505,"Dispatched",'Booking Schedule'!$F$6:$F$505,"",'Booking Schedule'!$D$6:$D$505,"&lt;="&amp;'Settings'!$B$4,'Booking Schedule'!$E$6:$E$505,"&gt;="&amp;'Settings'!$B$4)&gt;0,"In Use",IF(COUNTIFS('Booking Schedule'!$B$6:$B$505,$A377,'Booking Schedule'!$K$6:$K$505,"Reserved",'Booking Schedule'!$D$6:$D$505,"&gt;="&amp;'Settings'!$B$4,'Booking Schedule'!$D$6:$D$505,"&lt;="&amp;'Settings'!$B$4+'Settings'!$B$5)&gt;0,"Reserved Soon","Available")))))),"Check Status")</f>
        <v/>
      </c>
      <c r="N377" s="42">
        <f>IFERROR(IF($A377="","",IF($H377&lt;&gt;"Ready",$I377,IF(OR($M377="In Use",$M377="Overdue Return"),MAXIFS('Booking Schedule'!$E$6:$E$505,'Booking Schedule'!$B$6:$B$505,$A377,'Booking Schedule'!$K$6:$K$505,"Dispatched",'Booking Schedule'!$F$6:$F$505,""),IF($M377="Return Date Missing","",'Settings'!$B$4)))),"")</f>
        <v/>
      </c>
      <c r="O377" s="32">
        <f>IFERROR(IF($N377="","",MAX(0,$N377-'Settings'!$B$4)),"")</f>
        <v/>
      </c>
      <c r="P377" s="42">
        <f>IFERROR(IF($A377="","",IF(COUNTIFS('Booking Schedule'!$B$6:$B$505,$A377,'Booking Schedule'!$K$6:$K$505,"Reserved",'Booking Schedule'!$D$6:$D$505,"&gt;="&amp;'Settings'!$B$4)=0,"",MINIFS('Booking Schedule'!$D$6:$D$505,'Booking Schedule'!$B$6:$B$505,$A377,'Booking Schedule'!$K$6:$K$505,"Reserved",'Booking Schedule'!$D$6:$D$505,"&gt;="&amp;'Settings'!$B$4))),"")</f>
        <v/>
      </c>
      <c r="Q377" s="33">
        <f>IFERROR(IF($A377="","",IF($J377="","Missing PM Date",IF($J377&lt;'Settings'!$B$4,"Past Due",IF($J377&lt;='Settings'!$B$4+'Settings'!$B$7,"Due Soon","OK")))),"Check Date")</f>
        <v/>
      </c>
      <c r="R377" s="30">
        <f>IFERROR(IF($A377="","",IF(COUNTIF('Trailer Availability'!$A$6:$A$505,$A377)&gt;1,"Duplicate Trailer ID",IF($F377="","Missing Home Terminal",IF($G377="","Missing Location",IF($H377="","Missing Operational Status",IF(AND($H377&lt;&gt;"Ready",$I377=""),"Ready Date Missing",IF($K377="","Last Update Missing","OK"))))))),"Check Row")</f>
        <v/>
      </c>
    </row>
    <row r="378">
      <c r="A378" s="26" t="n"/>
      <c r="B378" s="26" t="n"/>
      <c r="C378" s="26" t="n"/>
      <c r="D378" s="26" t="n"/>
      <c r="E378" s="27" t="n"/>
      <c r="F378" s="26" t="n"/>
      <c r="G378" s="28" t="n"/>
      <c r="H378" s="26" t="n"/>
      <c r="I378" s="41" t="n"/>
      <c r="J378" s="41" t="n"/>
      <c r="K378" s="41" t="n"/>
      <c r="L378" s="28" t="n"/>
      <c r="M378" s="30">
        <f>IFERROR(IF($A378="","",IF($H378&lt;&gt;"Ready",$H378,IF(COUNTIFS('Booking Schedule'!$B$6:$B$505,$A378,'Booking Schedule'!$K$6:$K$505,"Dispatched",'Booking Schedule'!$F$6:$F$505,"",'Booking Schedule'!$E$6:$E$505,"")&gt;0,"Return Date Missing",IF(COUNTIFS('Booking Schedule'!$B$6:$B$505,$A378,'Booking Schedule'!$K$6:$K$505,"Dispatched",'Booking Schedule'!$F$6:$F$505,"",'Booking Schedule'!$E$6:$E$505,"&lt;"&amp;'Settings'!$B$4)&gt;0,"Overdue Return",IF(COUNTIFS('Booking Schedule'!$B$6:$B$505,$A378,'Booking Schedule'!$K$6:$K$505,"Dispatched",'Booking Schedule'!$F$6:$F$505,"",'Booking Schedule'!$D$6:$D$505,"&lt;="&amp;'Settings'!$B$4,'Booking Schedule'!$E$6:$E$505,"&gt;="&amp;'Settings'!$B$4)&gt;0,"In Use",IF(COUNTIFS('Booking Schedule'!$B$6:$B$505,$A378,'Booking Schedule'!$K$6:$K$505,"Reserved",'Booking Schedule'!$D$6:$D$505,"&gt;="&amp;'Settings'!$B$4,'Booking Schedule'!$D$6:$D$505,"&lt;="&amp;'Settings'!$B$4+'Settings'!$B$5)&gt;0,"Reserved Soon","Available")))))),"Check Status")</f>
        <v/>
      </c>
      <c r="N378" s="42">
        <f>IFERROR(IF($A378="","",IF($H378&lt;&gt;"Ready",$I378,IF(OR($M378="In Use",$M378="Overdue Return"),MAXIFS('Booking Schedule'!$E$6:$E$505,'Booking Schedule'!$B$6:$B$505,$A378,'Booking Schedule'!$K$6:$K$505,"Dispatched",'Booking Schedule'!$F$6:$F$505,""),IF($M378="Return Date Missing","",'Settings'!$B$4)))),"")</f>
        <v/>
      </c>
      <c r="O378" s="32">
        <f>IFERROR(IF($N378="","",MAX(0,$N378-'Settings'!$B$4)),"")</f>
        <v/>
      </c>
      <c r="P378" s="42">
        <f>IFERROR(IF($A378="","",IF(COUNTIFS('Booking Schedule'!$B$6:$B$505,$A378,'Booking Schedule'!$K$6:$K$505,"Reserved",'Booking Schedule'!$D$6:$D$505,"&gt;="&amp;'Settings'!$B$4)=0,"",MINIFS('Booking Schedule'!$D$6:$D$505,'Booking Schedule'!$B$6:$B$505,$A378,'Booking Schedule'!$K$6:$K$505,"Reserved",'Booking Schedule'!$D$6:$D$505,"&gt;="&amp;'Settings'!$B$4))),"")</f>
        <v/>
      </c>
      <c r="Q378" s="33">
        <f>IFERROR(IF($A378="","",IF($J378="","Missing PM Date",IF($J378&lt;'Settings'!$B$4,"Past Due",IF($J378&lt;='Settings'!$B$4+'Settings'!$B$7,"Due Soon","OK")))),"Check Date")</f>
        <v/>
      </c>
      <c r="R378" s="30">
        <f>IFERROR(IF($A378="","",IF(COUNTIF('Trailer Availability'!$A$6:$A$505,$A378)&gt;1,"Duplicate Trailer ID",IF($F378="","Missing Home Terminal",IF($G378="","Missing Location",IF($H378="","Missing Operational Status",IF(AND($H378&lt;&gt;"Ready",$I378=""),"Ready Date Missing",IF($K378="","Last Update Missing","OK"))))))),"Check Row")</f>
        <v/>
      </c>
    </row>
    <row r="379">
      <c r="A379" s="26" t="n"/>
      <c r="B379" s="26" t="n"/>
      <c r="C379" s="26" t="n"/>
      <c r="D379" s="26" t="n"/>
      <c r="E379" s="27" t="n"/>
      <c r="F379" s="26" t="n"/>
      <c r="G379" s="28" t="n"/>
      <c r="H379" s="26" t="n"/>
      <c r="I379" s="41" t="n"/>
      <c r="J379" s="41" t="n"/>
      <c r="K379" s="41" t="n"/>
      <c r="L379" s="28" t="n"/>
      <c r="M379" s="30">
        <f>IFERROR(IF($A379="","",IF($H379&lt;&gt;"Ready",$H379,IF(COUNTIFS('Booking Schedule'!$B$6:$B$505,$A379,'Booking Schedule'!$K$6:$K$505,"Dispatched",'Booking Schedule'!$F$6:$F$505,"",'Booking Schedule'!$E$6:$E$505,"")&gt;0,"Return Date Missing",IF(COUNTIFS('Booking Schedule'!$B$6:$B$505,$A379,'Booking Schedule'!$K$6:$K$505,"Dispatched",'Booking Schedule'!$F$6:$F$505,"",'Booking Schedule'!$E$6:$E$505,"&lt;"&amp;'Settings'!$B$4)&gt;0,"Overdue Return",IF(COUNTIFS('Booking Schedule'!$B$6:$B$505,$A379,'Booking Schedule'!$K$6:$K$505,"Dispatched",'Booking Schedule'!$F$6:$F$505,"",'Booking Schedule'!$D$6:$D$505,"&lt;="&amp;'Settings'!$B$4,'Booking Schedule'!$E$6:$E$505,"&gt;="&amp;'Settings'!$B$4)&gt;0,"In Use",IF(COUNTIFS('Booking Schedule'!$B$6:$B$505,$A379,'Booking Schedule'!$K$6:$K$505,"Reserved",'Booking Schedule'!$D$6:$D$505,"&gt;="&amp;'Settings'!$B$4,'Booking Schedule'!$D$6:$D$505,"&lt;="&amp;'Settings'!$B$4+'Settings'!$B$5)&gt;0,"Reserved Soon","Available")))))),"Check Status")</f>
        <v/>
      </c>
      <c r="N379" s="42">
        <f>IFERROR(IF($A379="","",IF($H379&lt;&gt;"Ready",$I379,IF(OR($M379="In Use",$M379="Overdue Return"),MAXIFS('Booking Schedule'!$E$6:$E$505,'Booking Schedule'!$B$6:$B$505,$A379,'Booking Schedule'!$K$6:$K$505,"Dispatched",'Booking Schedule'!$F$6:$F$505,""),IF($M379="Return Date Missing","",'Settings'!$B$4)))),"")</f>
        <v/>
      </c>
      <c r="O379" s="32">
        <f>IFERROR(IF($N379="","",MAX(0,$N379-'Settings'!$B$4)),"")</f>
        <v/>
      </c>
      <c r="P379" s="42">
        <f>IFERROR(IF($A379="","",IF(COUNTIFS('Booking Schedule'!$B$6:$B$505,$A379,'Booking Schedule'!$K$6:$K$505,"Reserved",'Booking Schedule'!$D$6:$D$505,"&gt;="&amp;'Settings'!$B$4)=0,"",MINIFS('Booking Schedule'!$D$6:$D$505,'Booking Schedule'!$B$6:$B$505,$A379,'Booking Schedule'!$K$6:$K$505,"Reserved",'Booking Schedule'!$D$6:$D$505,"&gt;="&amp;'Settings'!$B$4))),"")</f>
        <v/>
      </c>
      <c r="Q379" s="33">
        <f>IFERROR(IF($A379="","",IF($J379="","Missing PM Date",IF($J379&lt;'Settings'!$B$4,"Past Due",IF($J379&lt;='Settings'!$B$4+'Settings'!$B$7,"Due Soon","OK")))),"Check Date")</f>
        <v/>
      </c>
      <c r="R379" s="30">
        <f>IFERROR(IF($A379="","",IF(COUNTIF('Trailer Availability'!$A$6:$A$505,$A379)&gt;1,"Duplicate Trailer ID",IF($F379="","Missing Home Terminal",IF($G379="","Missing Location",IF($H379="","Missing Operational Status",IF(AND($H379&lt;&gt;"Ready",$I379=""),"Ready Date Missing",IF($K379="","Last Update Missing","OK"))))))),"Check Row")</f>
        <v/>
      </c>
    </row>
    <row r="380">
      <c r="A380" s="26" t="n"/>
      <c r="B380" s="26" t="n"/>
      <c r="C380" s="26" t="n"/>
      <c r="D380" s="26" t="n"/>
      <c r="E380" s="27" t="n"/>
      <c r="F380" s="26" t="n"/>
      <c r="G380" s="28" t="n"/>
      <c r="H380" s="26" t="n"/>
      <c r="I380" s="41" t="n"/>
      <c r="J380" s="41" t="n"/>
      <c r="K380" s="41" t="n"/>
      <c r="L380" s="28" t="n"/>
      <c r="M380" s="30">
        <f>IFERROR(IF($A380="","",IF($H380&lt;&gt;"Ready",$H380,IF(COUNTIFS('Booking Schedule'!$B$6:$B$505,$A380,'Booking Schedule'!$K$6:$K$505,"Dispatched",'Booking Schedule'!$F$6:$F$505,"",'Booking Schedule'!$E$6:$E$505,"")&gt;0,"Return Date Missing",IF(COUNTIFS('Booking Schedule'!$B$6:$B$505,$A380,'Booking Schedule'!$K$6:$K$505,"Dispatched",'Booking Schedule'!$F$6:$F$505,"",'Booking Schedule'!$E$6:$E$505,"&lt;"&amp;'Settings'!$B$4)&gt;0,"Overdue Return",IF(COUNTIFS('Booking Schedule'!$B$6:$B$505,$A380,'Booking Schedule'!$K$6:$K$505,"Dispatched",'Booking Schedule'!$F$6:$F$505,"",'Booking Schedule'!$D$6:$D$505,"&lt;="&amp;'Settings'!$B$4,'Booking Schedule'!$E$6:$E$505,"&gt;="&amp;'Settings'!$B$4)&gt;0,"In Use",IF(COUNTIFS('Booking Schedule'!$B$6:$B$505,$A380,'Booking Schedule'!$K$6:$K$505,"Reserved",'Booking Schedule'!$D$6:$D$505,"&gt;="&amp;'Settings'!$B$4,'Booking Schedule'!$D$6:$D$505,"&lt;="&amp;'Settings'!$B$4+'Settings'!$B$5)&gt;0,"Reserved Soon","Available")))))),"Check Status")</f>
        <v/>
      </c>
      <c r="N380" s="42">
        <f>IFERROR(IF($A380="","",IF($H380&lt;&gt;"Ready",$I380,IF(OR($M380="In Use",$M380="Overdue Return"),MAXIFS('Booking Schedule'!$E$6:$E$505,'Booking Schedule'!$B$6:$B$505,$A380,'Booking Schedule'!$K$6:$K$505,"Dispatched",'Booking Schedule'!$F$6:$F$505,""),IF($M380="Return Date Missing","",'Settings'!$B$4)))),"")</f>
        <v/>
      </c>
      <c r="O380" s="32">
        <f>IFERROR(IF($N380="","",MAX(0,$N380-'Settings'!$B$4)),"")</f>
        <v/>
      </c>
      <c r="P380" s="42">
        <f>IFERROR(IF($A380="","",IF(COUNTIFS('Booking Schedule'!$B$6:$B$505,$A380,'Booking Schedule'!$K$6:$K$505,"Reserved",'Booking Schedule'!$D$6:$D$505,"&gt;="&amp;'Settings'!$B$4)=0,"",MINIFS('Booking Schedule'!$D$6:$D$505,'Booking Schedule'!$B$6:$B$505,$A380,'Booking Schedule'!$K$6:$K$505,"Reserved",'Booking Schedule'!$D$6:$D$505,"&gt;="&amp;'Settings'!$B$4))),"")</f>
        <v/>
      </c>
      <c r="Q380" s="33">
        <f>IFERROR(IF($A380="","",IF($J380="","Missing PM Date",IF($J380&lt;'Settings'!$B$4,"Past Due",IF($J380&lt;='Settings'!$B$4+'Settings'!$B$7,"Due Soon","OK")))),"Check Date")</f>
        <v/>
      </c>
      <c r="R380" s="30">
        <f>IFERROR(IF($A380="","",IF(COUNTIF('Trailer Availability'!$A$6:$A$505,$A380)&gt;1,"Duplicate Trailer ID",IF($F380="","Missing Home Terminal",IF($G380="","Missing Location",IF($H380="","Missing Operational Status",IF(AND($H380&lt;&gt;"Ready",$I380=""),"Ready Date Missing",IF($K380="","Last Update Missing","OK"))))))),"Check Row")</f>
        <v/>
      </c>
    </row>
    <row r="381">
      <c r="A381" s="26" t="n"/>
      <c r="B381" s="26" t="n"/>
      <c r="C381" s="26" t="n"/>
      <c r="D381" s="26" t="n"/>
      <c r="E381" s="27" t="n"/>
      <c r="F381" s="26" t="n"/>
      <c r="G381" s="28" t="n"/>
      <c r="H381" s="26" t="n"/>
      <c r="I381" s="41" t="n"/>
      <c r="J381" s="41" t="n"/>
      <c r="K381" s="41" t="n"/>
      <c r="L381" s="28" t="n"/>
      <c r="M381" s="30">
        <f>IFERROR(IF($A381="","",IF($H381&lt;&gt;"Ready",$H381,IF(COUNTIFS('Booking Schedule'!$B$6:$B$505,$A381,'Booking Schedule'!$K$6:$K$505,"Dispatched",'Booking Schedule'!$F$6:$F$505,"",'Booking Schedule'!$E$6:$E$505,"")&gt;0,"Return Date Missing",IF(COUNTIFS('Booking Schedule'!$B$6:$B$505,$A381,'Booking Schedule'!$K$6:$K$505,"Dispatched",'Booking Schedule'!$F$6:$F$505,"",'Booking Schedule'!$E$6:$E$505,"&lt;"&amp;'Settings'!$B$4)&gt;0,"Overdue Return",IF(COUNTIFS('Booking Schedule'!$B$6:$B$505,$A381,'Booking Schedule'!$K$6:$K$505,"Dispatched",'Booking Schedule'!$F$6:$F$505,"",'Booking Schedule'!$D$6:$D$505,"&lt;="&amp;'Settings'!$B$4,'Booking Schedule'!$E$6:$E$505,"&gt;="&amp;'Settings'!$B$4)&gt;0,"In Use",IF(COUNTIFS('Booking Schedule'!$B$6:$B$505,$A381,'Booking Schedule'!$K$6:$K$505,"Reserved",'Booking Schedule'!$D$6:$D$505,"&gt;="&amp;'Settings'!$B$4,'Booking Schedule'!$D$6:$D$505,"&lt;="&amp;'Settings'!$B$4+'Settings'!$B$5)&gt;0,"Reserved Soon","Available")))))),"Check Status")</f>
        <v/>
      </c>
      <c r="N381" s="42">
        <f>IFERROR(IF($A381="","",IF($H381&lt;&gt;"Ready",$I381,IF(OR($M381="In Use",$M381="Overdue Return"),MAXIFS('Booking Schedule'!$E$6:$E$505,'Booking Schedule'!$B$6:$B$505,$A381,'Booking Schedule'!$K$6:$K$505,"Dispatched",'Booking Schedule'!$F$6:$F$505,""),IF($M381="Return Date Missing","",'Settings'!$B$4)))),"")</f>
        <v/>
      </c>
      <c r="O381" s="32">
        <f>IFERROR(IF($N381="","",MAX(0,$N381-'Settings'!$B$4)),"")</f>
        <v/>
      </c>
      <c r="P381" s="42">
        <f>IFERROR(IF($A381="","",IF(COUNTIFS('Booking Schedule'!$B$6:$B$505,$A381,'Booking Schedule'!$K$6:$K$505,"Reserved",'Booking Schedule'!$D$6:$D$505,"&gt;="&amp;'Settings'!$B$4)=0,"",MINIFS('Booking Schedule'!$D$6:$D$505,'Booking Schedule'!$B$6:$B$505,$A381,'Booking Schedule'!$K$6:$K$505,"Reserved",'Booking Schedule'!$D$6:$D$505,"&gt;="&amp;'Settings'!$B$4))),"")</f>
        <v/>
      </c>
      <c r="Q381" s="33">
        <f>IFERROR(IF($A381="","",IF($J381="","Missing PM Date",IF($J381&lt;'Settings'!$B$4,"Past Due",IF($J381&lt;='Settings'!$B$4+'Settings'!$B$7,"Due Soon","OK")))),"Check Date")</f>
        <v/>
      </c>
      <c r="R381" s="30">
        <f>IFERROR(IF($A381="","",IF(COUNTIF('Trailer Availability'!$A$6:$A$505,$A381)&gt;1,"Duplicate Trailer ID",IF($F381="","Missing Home Terminal",IF($G381="","Missing Location",IF($H381="","Missing Operational Status",IF(AND($H381&lt;&gt;"Ready",$I381=""),"Ready Date Missing",IF($K381="","Last Update Missing","OK"))))))),"Check Row")</f>
        <v/>
      </c>
    </row>
    <row r="382">
      <c r="A382" s="26" t="n"/>
      <c r="B382" s="26" t="n"/>
      <c r="C382" s="26" t="n"/>
      <c r="D382" s="26" t="n"/>
      <c r="E382" s="27" t="n"/>
      <c r="F382" s="26" t="n"/>
      <c r="G382" s="28" t="n"/>
      <c r="H382" s="26" t="n"/>
      <c r="I382" s="41" t="n"/>
      <c r="J382" s="41" t="n"/>
      <c r="K382" s="41" t="n"/>
      <c r="L382" s="28" t="n"/>
      <c r="M382" s="30">
        <f>IFERROR(IF($A382="","",IF($H382&lt;&gt;"Ready",$H382,IF(COUNTIFS('Booking Schedule'!$B$6:$B$505,$A382,'Booking Schedule'!$K$6:$K$505,"Dispatched",'Booking Schedule'!$F$6:$F$505,"",'Booking Schedule'!$E$6:$E$505,"")&gt;0,"Return Date Missing",IF(COUNTIFS('Booking Schedule'!$B$6:$B$505,$A382,'Booking Schedule'!$K$6:$K$505,"Dispatched",'Booking Schedule'!$F$6:$F$505,"",'Booking Schedule'!$E$6:$E$505,"&lt;"&amp;'Settings'!$B$4)&gt;0,"Overdue Return",IF(COUNTIFS('Booking Schedule'!$B$6:$B$505,$A382,'Booking Schedule'!$K$6:$K$505,"Dispatched",'Booking Schedule'!$F$6:$F$505,"",'Booking Schedule'!$D$6:$D$505,"&lt;="&amp;'Settings'!$B$4,'Booking Schedule'!$E$6:$E$505,"&gt;="&amp;'Settings'!$B$4)&gt;0,"In Use",IF(COUNTIFS('Booking Schedule'!$B$6:$B$505,$A382,'Booking Schedule'!$K$6:$K$505,"Reserved",'Booking Schedule'!$D$6:$D$505,"&gt;="&amp;'Settings'!$B$4,'Booking Schedule'!$D$6:$D$505,"&lt;="&amp;'Settings'!$B$4+'Settings'!$B$5)&gt;0,"Reserved Soon","Available")))))),"Check Status")</f>
        <v/>
      </c>
      <c r="N382" s="42">
        <f>IFERROR(IF($A382="","",IF($H382&lt;&gt;"Ready",$I382,IF(OR($M382="In Use",$M382="Overdue Return"),MAXIFS('Booking Schedule'!$E$6:$E$505,'Booking Schedule'!$B$6:$B$505,$A382,'Booking Schedule'!$K$6:$K$505,"Dispatched",'Booking Schedule'!$F$6:$F$505,""),IF($M382="Return Date Missing","",'Settings'!$B$4)))),"")</f>
        <v/>
      </c>
      <c r="O382" s="32">
        <f>IFERROR(IF($N382="","",MAX(0,$N382-'Settings'!$B$4)),"")</f>
        <v/>
      </c>
      <c r="P382" s="42">
        <f>IFERROR(IF($A382="","",IF(COUNTIFS('Booking Schedule'!$B$6:$B$505,$A382,'Booking Schedule'!$K$6:$K$505,"Reserved",'Booking Schedule'!$D$6:$D$505,"&gt;="&amp;'Settings'!$B$4)=0,"",MINIFS('Booking Schedule'!$D$6:$D$505,'Booking Schedule'!$B$6:$B$505,$A382,'Booking Schedule'!$K$6:$K$505,"Reserved",'Booking Schedule'!$D$6:$D$505,"&gt;="&amp;'Settings'!$B$4))),"")</f>
        <v/>
      </c>
      <c r="Q382" s="33">
        <f>IFERROR(IF($A382="","",IF($J382="","Missing PM Date",IF($J382&lt;'Settings'!$B$4,"Past Due",IF($J382&lt;='Settings'!$B$4+'Settings'!$B$7,"Due Soon","OK")))),"Check Date")</f>
        <v/>
      </c>
      <c r="R382" s="30">
        <f>IFERROR(IF($A382="","",IF(COUNTIF('Trailer Availability'!$A$6:$A$505,$A382)&gt;1,"Duplicate Trailer ID",IF($F382="","Missing Home Terminal",IF($G382="","Missing Location",IF($H382="","Missing Operational Status",IF(AND($H382&lt;&gt;"Ready",$I382=""),"Ready Date Missing",IF($K382="","Last Update Missing","OK"))))))),"Check Row")</f>
        <v/>
      </c>
    </row>
    <row r="383">
      <c r="A383" s="26" t="n"/>
      <c r="B383" s="26" t="n"/>
      <c r="C383" s="26" t="n"/>
      <c r="D383" s="26" t="n"/>
      <c r="E383" s="27" t="n"/>
      <c r="F383" s="26" t="n"/>
      <c r="G383" s="28" t="n"/>
      <c r="H383" s="26" t="n"/>
      <c r="I383" s="41" t="n"/>
      <c r="J383" s="41" t="n"/>
      <c r="K383" s="41" t="n"/>
      <c r="L383" s="28" t="n"/>
      <c r="M383" s="30">
        <f>IFERROR(IF($A383="","",IF($H383&lt;&gt;"Ready",$H383,IF(COUNTIFS('Booking Schedule'!$B$6:$B$505,$A383,'Booking Schedule'!$K$6:$K$505,"Dispatched",'Booking Schedule'!$F$6:$F$505,"",'Booking Schedule'!$E$6:$E$505,"")&gt;0,"Return Date Missing",IF(COUNTIFS('Booking Schedule'!$B$6:$B$505,$A383,'Booking Schedule'!$K$6:$K$505,"Dispatched",'Booking Schedule'!$F$6:$F$505,"",'Booking Schedule'!$E$6:$E$505,"&lt;"&amp;'Settings'!$B$4)&gt;0,"Overdue Return",IF(COUNTIFS('Booking Schedule'!$B$6:$B$505,$A383,'Booking Schedule'!$K$6:$K$505,"Dispatched",'Booking Schedule'!$F$6:$F$505,"",'Booking Schedule'!$D$6:$D$505,"&lt;="&amp;'Settings'!$B$4,'Booking Schedule'!$E$6:$E$505,"&gt;="&amp;'Settings'!$B$4)&gt;0,"In Use",IF(COUNTIFS('Booking Schedule'!$B$6:$B$505,$A383,'Booking Schedule'!$K$6:$K$505,"Reserved",'Booking Schedule'!$D$6:$D$505,"&gt;="&amp;'Settings'!$B$4,'Booking Schedule'!$D$6:$D$505,"&lt;="&amp;'Settings'!$B$4+'Settings'!$B$5)&gt;0,"Reserved Soon","Available")))))),"Check Status")</f>
        <v/>
      </c>
      <c r="N383" s="42">
        <f>IFERROR(IF($A383="","",IF($H383&lt;&gt;"Ready",$I383,IF(OR($M383="In Use",$M383="Overdue Return"),MAXIFS('Booking Schedule'!$E$6:$E$505,'Booking Schedule'!$B$6:$B$505,$A383,'Booking Schedule'!$K$6:$K$505,"Dispatched",'Booking Schedule'!$F$6:$F$505,""),IF($M383="Return Date Missing","",'Settings'!$B$4)))),"")</f>
        <v/>
      </c>
      <c r="O383" s="32">
        <f>IFERROR(IF($N383="","",MAX(0,$N383-'Settings'!$B$4)),"")</f>
        <v/>
      </c>
      <c r="P383" s="42">
        <f>IFERROR(IF($A383="","",IF(COUNTIFS('Booking Schedule'!$B$6:$B$505,$A383,'Booking Schedule'!$K$6:$K$505,"Reserved",'Booking Schedule'!$D$6:$D$505,"&gt;="&amp;'Settings'!$B$4)=0,"",MINIFS('Booking Schedule'!$D$6:$D$505,'Booking Schedule'!$B$6:$B$505,$A383,'Booking Schedule'!$K$6:$K$505,"Reserved",'Booking Schedule'!$D$6:$D$505,"&gt;="&amp;'Settings'!$B$4))),"")</f>
        <v/>
      </c>
      <c r="Q383" s="33">
        <f>IFERROR(IF($A383="","",IF($J383="","Missing PM Date",IF($J383&lt;'Settings'!$B$4,"Past Due",IF($J383&lt;='Settings'!$B$4+'Settings'!$B$7,"Due Soon","OK")))),"Check Date")</f>
        <v/>
      </c>
      <c r="R383" s="30">
        <f>IFERROR(IF($A383="","",IF(COUNTIF('Trailer Availability'!$A$6:$A$505,$A383)&gt;1,"Duplicate Trailer ID",IF($F383="","Missing Home Terminal",IF($G383="","Missing Location",IF($H383="","Missing Operational Status",IF(AND($H383&lt;&gt;"Ready",$I383=""),"Ready Date Missing",IF($K383="","Last Update Missing","OK"))))))),"Check Row")</f>
        <v/>
      </c>
    </row>
    <row r="384">
      <c r="A384" s="26" t="n"/>
      <c r="B384" s="26" t="n"/>
      <c r="C384" s="26" t="n"/>
      <c r="D384" s="26" t="n"/>
      <c r="E384" s="27" t="n"/>
      <c r="F384" s="26" t="n"/>
      <c r="G384" s="28" t="n"/>
      <c r="H384" s="26" t="n"/>
      <c r="I384" s="41" t="n"/>
      <c r="J384" s="41" t="n"/>
      <c r="K384" s="41" t="n"/>
      <c r="L384" s="28" t="n"/>
      <c r="M384" s="30">
        <f>IFERROR(IF($A384="","",IF($H384&lt;&gt;"Ready",$H384,IF(COUNTIFS('Booking Schedule'!$B$6:$B$505,$A384,'Booking Schedule'!$K$6:$K$505,"Dispatched",'Booking Schedule'!$F$6:$F$505,"",'Booking Schedule'!$E$6:$E$505,"")&gt;0,"Return Date Missing",IF(COUNTIFS('Booking Schedule'!$B$6:$B$505,$A384,'Booking Schedule'!$K$6:$K$505,"Dispatched",'Booking Schedule'!$F$6:$F$505,"",'Booking Schedule'!$E$6:$E$505,"&lt;"&amp;'Settings'!$B$4)&gt;0,"Overdue Return",IF(COUNTIFS('Booking Schedule'!$B$6:$B$505,$A384,'Booking Schedule'!$K$6:$K$505,"Dispatched",'Booking Schedule'!$F$6:$F$505,"",'Booking Schedule'!$D$6:$D$505,"&lt;="&amp;'Settings'!$B$4,'Booking Schedule'!$E$6:$E$505,"&gt;="&amp;'Settings'!$B$4)&gt;0,"In Use",IF(COUNTIFS('Booking Schedule'!$B$6:$B$505,$A384,'Booking Schedule'!$K$6:$K$505,"Reserved",'Booking Schedule'!$D$6:$D$505,"&gt;="&amp;'Settings'!$B$4,'Booking Schedule'!$D$6:$D$505,"&lt;="&amp;'Settings'!$B$4+'Settings'!$B$5)&gt;0,"Reserved Soon","Available")))))),"Check Status")</f>
        <v/>
      </c>
      <c r="N384" s="42">
        <f>IFERROR(IF($A384="","",IF($H384&lt;&gt;"Ready",$I384,IF(OR($M384="In Use",$M384="Overdue Return"),MAXIFS('Booking Schedule'!$E$6:$E$505,'Booking Schedule'!$B$6:$B$505,$A384,'Booking Schedule'!$K$6:$K$505,"Dispatched",'Booking Schedule'!$F$6:$F$505,""),IF($M384="Return Date Missing","",'Settings'!$B$4)))),"")</f>
        <v/>
      </c>
      <c r="O384" s="32">
        <f>IFERROR(IF($N384="","",MAX(0,$N384-'Settings'!$B$4)),"")</f>
        <v/>
      </c>
      <c r="P384" s="42">
        <f>IFERROR(IF($A384="","",IF(COUNTIFS('Booking Schedule'!$B$6:$B$505,$A384,'Booking Schedule'!$K$6:$K$505,"Reserved",'Booking Schedule'!$D$6:$D$505,"&gt;="&amp;'Settings'!$B$4)=0,"",MINIFS('Booking Schedule'!$D$6:$D$505,'Booking Schedule'!$B$6:$B$505,$A384,'Booking Schedule'!$K$6:$K$505,"Reserved",'Booking Schedule'!$D$6:$D$505,"&gt;="&amp;'Settings'!$B$4))),"")</f>
        <v/>
      </c>
      <c r="Q384" s="33">
        <f>IFERROR(IF($A384="","",IF($J384="","Missing PM Date",IF($J384&lt;'Settings'!$B$4,"Past Due",IF($J384&lt;='Settings'!$B$4+'Settings'!$B$7,"Due Soon","OK")))),"Check Date")</f>
        <v/>
      </c>
      <c r="R384" s="30">
        <f>IFERROR(IF($A384="","",IF(COUNTIF('Trailer Availability'!$A$6:$A$505,$A384)&gt;1,"Duplicate Trailer ID",IF($F384="","Missing Home Terminal",IF($G384="","Missing Location",IF($H384="","Missing Operational Status",IF(AND($H384&lt;&gt;"Ready",$I384=""),"Ready Date Missing",IF($K384="","Last Update Missing","OK"))))))),"Check Row")</f>
        <v/>
      </c>
    </row>
    <row r="385">
      <c r="A385" s="26" t="n"/>
      <c r="B385" s="26" t="n"/>
      <c r="C385" s="26" t="n"/>
      <c r="D385" s="26" t="n"/>
      <c r="E385" s="27" t="n"/>
      <c r="F385" s="26" t="n"/>
      <c r="G385" s="28" t="n"/>
      <c r="H385" s="26" t="n"/>
      <c r="I385" s="41" t="n"/>
      <c r="J385" s="41" t="n"/>
      <c r="K385" s="41" t="n"/>
      <c r="L385" s="28" t="n"/>
      <c r="M385" s="30">
        <f>IFERROR(IF($A385="","",IF($H385&lt;&gt;"Ready",$H385,IF(COUNTIFS('Booking Schedule'!$B$6:$B$505,$A385,'Booking Schedule'!$K$6:$K$505,"Dispatched",'Booking Schedule'!$F$6:$F$505,"",'Booking Schedule'!$E$6:$E$505,"")&gt;0,"Return Date Missing",IF(COUNTIFS('Booking Schedule'!$B$6:$B$505,$A385,'Booking Schedule'!$K$6:$K$505,"Dispatched",'Booking Schedule'!$F$6:$F$505,"",'Booking Schedule'!$E$6:$E$505,"&lt;"&amp;'Settings'!$B$4)&gt;0,"Overdue Return",IF(COUNTIFS('Booking Schedule'!$B$6:$B$505,$A385,'Booking Schedule'!$K$6:$K$505,"Dispatched",'Booking Schedule'!$F$6:$F$505,"",'Booking Schedule'!$D$6:$D$505,"&lt;="&amp;'Settings'!$B$4,'Booking Schedule'!$E$6:$E$505,"&gt;="&amp;'Settings'!$B$4)&gt;0,"In Use",IF(COUNTIFS('Booking Schedule'!$B$6:$B$505,$A385,'Booking Schedule'!$K$6:$K$505,"Reserved",'Booking Schedule'!$D$6:$D$505,"&gt;="&amp;'Settings'!$B$4,'Booking Schedule'!$D$6:$D$505,"&lt;="&amp;'Settings'!$B$4+'Settings'!$B$5)&gt;0,"Reserved Soon","Available")))))),"Check Status")</f>
        <v/>
      </c>
      <c r="N385" s="42">
        <f>IFERROR(IF($A385="","",IF($H385&lt;&gt;"Ready",$I385,IF(OR($M385="In Use",$M385="Overdue Return"),MAXIFS('Booking Schedule'!$E$6:$E$505,'Booking Schedule'!$B$6:$B$505,$A385,'Booking Schedule'!$K$6:$K$505,"Dispatched",'Booking Schedule'!$F$6:$F$505,""),IF($M385="Return Date Missing","",'Settings'!$B$4)))),"")</f>
        <v/>
      </c>
      <c r="O385" s="32">
        <f>IFERROR(IF($N385="","",MAX(0,$N385-'Settings'!$B$4)),"")</f>
        <v/>
      </c>
      <c r="P385" s="42">
        <f>IFERROR(IF($A385="","",IF(COUNTIFS('Booking Schedule'!$B$6:$B$505,$A385,'Booking Schedule'!$K$6:$K$505,"Reserved",'Booking Schedule'!$D$6:$D$505,"&gt;="&amp;'Settings'!$B$4)=0,"",MINIFS('Booking Schedule'!$D$6:$D$505,'Booking Schedule'!$B$6:$B$505,$A385,'Booking Schedule'!$K$6:$K$505,"Reserved",'Booking Schedule'!$D$6:$D$505,"&gt;="&amp;'Settings'!$B$4))),"")</f>
        <v/>
      </c>
      <c r="Q385" s="33">
        <f>IFERROR(IF($A385="","",IF($J385="","Missing PM Date",IF($J385&lt;'Settings'!$B$4,"Past Due",IF($J385&lt;='Settings'!$B$4+'Settings'!$B$7,"Due Soon","OK")))),"Check Date")</f>
        <v/>
      </c>
      <c r="R385" s="30">
        <f>IFERROR(IF($A385="","",IF(COUNTIF('Trailer Availability'!$A$6:$A$505,$A385)&gt;1,"Duplicate Trailer ID",IF($F385="","Missing Home Terminal",IF($G385="","Missing Location",IF($H385="","Missing Operational Status",IF(AND($H385&lt;&gt;"Ready",$I385=""),"Ready Date Missing",IF($K385="","Last Update Missing","OK"))))))),"Check Row")</f>
        <v/>
      </c>
    </row>
    <row r="386">
      <c r="A386" s="26" t="n"/>
      <c r="B386" s="26" t="n"/>
      <c r="C386" s="26" t="n"/>
      <c r="D386" s="26" t="n"/>
      <c r="E386" s="27" t="n"/>
      <c r="F386" s="26" t="n"/>
      <c r="G386" s="28" t="n"/>
      <c r="H386" s="26" t="n"/>
      <c r="I386" s="41" t="n"/>
      <c r="J386" s="41" t="n"/>
      <c r="K386" s="41" t="n"/>
      <c r="L386" s="28" t="n"/>
      <c r="M386" s="30">
        <f>IFERROR(IF($A386="","",IF($H386&lt;&gt;"Ready",$H386,IF(COUNTIFS('Booking Schedule'!$B$6:$B$505,$A386,'Booking Schedule'!$K$6:$K$505,"Dispatched",'Booking Schedule'!$F$6:$F$505,"",'Booking Schedule'!$E$6:$E$505,"")&gt;0,"Return Date Missing",IF(COUNTIFS('Booking Schedule'!$B$6:$B$505,$A386,'Booking Schedule'!$K$6:$K$505,"Dispatched",'Booking Schedule'!$F$6:$F$505,"",'Booking Schedule'!$E$6:$E$505,"&lt;"&amp;'Settings'!$B$4)&gt;0,"Overdue Return",IF(COUNTIFS('Booking Schedule'!$B$6:$B$505,$A386,'Booking Schedule'!$K$6:$K$505,"Dispatched",'Booking Schedule'!$F$6:$F$505,"",'Booking Schedule'!$D$6:$D$505,"&lt;="&amp;'Settings'!$B$4,'Booking Schedule'!$E$6:$E$505,"&gt;="&amp;'Settings'!$B$4)&gt;0,"In Use",IF(COUNTIFS('Booking Schedule'!$B$6:$B$505,$A386,'Booking Schedule'!$K$6:$K$505,"Reserved",'Booking Schedule'!$D$6:$D$505,"&gt;="&amp;'Settings'!$B$4,'Booking Schedule'!$D$6:$D$505,"&lt;="&amp;'Settings'!$B$4+'Settings'!$B$5)&gt;0,"Reserved Soon","Available")))))),"Check Status")</f>
        <v/>
      </c>
      <c r="N386" s="42">
        <f>IFERROR(IF($A386="","",IF($H386&lt;&gt;"Ready",$I386,IF(OR($M386="In Use",$M386="Overdue Return"),MAXIFS('Booking Schedule'!$E$6:$E$505,'Booking Schedule'!$B$6:$B$505,$A386,'Booking Schedule'!$K$6:$K$505,"Dispatched",'Booking Schedule'!$F$6:$F$505,""),IF($M386="Return Date Missing","",'Settings'!$B$4)))),"")</f>
        <v/>
      </c>
      <c r="O386" s="32">
        <f>IFERROR(IF($N386="","",MAX(0,$N386-'Settings'!$B$4)),"")</f>
        <v/>
      </c>
      <c r="P386" s="42">
        <f>IFERROR(IF($A386="","",IF(COUNTIFS('Booking Schedule'!$B$6:$B$505,$A386,'Booking Schedule'!$K$6:$K$505,"Reserved",'Booking Schedule'!$D$6:$D$505,"&gt;="&amp;'Settings'!$B$4)=0,"",MINIFS('Booking Schedule'!$D$6:$D$505,'Booking Schedule'!$B$6:$B$505,$A386,'Booking Schedule'!$K$6:$K$505,"Reserved",'Booking Schedule'!$D$6:$D$505,"&gt;="&amp;'Settings'!$B$4))),"")</f>
        <v/>
      </c>
      <c r="Q386" s="33">
        <f>IFERROR(IF($A386="","",IF($J386="","Missing PM Date",IF($J386&lt;'Settings'!$B$4,"Past Due",IF($J386&lt;='Settings'!$B$4+'Settings'!$B$7,"Due Soon","OK")))),"Check Date")</f>
        <v/>
      </c>
      <c r="R386" s="30">
        <f>IFERROR(IF($A386="","",IF(COUNTIF('Trailer Availability'!$A$6:$A$505,$A386)&gt;1,"Duplicate Trailer ID",IF($F386="","Missing Home Terminal",IF($G386="","Missing Location",IF($H386="","Missing Operational Status",IF(AND($H386&lt;&gt;"Ready",$I386=""),"Ready Date Missing",IF($K386="","Last Update Missing","OK"))))))),"Check Row")</f>
        <v/>
      </c>
    </row>
    <row r="387">
      <c r="A387" s="26" t="n"/>
      <c r="B387" s="26" t="n"/>
      <c r="C387" s="26" t="n"/>
      <c r="D387" s="26" t="n"/>
      <c r="E387" s="27" t="n"/>
      <c r="F387" s="26" t="n"/>
      <c r="G387" s="28" t="n"/>
      <c r="H387" s="26" t="n"/>
      <c r="I387" s="41" t="n"/>
      <c r="J387" s="41" t="n"/>
      <c r="K387" s="41" t="n"/>
      <c r="L387" s="28" t="n"/>
      <c r="M387" s="30">
        <f>IFERROR(IF($A387="","",IF($H387&lt;&gt;"Ready",$H387,IF(COUNTIFS('Booking Schedule'!$B$6:$B$505,$A387,'Booking Schedule'!$K$6:$K$505,"Dispatched",'Booking Schedule'!$F$6:$F$505,"",'Booking Schedule'!$E$6:$E$505,"")&gt;0,"Return Date Missing",IF(COUNTIFS('Booking Schedule'!$B$6:$B$505,$A387,'Booking Schedule'!$K$6:$K$505,"Dispatched",'Booking Schedule'!$F$6:$F$505,"",'Booking Schedule'!$E$6:$E$505,"&lt;"&amp;'Settings'!$B$4)&gt;0,"Overdue Return",IF(COUNTIFS('Booking Schedule'!$B$6:$B$505,$A387,'Booking Schedule'!$K$6:$K$505,"Dispatched",'Booking Schedule'!$F$6:$F$505,"",'Booking Schedule'!$D$6:$D$505,"&lt;="&amp;'Settings'!$B$4,'Booking Schedule'!$E$6:$E$505,"&gt;="&amp;'Settings'!$B$4)&gt;0,"In Use",IF(COUNTIFS('Booking Schedule'!$B$6:$B$505,$A387,'Booking Schedule'!$K$6:$K$505,"Reserved",'Booking Schedule'!$D$6:$D$505,"&gt;="&amp;'Settings'!$B$4,'Booking Schedule'!$D$6:$D$505,"&lt;="&amp;'Settings'!$B$4+'Settings'!$B$5)&gt;0,"Reserved Soon","Available")))))),"Check Status")</f>
        <v/>
      </c>
      <c r="N387" s="42">
        <f>IFERROR(IF($A387="","",IF($H387&lt;&gt;"Ready",$I387,IF(OR($M387="In Use",$M387="Overdue Return"),MAXIFS('Booking Schedule'!$E$6:$E$505,'Booking Schedule'!$B$6:$B$505,$A387,'Booking Schedule'!$K$6:$K$505,"Dispatched",'Booking Schedule'!$F$6:$F$505,""),IF($M387="Return Date Missing","",'Settings'!$B$4)))),"")</f>
        <v/>
      </c>
      <c r="O387" s="32">
        <f>IFERROR(IF($N387="","",MAX(0,$N387-'Settings'!$B$4)),"")</f>
        <v/>
      </c>
      <c r="P387" s="42">
        <f>IFERROR(IF($A387="","",IF(COUNTIFS('Booking Schedule'!$B$6:$B$505,$A387,'Booking Schedule'!$K$6:$K$505,"Reserved",'Booking Schedule'!$D$6:$D$505,"&gt;="&amp;'Settings'!$B$4)=0,"",MINIFS('Booking Schedule'!$D$6:$D$505,'Booking Schedule'!$B$6:$B$505,$A387,'Booking Schedule'!$K$6:$K$505,"Reserved",'Booking Schedule'!$D$6:$D$505,"&gt;="&amp;'Settings'!$B$4))),"")</f>
        <v/>
      </c>
      <c r="Q387" s="33">
        <f>IFERROR(IF($A387="","",IF($J387="","Missing PM Date",IF($J387&lt;'Settings'!$B$4,"Past Due",IF($J387&lt;='Settings'!$B$4+'Settings'!$B$7,"Due Soon","OK")))),"Check Date")</f>
        <v/>
      </c>
      <c r="R387" s="30">
        <f>IFERROR(IF($A387="","",IF(COUNTIF('Trailer Availability'!$A$6:$A$505,$A387)&gt;1,"Duplicate Trailer ID",IF($F387="","Missing Home Terminal",IF($G387="","Missing Location",IF($H387="","Missing Operational Status",IF(AND($H387&lt;&gt;"Ready",$I387=""),"Ready Date Missing",IF($K387="","Last Update Missing","OK"))))))),"Check Row")</f>
        <v/>
      </c>
    </row>
    <row r="388">
      <c r="A388" s="26" t="n"/>
      <c r="B388" s="26" t="n"/>
      <c r="C388" s="26" t="n"/>
      <c r="D388" s="26" t="n"/>
      <c r="E388" s="27" t="n"/>
      <c r="F388" s="26" t="n"/>
      <c r="G388" s="28" t="n"/>
      <c r="H388" s="26" t="n"/>
      <c r="I388" s="41" t="n"/>
      <c r="J388" s="41" t="n"/>
      <c r="K388" s="41" t="n"/>
      <c r="L388" s="28" t="n"/>
      <c r="M388" s="30">
        <f>IFERROR(IF($A388="","",IF($H388&lt;&gt;"Ready",$H388,IF(COUNTIFS('Booking Schedule'!$B$6:$B$505,$A388,'Booking Schedule'!$K$6:$K$505,"Dispatched",'Booking Schedule'!$F$6:$F$505,"",'Booking Schedule'!$E$6:$E$505,"")&gt;0,"Return Date Missing",IF(COUNTIFS('Booking Schedule'!$B$6:$B$505,$A388,'Booking Schedule'!$K$6:$K$505,"Dispatched",'Booking Schedule'!$F$6:$F$505,"",'Booking Schedule'!$E$6:$E$505,"&lt;"&amp;'Settings'!$B$4)&gt;0,"Overdue Return",IF(COUNTIFS('Booking Schedule'!$B$6:$B$505,$A388,'Booking Schedule'!$K$6:$K$505,"Dispatched",'Booking Schedule'!$F$6:$F$505,"",'Booking Schedule'!$D$6:$D$505,"&lt;="&amp;'Settings'!$B$4,'Booking Schedule'!$E$6:$E$505,"&gt;="&amp;'Settings'!$B$4)&gt;0,"In Use",IF(COUNTIFS('Booking Schedule'!$B$6:$B$505,$A388,'Booking Schedule'!$K$6:$K$505,"Reserved",'Booking Schedule'!$D$6:$D$505,"&gt;="&amp;'Settings'!$B$4,'Booking Schedule'!$D$6:$D$505,"&lt;="&amp;'Settings'!$B$4+'Settings'!$B$5)&gt;0,"Reserved Soon","Available")))))),"Check Status")</f>
        <v/>
      </c>
      <c r="N388" s="42">
        <f>IFERROR(IF($A388="","",IF($H388&lt;&gt;"Ready",$I388,IF(OR($M388="In Use",$M388="Overdue Return"),MAXIFS('Booking Schedule'!$E$6:$E$505,'Booking Schedule'!$B$6:$B$505,$A388,'Booking Schedule'!$K$6:$K$505,"Dispatched",'Booking Schedule'!$F$6:$F$505,""),IF($M388="Return Date Missing","",'Settings'!$B$4)))),"")</f>
        <v/>
      </c>
      <c r="O388" s="32">
        <f>IFERROR(IF($N388="","",MAX(0,$N388-'Settings'!$B$4)),"")</f>
        <v/>
      </c>
      <c r="P388" s="42">
        <f>IFERROR(IF($A388="","",IF(COUNTIFS('Booking Schedule'!$B$6:$B$505,$A388,'Booking Schedule'!$K$6:$K$505,"Reserved",'Booking Schedule'!$D$6:$D$505,"&gt;="&amp;'Settings'!$B$4)=0,"",MINIFS('Booking Schedule'!$D$6:$D$505,'Booking Schedule'!$B$6:$B$505,$A388,'Booking Schedule'!$K$6:$K$505,"Reserved",'Booking Schedule'!$D$6:$D$505,"&gt;="&amp;'Settings'!$B$4))),"")</f>
        <v/>
      </c>
      <c r="Q388" s="33">
        <f>IFERROR(IF($A388="","",IF($J388="","Missing PM Date",IF($J388&lt;'Settings'!$B$4,"Past Due",IF($J388&lt;='Settings'!$B$4+'Settings'!$B$7,"Due Soon","OK")))),"Check Date")</f>
        <v/>
      </c>
      <c r="R388" s="30">
        <f>IFERROR(IF($A388="","",IF(COUNTIF('Trailer Availability'!$A$6:$A$505,$A388)&gt;1,"Duplicate Trailer ID",IF($F388="","Missing Home Terminal",IF($G388="","Missing Location",IF($H388="","Missing Operational Status",IF(AND($H388&lt;&gt;"Ready",$I388=""),"Ready Date Missing",IF($K388="","Last Update Missing","OK"))))))),"Check Row")</f>
        <v/>
      </c>
    </row>
    <row r="389">
      <c r="A389" s="26" t="n"/>
      <c r="B389" s="26" t="n"/>
      <c r="C389" s="26" t="n"/>
      <c r="D389" s="26" t="n"/>
      <c r="E389" s="27" t="n"/>
      <c r="F389" s="26" t="n"/>
      <c r="G389" s="28" t="n"/>
      <c r="H389" s="26" t="n"/>
      <c r="I389" s="41" t="n"/>
      <c r="J389" s="41" t="n"/>
      <c r="K389" s="41" t="n"/>
      <c r="L389" s="28" t="n"/>
      <c r="M389" s="30">
        <f>IFERROR(IF($A389="","",IF($H389&lt;&gt;"Ready",$H389,IF(COUNTIFS('Booking Schedule'!$B$6:$B$505,$A389,'Booking Schedule'!$K$6:$K$505,"Dispatched",'Booking Schedule'!$F$6:$F$505,"",'Booking Schedule'!$E$6:$E$505,"")&gt;0,"Return Date Missing",IF(COUNTIFS('Booking Schedule'!$B$6:$B$505,$A389,'Booking Schedule'!$K$6:$K$505,"Dispatched",'Booking Schedule'!$F$6:$F$505,"",'Booking Schedule'!$E$6:$E$505,"&lt;"&amp;'Settings'!$B$4)&gt;0,"Overdue Return",IF(COUNTIFS('Booking Schedule'!$B$6:$B$505,$A389,'Booking Schedule'!$K$6:$K$505,"Dispatched",'Booking Schedule'!$F$6:$F$505,"",'Booking Schedule'!$D$6:$D$505,"&lt;="&amp;'Settings'!$B$4,'Booking Schedule'!$E$6:$E$505,"&gt;="&amp;'Settings'!$B$4)&gt;0,"In Use",IF(COUNTIFS('Booking Schedule'!$B$6:$B$505,$A389,'Booking Schedule'!$K$6:$K$505,"Reserved",'Booking Schedule'!$D$6:$D$505,"&gt;="&amp;'Settings'!$B$4,'Booking Schedule'!$D$6:$D$505,"&lt;="&amp;'Settings'!$B$4+'Settings'!$B$5)&gt;0,"Reserved Soon","Available")))))),"Check Status")</f>
        <v/>
      </c>
      <c r="N389" s="42">
        <f>IFERROR(IF($A389="","",IF($H389&lt;&gt;"Ready",$I389,IF(OR($M389="In Use",$M389="Overdue Return"),MAXIFS('Booking Schedule'!$E$6:$E$505,'Booking Schedule'!$B$6:$B$505,$A389,'Booking Schedule'!$K$6:$K$505,"Dispatched",'Booking Schedule'!$F$6:$F$505,""),IF($M389="Return Date Missing","",'Settings'!$B$4)))),"")</f>
        <v/>
      </c>
      <c r="O389" s="32">
        <f>IFERROR(IF($N389="","",MAX(0,$N389-'Settings'!$B$4)),"")</f>
        <v/>
      </c>
      <c r="P389" s="42">
        <f>IFERROR(IF($A389="","",IF(COUNTIFS('Booking Schedule'!$B$6:$B$505,$A389,'Booking Schedule'!$K$6:$K$505,"Reserved",'Booking Schedule'!$D$6:$D$505,"&gt;="&amp;'Settings'!$B$4)=0,"",MINIFS('Booking Schedule'!$D$6:$D$505,'Booking Schedule'!$B$6:$B$505,$A389,'Booking Schedule'!$K$6:$K$505,"Reserved",'Booking Schedule'!$D$6:$D$505,"&gt;="&amp;'Settings'!$B$4))),"")</f>
        <v/>
      </c>
      <c r="Q389" s="33">
        <f>IFERROR(IF($A389="","",IF($J389="","Missing PM Date",IF($J389&lt;'Settings'!$B$4,"Past Due",IF($J389&lt;='Settings'!$B$4+'Settings'!$B$7,"Due Soon","OK")))),"Check Date")</f>
        <v/>
      </c>
      <c r="R389" s="30">
        <f>IFERROR(IF($A389="","",IF(COUNTIF('Trailer Availability'!$A$6:$A$505,$A389)&gt;1,"Duplicate Trailer ID",IF($F389="","Missing Home Terminal",IF($G389="","Missing Location",IF($H389="","Missing Operational Status",IF(AND($H389&lt;&gt;"Ready",$I389=""),"Ready Date Missing",IF($K389="","Last Update Missing","OK"))))))),"Check Row")</f>
        <v/>
      </c>
    </row>
    <row r="390">
      <c r="A390" s="26" t="n"/>
      <c r="B390" s="26" t="n"/>
      <c r="C390" s="26" t="n"/>
      <c r="D390" s="26" t="n"/>
      <c r="E390" s="27" t="n"/>
      <c r="F390" s="26" t="n"/>
      <c r="G390" s="28" t="n"/>
      <c r="H390" s="26" t="n"/>
      <c r="I390" s="41" t="n"/>
      <c r="J390" s="41" t="n"/>
      <c r="K390" s="41" t="n"/>
      <c r="L390" s="28" t="n"/>
      <c r="M390" s="30">
        <f>IFERROR(IF($A390="","",IF($H390&lt;&gt;"Ready",$H390,IF(COUNTIFS('Booking Schedule'!$B$6:$B$505,$A390,'Booking Schedule'!$K$6:$K$505,"Dispatched",'Booking Schedule'!$F$6:$F$505,"",'Booking Schedule'!$E$6:$E$505,"")&gt;0,"Return Date Missing",IF(COUNTIFS('Booking Schedule'!$B$6:$B$505,$A390,'Booking Schedule'!$K$6:$K$505,"Dispatched",'Booking Schedule'!$F$6:$F$505,"",'Booking Schedule'!$E$6:$E$505,"&lt;"&amp;'Settings'!$B$4)&gt;0,"Overdue Return",IF(COUNTIFS('Booking Schedule'!$B$6:$B$505,$A390,'Booking Schedule'!$K$6:$K$505,"Dispatched",'Booking Schedule'!$F$6:$F$505,"",'Booking Schedule'!$D$6:$D$505,"&lt;="&amp;'Settings'!$B$4,'Booking Schedule'!$E$6:$E$505,"&gt;="&amp;'Settings'!$B$4)&gt;0,"In Use",IF(COUNTIFS('Booking Schedule'!$B$6:$B$505,$A390,'Booking Schedule'!$K$6:$K$505,"Reserved",'Booking Schedule'!$D$6:$D$505,"&gt;="&amp;'Settings'!$B$4,'Booking Schedule'!$D$6:$D$505,"&lt;="&amp;'Settings'!$B$4+'Settings'!$B$5)&gt;0,"Reserved Soon","Available")))))),"Check Status")</f>
        <v/>
      </c>
      <c r="N390" s="42">
        <f>IFERROR(IF($A390="","",IF($H390&lt;&gt;"Ready",$I390,IF(OR($M390="In Use",$M390="Overdue Return"),MAXIFS('Booking Schedule'!$E$6:$E$505,'Booking Schedule'!$B$6:$B$505,$A390,'Booking Schedule'!$K$6:$K$505,"Dispatched",'Booking Schedule'!$F$6:$F$505,""),IF($M390="Return Date Missing","",'Settings'!$B$4)))),"")</f>
        <v/>
      </c>
      <c r="O390" s="32">
        <f>IFERROR(IF($N390="","",MAX(0,$N390-'Settings'!$B$4)),"")</f>
        <v/>
      </c>
      <c r="P390" s="42">
        <f>IFERROR(IF($A390="","",IF(COUNTIFS('Booking Schedule'!$B$6:$B$505,$A390,'Booking Schedule'!$K$6:$K$505,"Reserved",'Booking Schedule'!$D$6:$D$505,"&gt;="&amp;'Settings'!$B$4)=0,"",MINIFS('Booking Schedule'!$D$6:$D$505,'Booking Schedule'!$B$6:$B$505,$A390,'Booking Schedule'!$K$6:$K$505,"Reserved",'Booking Schedule'!$D$6:$D$505,"&gt;="&amp;'Settings'!$B$4))),"")</f>
        <v/>
      </c>
      <c r="Q390" s="33">
        <f>IFERROR(IF($A390="","",IF($J390="","Missing PM Date",IF($J390&lt;'Settings'!$B$4,"Past Due",IF($J390&lt;='Settings'!$B$4+'Settings'!$B$7,"Due Soon","OK")))),"Check Date")</f>
        <v/>
      </c>
      <c r="R390" s="30">
        <f>IFERROR(IF($A390="","",IF(COUNTIF('Trailer Availability'!$A$6:$A$505,$A390)&gt;1,"Duplicate Trailer ID",IF($F390="","Missing Home Terminal",IF($G390="","Missing Location",IF($H390="","Missing Operational Status",IF(AND($H390&lt;&gt;"Ready",$I390=""),"Ready Date Missing",IF($K390="","Last Update Missing","OK"))))))),"Check Row")</f>
        <v/>
      </c>
    </row>
    <row r="391">
      <c r="A391" s="26" t="n"/>
      <c r="B391" s="26" t="n"/>
      <c r="C391" s="26" t="n"/>
      <c r="D391" s="26" t="n"/>
      <c r="E391" s="27" t="n"/>
      <c r="F391" s="26" t="n"/>
      <c r="G391" s="28" t="n"/>
      <c r="H391" s="26" t="n"/>
      <c r="I391" s="41" t="n"/>
      <c r="J391" s="41" t="n"/>
      <c r="K391" s="41" t="n"/>
      <c r="L391" s="28" t="n"/>
      <c r="M391" s="30">
        <f>IFERROR(IF($A391="","",IF($H391&lt;&gt;"Ready",$H391,IF(COUNTIFS('Booking Schedule'!$B$6:$B$505,$A391,'Booking Schedule'!$K$6:$K$505,"Dispatched",'Booking Schedule'!$F$6:$F$505,"",'Booking Schedule'!$E$6:$E$505,"")&gt;0,"Return Date Missing",IF(COUNTIFS('Booking Schedule'!$B$6:$B$505,$A391,'Booking Schedule'!$K$6:$K$505,"Dispatched",'Booking Schedule'!$F$6:$F$505,"",'Booking Schedule'!$E$6:$E$505,"&lt;"&amp;'Settings'!$B$4)&gt;0,"Overdue Return",IF(COUNTIFS('Booking Schedule'!$B$6:$B$505,$A391,'Booking Schedule'!$K$6:$K$505,"Dispatched",'Booking Schedule'!$F$6:$F$505,"",'Booking Schedule'!$D$6:$D$505,"&lt;="&amp;'Settings'!$B$4,'Booking Schedule'!$E$6:$E$505,"&gt;="&amp;'Settings'!$B$4)&gt;0,"In Use",IF(COUNTIFS('Booking Schedule'!$B$6:$B$505,$A391,'Booking Schedule'!$K$6:$K$505,"Reserved",'Booking Schedule'!$D$6:$D$505,"&gt;="&amp;'Settings'!$B$4,'Booking Schedule'!$D$6:$D$505,"&lt;="&amp;'Settings'!$B$4+'Settings'!$B$5)&gt;0,"Reserved Soon","Available")))))),"Check Status")</f>
        <v/>
      </c>
      <c r="N391" s="42">
        <f>IFERROR(IF($A391="","",IF($H391&lt;&gt;"Ready",$I391,IF(OR($M391="In Use",$M391="Overdue Return"),MAXIFS('Booking Schedule'!$E$6:$E$505,'Booking Schedule'!$B$6:$B$505,$A391,'Booking Schedule'!$K$6:$K$505,"Dispatched",'Booking Schedule'!$F$6:$F$505,""),IF($M391="Return Date Missing","",'Settings'!$B$4)))),"")</f>
        <v/>
      </c>
      <c r="O391" s="32">
        <f>IFERROR(IF($N391="","",MAX(0,$N391-'Settings'!$B$4)),"")</f>
        <v/>
      </c>
      <c r="P391" s="42">
        <f>IFERROR(IF($A391="","",IF(COUNTIFS('Booking Schedule'!$B$6:$B$505,$A391,'Booking Schedule'!$K$6:$K$505,"Reserved",'Booking Schedule'!$D$6:$D$505,"&gt;="&amp;'Settings'!$B$4)=0,"",MINIFS('Booking Schedule'!$D$6:$D$505,'Booking Schedule'!$B$6:$B$505,$A391,'Booking Schedule'!$K$6:$K$505,"Reserved",'Booking Schedule'!$D$6:$D$505,"&gt;="&amp;'Settings'!$B$4))),"")</f>
        <v/>
      </c>
      <c r="Q391" s="33">
        <f>IFERROR(IF($A391="","",IF($J391="","Missing PM Date",IF($J391&lt;'Settings'!$B$4,"Past Due",IF($J391&lt;='Settings'!$B$4+'Settings'!$B$7,"Due Soon","OK")))),"Check Date")</f>
        <v/>
      </c>
      <c r="R391" s="30">
        <f>IFERROR(IF($A391="","",IF(COUNTIF('Trailer Availability'!$A$6:$A$505,$A391)&gt;1,"Duplicate Trailer ID",IF($F391="","Missing Home Terminal",IF($G391="","Missing Location",IF($H391="","Missing Operational Status",IF(AND($H391&lt;&gt;"Ready",$I391=""),"Ready Date Missing",IF($K391="","Last Update Missing","OK"))))))),"Check Row")</f>
        <v/>
      </c>
    </row>
    <row r="392">
      <c r="A392" s="26" t="n"/>
      <c r="B392" s="26" t="n"/>
      <c r="C392" s="26" t="n"/>
      <c r="D392" s="26" t="n"/>
      <c r="E392" s="27" t="n"/>
      <c r="F392" s="26" t="n"/>
      <c r="G392" s="28" t="n"/>
      <c r="H392" s="26" t="n"/>
      <c r="I392" s="41" t="n"/>
      <c r="J392" s="41" t="n"/>
      <c r="K392" s="41" t="n"/>
      <c r="L392" s="28" t="n"/>
      <c r="M392" s="30">
        <f>IFERROR(IF($A392="","",IF($H392&lt;&gt;"Ready",$H392,IF(COUNTIFS('Booking Schedule'!$B$6:$B$505,$A392,'Booking Schedule'!$K$6:$K$505,"Dispatched",'Booking Schedule'!$F$6:$F$505,"",'Booking Schedule'!$E$6:$E$505,"")&gt;0,"Return Date Missing",IF(COUNTIFS('Booking Schedule'!$B$6:$B$505,$A392,'Booking Schedule'!$K$6:$K$505,"Dispatched",'Booking Schedule'!$F$6:$F$505,"",'Booking Schedule'!$E$6:$E$505,"&lt;"&amp;'Settings'!$B$4)&gt;0,"Overdue Return",IF(COUNTIFS('Booking Schedule'!$B$6:$B$505,$A392,'Booking Schedule'!$K$6:$K$505,"Dispatched",'Booking Schedule'!$F$6:$F$505,"",'Booking Schedule'!$D$6:$D$505,"&lt;="&amp;'Settings'!$B$4,'Booking Schedule'!$E$6:$E$505,"&gt;="&amp;'Settings'!$B$4)&gt;0,"In Use",IF(COUNTIFS('Booking Schedule'!$B$6:$B$505,$A392,'Booking Schedule'!$K$6:$K$505,"Reserved",'Booking Schedule'!$D$6:$D$505,"&gt;="&amp;'Settings'!$B$4,'Booking Schedule'!$D$6:$D$505,"&lt;="&amp;'Settings'!$B$4+'Settings'!$B$5)&gt;0,"Reserved Soon","Available")))))),"Check Status")</f>
        <v/>
      </c>
      <c r="N392" s="42">
        <f>IFERROR(IF($A392="","",IF($H392&lt;&gt;"Ready",$I392,IF(OR($M392="In Use",$M392="Overdue Return"),MAXIFS('Booking Schedule'!$E$6:$E$505,'Booking Schedule'!$B$6:$B$505,$A392,'Booking Schedule'!$K$6:$K$505,"Dispatched",'Booking Schedule'!$F$6:$F$505,""),IF($M392="Return Date Missing","",'Settings'!$B$4)))),"")</f>
        <v/>
      </c>
      <c r="O392" s="32">
        <f>IFERROR(IF($N392="","",MAX(0,$N392-'Settings'!$B$4)),"")</f>
        <v/>
      </c>
      <c r="P392" s="42">
        <f>IFERROR(IF($A392="","",IF(COUNTIFS('Booking Schedule'!$B$6:$B$505,$A392,'Booking Schedule'!$K$6:$K$505,"Reserved",'Booking Schedule'!$D$6:$D$505,"&gt;="&amp;'Settings'!$B$4)=0,"",MINIFS('Booking Schedule'!$D$6:$D$505,'Booking Schedule'!$B$6:$B$505,$A392,'Booking Schedule'!$K$6:$K$505,"Reserved",'Booking Schedule'!$D$6:$D$505,"&gt;="&amp;'Settings'!$B$4))),"")</f>
        <v/>
      </c>
      <c r="Q392" s="33">
        <f>IFERROR(IF($A392="","",IF($J392="","Missing PM Date",IF($J392&lt;'Settings'!$B$4,"Past Due",IF($J392&lt;='Settings'!$B$4+'Settings'!$B$7,"Due Soon","OK")))),"Check Date")</f>
        <v/>
      </c>
      <c r="R392" s="30">
        <f>IFERROR(IF($A392="","",IF(COUNTIF('Trailer Availability'!$A$6:$A$505,$A392)&gt;1,"Duplicate Trailer ID",IF($F392="","Missing Home Terminal",IF($G392="","Missing Location",IF($H392="","Missing Operational Status",IF(AND($H392&lt;&gt;"Ready",$I392=""),"Ready Date Missing",IF($K392="","Last Update Missing","OK"))))))),"Check Row")</f>
        <v/>
      </c>
    </row>
    <row r="393">
      <c r="A393" s="26" t="n"/>
      <c r="B393" s="26" t="n"/>
      <c r="C393" s="26" t="n"/>
      <c r="D393" s="26" t="n"/>
      <c r="E393" s="27" t="n"/>
      <c r="F393" s="26" t="n"/>
      <c r="G393" s="28" t="n"/>
      <c r="H393" s="26" t="n"/>
      <c r="I393" s="41" t="n"/>
      <c r="J393" s="41" t="n"/>
      <c r="K393" s="41" t="n"/>
      <c r="L393" s="28" t="n"/>
      <c r="M393" s="30">
        <f>IFERROR(IF($A393="","",IF($H393&lt;&gt;"Ready",$H393,IF(COUNTIFS('Booking Schedule'!$B$6:$B$505,$A393,'Booking Schedule'!$K$6:$K$505,"Dispatched",'Booking Schedule'!$F$6:$F$505,"",'Booking Schedule'!$E$6:$E$505,"")&gt;0,"Return Date Missing",IF(COUNTIFS('Booking Schedule'!$B$6:$B$505,$A393,'Booking Schedule'!$K$6:$K$505,"Dispatched",'Booking Schedule'!$F$6:$F$505,"",'Booking Schedule'!$E$6:$E$505,"&lt;"&amp;'Settings'!$B$4)&gt;0,"Overdue Return",IF(COUNTIFS('Booking Schedule'!$B$6:$B$505,$A393,'Booking Schedule'!$K$6:$K$505,"Dispatched",'Booking Schedule'!$F$6:$F$505,"",'Booking Schedule'!$D$6:$D$505,"&lt;="&amp;'Settings'!$B$4,'Booking Schedule'!$E$6:$E$505,"&gt;="&amp;'Settings'!$B$4)&gt;0,"In Use",IF(COUNTIFS('Booking Schedule'!$B$6:$B$505,$A393,'Booking Schedule'!$K$6:$K$505,"Reserved",'Booking Schedule'!$D$6:$D$505,"&gt;="&amp;'Settings'!$B$4,'Booking Schedule'!$D$6:$D$505,"&lt;="&amp;'Settings'!$B$4+'Settings'!$B$5)&gt;0,"Reserved Soon","Available")))))),"Check Status")</f>
        <v/>
      </c>
      <c r="N393" s="42">
        <f>IFERROR(IF($A393="","",IF($H393&lt;&gt;"Ready",$I393,IF(OR($M393="In Use",$M393="Overdue Return"),MAXIFS('Booking Schedule'!$E$6:$E$505,'Booking Schedule'!$B$6:$B$505,$A393,'Booking Schedule'!$K$6:$K$505,"Dispatched",'Booking Schedule'!$F$6:$F$505,""),IF($M393="Return Date Missing","",'Settings'!$B$4)))),"")</f>
        <v/>
      </c>
      <c r="O393" s="32">
        <f>IFERROR(IF($N393="","",MAX(0,$N393-'Settings'!$B$4)),"")</f>
        <v/>
      </c>
      <c r="P393" s="42">
        <f>IFERROR(IF($A393="","",IF(COUNTIFS('Booking Schedule'!$B$6:$B$505,$A393,'Booking Schedule'!$K$6:$K$505,"Reserved",'Booking Schedule'!$D$6:$D$505,"&gt;="&amp;'Settings'!$B$4)=0,"",MINIFS('Booking Schedule'!$D$6:$D$505,'Booking Schedule'!$B$6:$B$505,$A393,'Booking Schedule'!$K$6:$K$505,"Reserved",'Booking Schedule'!$D$6:$D$505,"&gt;="&amp;'Settings'!$B$4))),"")</f>
        <v/>
      </c>
      <c r="Q393" s="33">
        <f>IFERROR(IF($A393="","",IF($J393="","Missing PM Date",IF($J393&lt;'Settings'!$B$4,"Past Due",IF($J393&lt;='Settings'!$B$4+'Settings'!$B$7,"Due Soon","OK")))),"Check Date")</f>
        <v/>
      </c>
      <c r="R393" s="30">
        <f>IFERROR(IF($A393="","",IF(COUNTIF('Trailer Availability'!$A$6:$A$505,$A393)&gt;1,"Duplicate Trailer ID",IF($F393="","Missing Home Terminal",IF($G393="","Missing Location",IF($H393="","Missing Operational Status",IF(AND($H393&lt;&gt;"Ready",$I393=""),"Ready Date Missing",IF($K393="","Last Update Missing","OK"))))))),"Check Row")</f>
        <v/>
      </c>
    </row>
    <row r="394">
      <c r="A394" s="26" t="n"/>
      <c r="B394" s="26" t="n"/>
      <c r="C394" s="26" t="n"/>
      <c r="D394" s="26" t="n"/>
      <c r="E394" s="27" t="n"/>
      <c r="F394" s="26" t="n"/>
      <c r="G394" s="28" t="n"/>
      <c r="H394" s="26" t="n"/>
      <c r="I394" s="41" t="n"/>
      <c r="J394" s="41" t="n"/>
      <c r="K394" s="41" t="n"/>
      <c r="L394" s="28" t="n"/>
      <c r="M394" s="30">
        <f>IFERROR(IF($A394="","",IF($H394&lt;&gt;"Ready",$H394,IF(COUNTIFS('Booking Schedule'!$B$6:$B$505,$A394,'Booking Schedule'!$K$6:$K$505,"Dispatched",'Booking Schedule'!$F$6:$F$505,"",'Booking Schedule'!$E$6:$E$505,"")&gt;0,"Return Date Missing",IF(COUNTIFS('Booking Schedule'!$B$6:$B$505,$A394,'Booking Schedule'!$K$6:$K$505,"Dispatched",'Booking Schedule'!$F$6:$F$505,"",'Booking Schedule'!$E$6:$E$505,"&lt;"&amp;'Settings'!$B$4)&gt;0,"Overdue Return",IF(COUNTIFS('Booking Schedule'!$B$6:$B$505,$A394,'Booking Schedule'!$K$6:$K$505,"Dispatched",'Booking Schedule'!$F$6:$F$505,"",'Booking Schedule'!$D$6:$D$505,"&lt;="&amp;'Settings'!$B$4,'Booking Schedule'!$E$6:$E$505,"&gt;="&amp;'Settings'!$B$4)&gt;0,"In Use",IF(COUNTIFS('Booking Schedule'!$B$6:$B$505,$A394,'Booking Schedule'!$K$6:$K$505,"Reserved",'Booking Schedule'!$D$6:$D$505,"&gt;="&amp;'Settings'!$B$4,'Booking Schedule'!$D$6:$D$505,"&lt;="&amp;'Settings'!$B$4+'Settings'!$B$5)&gt;0,"Reserved Soon","Available")))))),"Check Status")</f>
        <v/>
      </c>
      <c r="N394" s="42">
        <f>IFERROR(IF($A394="","",IF($H394&lt;&gt;"Ready",$I394,IF(OR($M394="In Use",$M394="Overdue Return"),MAXIFS('Booking Schedule'!$E$6:$E$505,'Booking Schedule'!$B$6:$B$505,$A394,'Booking Schedule'!$K$6:$K$505,"Dispatched",'Booking Schedule'!$F$6:$F$505,""),IF($M394="Return Date Missing","",'Settings'!$B$4)))),"")</f>
        <v/>
      </c>
      <c r="O394" s="32">
        <f>IFERROR(IF($N394="","",MAX(0,$N394-'Settings'!$B$4)),"")</f>
        <v/>
      </c>
      <c r="P394" s="42">
        <f>IFERROR(IF($A394="","",IF(COUNTIFS('Booking Schedule'!$B$6:$B$505,$A394,'Booking Schedule'!$K$6:$K$505,"Reserved",'Booking Schedule'!$D$6:$D$505,"&gt;="&amp;'Settings'!$B$4)=0,"",MINIFS('Booking Schedule'!$D$6:$D$505,'Booking Schedule'!$B$6:$B$505,$A394,'Booking Schedule'!$K$6:$K$505,"Reserved",'Booking Schedule'!$D$6:$D$505,"&gt;="&amp;'Settings'!$B$4))),"")</f>
        <v/>
      </c>
      <c r="Q394" s="33">
        <f>IFERROR(IF($A394="","",IF($J394="","Missing PM Date",IF($J394&lt;'Settings'!$B$4,"Past Due",IF($J394&lt;='Settings'!$B$4+'Settings'!$B$7,"Due Soon","OK")))),"Check Date")</f>
        <v/>
      </c>
      <c r="R394" s="30">
        <f>IFERROR(IF($A394="","",IF(COUNTIF('Trailer Availability'!$A$6:$A$505,$A394)&gt;1,"Duplicate Trailer ID",IF($F394="","Missing Home Terminal",IF($G394="","Missing Location",IF($H394="","Missing Operational Status",IF(AND($H394&lt;&gt;"Ready",$I394=""),"Ready Date Missing",IF($K394="","Last Update Missing","OK"))))))),"Check Row")</f>
        <v/>
      </c>
    </row>
    <row r="395">
      <c r="A395" s="26" t="n"/>
      <c r="B395" s="26" t="n"/>
      <c r="C395" s="26" t="n"/>
      <c r="D395" s="26" t="n"/>
      <c r="E395" s="27" t="n"/>
      <c r="F395" s="26" t="n"/>
      <c r="G395" s="28" t="n"/>
      <c r="H395" s="26" t="n"/>
      <c r="I395" s="41" t="n"/>
      <c r="J395" s="41" t="n"/>
      <c r="K395" s="41" t="n"/>
      <c r="L395" s="28" t="n"/>
      <c r="M395" s="30">
        <f>IFERROR(IF($A395="","",IF($H395&lt;&gt;"Ready",$H395,IF(COUNTIFS('Booking Schedule'!$B$6:$B$505,$A395,'Booking Schedule'!$K$6:$K$505,"Dispatched",'Booking Schedule'!$F$6:$F$505,"",'Booking Schedule'!$E$6:$E$505,"")&gt;0,"Return Date Missing",IF(COUNTIFS('Booking Schedule'!$B$6:$B$505,$A395,'Booking Schedule'!$K$6:$K$505,"Dispatched",'Booking Schedule'!$F$6:$F$505,"",'Booking Schedule'!$E$6:$E$505,"&lt;"&amp;'Settings'!$B$4)&gt;0,"Overdue Return",IF(COUNTIFS('Booking Schedule'!$B$6:$B$505,$A395,'Booking Schedule'!$K$6:$K$505,"Dispatched",'Booking Schedule'!$F$6:$F$505,"",'Booking Schedule'!$D$6:$D$505,"&lt;="&amp;'Settings'!$B$4,'Booking Schedule'!$E$6:$E$505,"&gt;="&amp;'Settings'!$B$4)&gt;0,"In Use",IF(COUNTIFS('Booking Schedule'!$B$6:$B$505,$A395,'Booking Schedule'!$K$6:$K$505,"Reserved",'Booking Schedule'!$D$6:$D$505,"&gt;="&amp;'Settings'!$B$4,'Booking Schedule'!$D$6:$D$505,"&lt;="&amp;'Settings'!$B$4+'Settings'!$B$5)&gt;0,"Reserved Soon","Available")))))),"Check Status")</f>
        <v/>
      </c>
      <c r="N395" s="42">
        <f>IFERROR(IF($A395="","",IF($H395&lt;&gt;"Ready",$I395,IF(OR($M395="In Use",$M395="Overdue Return"),MAXIFS('Booking Schedule'!$E$6:$E$505,'Booking Schedule'!$B$6:$B$505,$A395,'Booking Schedule'!$K$6:$K$505,"Dispatched",'Booking Schedule'!$F$6:$F$505,""),IF($M395="Return Date Missing","",'Settings'!$B$4)))),"")</f>
        <v/>
      </c>
      <c r="O395" s="32">
        <f>IFERROR(IF($N395="","",MAX(0,$N395-'Settings'!$B$4)),"")</f>
        <v/>
      </c>
      <c r="P395" s="42">
        <f>IFERROR(IF($A395="","",IF(COUNTIFS('Booking Schedule'!$B$6:$B$505,$A395,'Booking Schedule'!$K$6:$K$505,"Reserved",'Booking Schedule'!$D$6:$D$505,"&gt;="&amp;'Settings'!$B$4)=0,"",MINIFS('Booking Schedule'!$D$6:$D$505,'Booking Schedule'!$B$6:$B$505,$A395,'Booking Schedule'!$K$6:$K$505,"Reserved",'Booking Schedule'!$D$6:$D$505,"&gt;="&amp;'Settings'!$B$4))),"")</f>
        <v/>
      </c>
      <c r="Q395" s="33">
        <f>IFERROR(IF($A395="","",IF($J395="","Missing PM Date",IF($J395&lt;'Settings'!$B$4,"Past Due",IF($J395&lt;='Settings'!$B$4+'Settings'!$B$7,"Due Soon","OK")))),"Check Date")</f>
        <v/>
      </c>
      <c r="R395" s="30">
        <f>IFERROR(IF($A395="","",IF(COUNTIF('Trailer Availability'!$A$6:$A$505,$A395)&gt;1,"Duplicate Trailer ID",IF($F395="","Missing Home Terminal",IF($G395="","Missing Location",IF($H395="","Missing Operational Status",IF(AND($H395&lt;&gt;"Ready",$I395=""),"Ready Date Missing",IF($K395="","Last Update Missing","OK"))))))),"Check Row")</f>
        <v/>
      </c>
    </row>
    <row r="396">
      <c r="A396" s="26" t="n"/>
      <c r="B396" s="26" t="n"/>
      <c r="C396" s="26" t="n"/>
      <c r="D396" s="26" t="n"/>
      <c r="E396" s="27" t="n"/>
      <c r="F396" s="26" t="n"/>
      <c r="G396" s="28" t="n"/>
      <c r="H396" s="26" t="n"/>
      <c r="I396" s="41" t="n"/>
      <c r="J396" s="41" t="n"/>
      <c r="K396" s="41" t="n"/>
      <c r="L396" s="28" t="n"/>
      <c r="M396" s="30">
        <f>IFERROR(IF($A396="","",IF($H396&lt;&gt;"Ready",$H396,IF(COUNTIFS('Booking Schedule'!$B$6:$B$505,$A396,'Booking Schedule'!$K$6:$K$505,"Dispatched",'Booking Schedule'!$F$6:$F$505,"",'Booking Schedule'!$E$6:$E$505,"")&gt;0,"Return Date Missing",IF(COUNTIFS('Booking Schedule'!$B$6:$B$505,$A396,'Booking Schedule'!$K$6:$K$505,"Dispatched",'Booking Schedule'!$F$6:$F$505,"",'Booking Schedule'!$E$6:$E$505,"&lt;"&amp;'Settings'!$B$4)&gt;0,"Overdue Return",IF(COUNTIFS('Booking Schedule'!$B$6:$B$505,$A396,'Booking Schedule'!$K$6:$K$505,"Dispatched",'Booking Schedule'!$F$6:$F$505,"",'Booking Schedule'!$D$6:$D$505,"&lt;="&amp;'Settings'!$B$4,'Booking Schedule'!$E$6:$E$505,"&gt;="&amp;'Settings'!$B$4)&gt;0,"In Use",IF(COUNTIFS('Booking Schedule'!$B$6:$B$505,$A396,'Booking Schedule'!$K$6:$K$505,"Reserved",'Booking Schedule'!$D$6:$D$505,"&gt;="&amp;'Settings'!$B$4,'Booking Schedule'!$D$6:$D$505,"&lt;="&amp;'Settings'!$B$4+'Settings'!$B$5)&gt;0,"Reserved Soon","Available")))))),"Check Status")</f>
        <v/>
      </c>
      <c r="N396" s="42">
        <f>IFERROR(IF($A396="","",IF($H396&lt;&gt;"Ready",$I396,IF(OR($M396="In Use",$M396="Overdue Return"),MAXIFS('Booking Schedule'!$E$6:$E$505,'Booking Schedule'!$B$6:$B$505,$A396,'Booking Schedule'!$K$6:$K$505,"Dispatched",'Booking Schedule'!$F$6:$F$505,""),IF($M396="Return Date Missing","",'Settings'!$B$4)))),"")</f>
        <v/>
      </c>
      <c r="O396" s="32">
        <f>IFERROR(IF($N396="","",MAX(0,$N396-'Settings'!$B$4)),"")</f>
        <v/>
      </c>
      <c r="P396" s="42">
        <f>IFERROR(IF($A396="","",IF(COUNTIFS('Booking Schedule'!$B$6:$B$505,$A396,'Booking Schedule'!$K$6:$K$505,"Reserved",'Booking Schedule'!$D$6:$D$505,"&gt;="&amp;'Settings'!$B$4)=0,"",MINIFS('Booking Schedule'!$D$6:$D$505,'Booking Schedule'!$B$6:$B$505,$A396,'Booking Schedule'!$K$6:$K$505,"Reserved",'Booking Schedule'!$D$6:$D$505,"&gt;="&amp;'Settings'!$B$4))),"")</f>
        <v/>
      </c>
      <c r="Q396" s="33">
        <f>IFERROR(IF($A396="","",IF($J396="","Missing PM Date",IF($J396&lt;'Settings'!$B$4,"Past Due",IF($J396&lt;='Settings'!$B$4+'Settings'!$B$7,"Due Soon","OK")))),"Check Date")</f>
        <v/>
      </c>
      <c r="R396" s="30">
        <f>IFERROR(IF($A396="","",IF(COUNTIF('Trailer Availability'!$A$6:$A$505,$A396)&gt;1,"Duplicate Trailer ID",IF($F396="","Missing Home Terminal",IF($G396="","Missing Location",IF($H396="","Missing Operational Status",IF(AND($H396&lt;&gt;"Ready",$I396=""),"Ready Date Missing",IF($K396="","Last Update Missing","OK"))))))),"Check Row")</f>
        <v/>
      </c>
    </row>
    <row r="397">
      <c r="A397" s="26" t="n"/>
      <c r="B397" s="26" t="n"/>
      <c r="C397" s="26" t="n"/>
      <c r="D397" s="26" t="n"/>
      <c r="E397" s="27" t="n"/>
      <c r="F397" s="26" t="n"/>
      <c r="G397" s="28" t="n"/>
      <c r="H397" s="26" t="n"/>
      <c r="I397" s="41" t="n"/>
      <c r="J397" s="41" t="n"/>
      <c r="K397" s="41" t="n"/>
      <c r="L397" s="28" t="n"/>
      <c r="M397" s="30">
        <f>IFERROR(IF($A397="","",IF($H397&lt;&gt;"Ready",$H397,IF(COUNTIFS('Booking Schedule'!$B$6:$B$505,$A397,'Booking Schedule'!$K$6:$K$505,"Dispatched",'Booking Schedule'!$F$6:$F$505,"",'Booking Schedule'!$E$6:$E$505,"")&gt;0,"Return Date Missing",IF(COUNTIFS('Booking Schedule'!$B$6:$B$505,$A397,'Booking Schedule'!$K$6:$K$505,"Dispatched",'Booking Schedule'!$F$6:$F$505,"",'Booking Schedule'!$E$6:$E$505,"&lt;"&amp;'Settings'!$B$4)&gt;0,"Overdue Return",IF(COUNTIFS('Booking Schedule'!$B$6:$B$505,$A397,'Booking Schedule'!$K$6:$K$505,"Dispatched",'Booking Schedule'!$F$6:$F$505,"",'Booking Schedule'!$D$6:$D$505,"&lt;="&amp;'Settings'!$B$4,'Booking Schedule'!$E$6:$E$505,"&gt;="&amp;'Settings'!$B$4)&gt;0,"In Use",IF(COUNTIFS('Booking Schedule'!$B$6:$B$505,$A397,'Booking Schedule'!$K$6:$K$505,"Reserved",'Booking Schedule'!$D$6:$D$505,"&gt;="&amp;'Settings'!$B$4,'Booking Schedule'!$D$6:$D$505,"&lt;="&amp;'Settings'!$B$4+'Settings'!$B$5)&gt;0,"Reserved Soon","Available")))))),"Check Status")</f>
        <v/>
      </c>
      <c r="N397" s="42">
        <f>IFERROR(IF($A397="","",IF($H397&lt;&gt;"Ready",$I397,IF(OR($M397="In Use",$M397="Overdue Return"),MAXIFS('Booking Schedule'!$E$6:$E$505,'Booking Schedule'!$B$6:$B$505,$A397,'Booking Schedule'!$K$6:$K$505,"Dispatched",'Booking Schedule'!$F$6:$F$505,""),IF($M397="Return Date Missing","",'Settings'!$B$4)))),"")</f>
        <v/>
      </c>
      <c r="O397" s="32">
        <f>IFERROR(IF($N397="","",MAX(0,$N397-'Settings'!$B$4)),"")</f>
        <v/>
      </c>
      <c r="P397" s="42">
        <f>IFERROR(IF($A397="","",IF(COUNTIFS('Booking Schedule'!$B$6:$B$505,$A397,'Booking Schedule'!$K$6:$K$505,"Reserved",'Booking Schedule'!$D$6:$D$505,"&gt;="&amp;'Settings'!$B$4)=0,"",MINIFS('Booking Schedule'!$D$6:$D$505,'Booking Schedule'!$B$6:$B$505,$A397,'Booking Schedule'!$K$6:$K$505,"Reserved",'Booking Schedule'!$D$6:$D$505,"&gt;="&amp;'Settings'!$B$4))),"")</f>
        <v/>
      </c>
      <c r="Q397" s="33">
        <f>IFERROR(IF($A397="","",IF($J397="","Missing PM Date",IF($J397&lt;'Settings'!$B$4,"Past Due",IF($J397&lt;='Settings'!$B$4+'Settings'!$B$7,"Due Soon","OK")))),"Check Date")</f>
        <v/>
      </c>
      <c r="R397" s="30">
        <f>IFERROR(IF($A397="","",IF(COUNTIF('Trailer Availability'!$A$6:$A$505,$A397)&gt;1,"Duplicate Trailer ID",IF($F397="","Missing Home Terminal",IF($G397="","Missing Location",IF($H397="","Missing Operational Status",IF(AND($H397&lt;&gt;"Ready",$I397=""),"Ready Date Missing",IF($K397="","Last Update Missing","OK"))))))),"Check Row")</f>
        <v/>
      </c>
    </row>
    <row r="398">
      <c r="A398" s="26" t="n"/>
      <c r="B398" s="26" t="n"/>
      <c r="C398" s="26" t="n"/>
      <c r="D398" s="26" t="n"/>
      <c r="E398" s="27" t="n"/>
      <c r="F398" s="26" t="n"/>
      <c r="G398" s="28" t="n"/>
      <c r="H398" s="26" t="n"/>
      <c r="I398" s="41" t="n"/>
      <c r="J398" s="41" t="n"/>
      <c r="K398" s="41" t="n"/>
      <c r="L398" s="28" t="n"/>
      <c r="M398" s="30">
        <f>IFERROR(IF($A398="","",IF($H398&lt;&gt;"Ready",$H398,IF(COUNTIFS('Booking Schedule'!$B$6:$B$505,$A398,'Booking Schedule'!$K$6:$K$505,"Dispatched",'Booking Schedule'!$F$6:$F$505,"",'Booking Schedule'!$E$6:$E$505,"")&gt;0,"Return Date Missing",IF(COUNTIFS('Booking Schedule'!$B$6:$B$505,$A398,'Booking Schedule'!$K$6:$K$505,"Dispatched",'Booking Schedule'!$F$6:$F$505,"",'Booking Schedule'!$E$6:$E$505,"&lt;"&amp;'Settings'!$B$4)&gt;0,"Overdue Return",IF(COUNTIFS('Booking Schedule'!$B$6:$B$505,$A398,'Booking Schedule'!$K$6:$K$505,"Dispatched",'Booking Schedule'!$F$6:$F$505,"",'Booking Schedule'!$D$6:$D$505,"&lt;="&amp;'Settings'!$B$4,'Booking Schedule'!$E$6:$E$505,"&gt;="&amp;'Settings'!$B$4)&gt;0,"In Use",IF(COUNTIFS('Booking Schedule'!$B$6:$B$505,$A398,'Booking Schedule'!$K$6:$K$505,"Reserved",'Booking Schedule'!$D$6:$D$505,"&gt;="&amp;'Settings'!$B$4,'Booking Schedule'!$D$6:$D$505,"&lt;="&amp;'Settings'!$B$4+'Settings'!$B$5)&gt;0,"Reserved Soon","Available")))))),"Check Status")</f>
        <v/>
      </c>
      <c r="N398" s="42">
        <f>IFERROR(IF($A398="","",IF($H398&lt;&gt;"Ready",$I398,IF(OR($M398="In Use",$M398="Overdue Return"),MAXIFS('Booking Schedule'!$E$6:$E$505,'Booking Schedule'!$B$6:$B$505,$A398,'Booking Schedule'!$K$6:$K$505,"Dispatched",'Booking Schedule'!$F$6:$F$505,""),IF($M398="Return Date Missing","",'Settings'!$B$4)))),"")</f>
        <v/>
      </c>
      <c r="O398" s="32">
        <f>IFERROR(IF($N398="","",MAX(0,$N398-'Settings'!$B$4)),"")</f>
        <v/>
      </c>
      <c r="P398" s="42">
        <f>IFERROR(IF($A398="","",IF(COUNTIFS('Booking Schedule'!$B$6:$B$505,$A398,'Booking Schedule'!$K$6:$K$505,"Reserved",'Booking Schedule'!$D$6:$D$505,"&gt;="&amp;'Settings'!$B$4)=0,"",MINIFS('Booking Schedule'!$D$6:$D$505,'Booking Schedule'!$B$6:$B$505,$A398,'Booking Schedule'!$K$6:$K$505,"Reserved",'Booking Schedule'!$D$6:$D$505,"&gt;="&amp;'Settings'!$B$4))),"")</f>
        <v/>
      </c>
      <c r="Q398" s="33">
        <f>IFERROR(IF($A398="","",IF($J398="","Missing PM Date",IF($J398&lt;'Settings'!$B$4,"Past Due",IF($J398&lt;='Settings'!$B$4+'Settings'!$B$7,"Due Soon","OK")))),"Check Date")</f>
        <v/>
      </c>
      <c r="R398" s="30">
        <f>IFERROR(IF($A398="","",IF(COUNTIF('Trailer Availability'!$A$6:$A$505,$A398)&gt;1,"Duplicate Trailer ID",IF($F398="","Missing Home Terminal",IF($G398="","Missing Location",IF($H398="","Missing Operational Status",IF(AND($H398&lt;&gt;"Ready",$I398=""),"Ready Date Missing",IF($K398="","Last Update Missing","OK"))))))),"Check Row")</f>
        <v/>
      </c>
    </row>
    <row r="399">
      <c r="A399" s="26" t="n"/>
      <c r="B399" s="26" t="n"/>
      <c r="C399" s="26" t="n"/>
      <c r="D399" s="26" t="n"/>
      <c r="E399" s="27" t="n"/>
      <c r="F399" s="26" t="n"/>
      <c r="G399" s="28" t="n"/>
      <c r="H399" s="26" t="n"/>
      <c r="I399" s="41" t="n"/>
      <c r="J399" s="41" t="n"/>
      <c r="K399" s="41" t="n"/>
      <c r="L399" s="28" t="n"/>
      <c r="M399" s="30">
        <f>IFERROR(IF($A399="","",IF($H399&lt;&gt;"Ready",$H399,IF(COUNTIFS('Booking Schedule'!$B$6:$B$505,$A399,'Booking Schedule'!$K$6:$K$505,"Dispatched",'Booking Schedule'!$F$6:$F$505,"",'Booking Schedule'!$E$6:$E$505,"")&gt;0,"Return Date Missing",IF(COUNTIFS('Booking Schedule'!$B$6:$B$505,$A399,'Booking Schedule'!$K$6:$K$505,"Dispatched",'Booking Schedule'!$F$6:$F$505,"",'Booking Schedule'!$E$6:$E$505,"&lt;"&amp;'Settings'!$B$4)&gt;0,"Overdue Return",IF(COUNTIFS('Booking Schedule'!$B$6:$B$505,$A399,'Booking Schedule'!$K$6:$K$505,"Dispatched",'Booking Schedule'!$F$6:$F$505,"",'Booking Schedule'!$D$6:$D$505,"&lt;="&amp;'Settings'!$B$4,'Booking Schedule'!$E$6:$E$505,"&gt;="&amp;'Settings'!$B$4)&gt;0,"In Use",IF(COUNTIFS('Booking Schedule'!$B$6:$B$505,$A399,'Booking Schedule'!$K$6:$K$505,"Reserved",'Booking Schedule'!$D$6:$D$505,"&gt;="&amp;'Settings'!$B$4,'Booking Schedule'!$D$6:$D$505,"&lt;="&amp;'Settings'!$B$4+'Settings'!$B$5)&gt;0,"Reserved Soon","Available")))))),"Check Status")</f>
        <v/>
      </c>
      <c r="N399" s="42">
        <f>IFERROR(IF($A399="","",IF($H399&lt;&gt;"Ready",$I399,IF(OR($M399="In Use",$M399="Overdue Return"),MAXIFS('Booking Schedule'!$E$6:$E$505,'Booking Schedule'!$B$6:$B$505,$A399,'Booking Schedule'!$K$6:$K$505,"Dispatched",'Booking Schedule'!$F$6:$F$505,""),IF($M399="Return Date Missing","",'Settings'!$B$4)))),"")</f>
        <v/>
      </c>
      <c r="O399" s="32">
        <f>IFERROR(IF($N399="","",MAX(0,$N399-'Settings'!$B$4)),"")</f>
        <v/>
      </c>
      <c r="P399" s="42">
        <f>IFERROR(IF($A399="","",IF(COUNTIFS('Booking Schedule'!$B$6:$B$505,$A399,'Booking Schedule'!$K$6:$K$505,"Reserved",'Booking Schedule'!$D$6:$D$505,"&gt;="&amp;'Settings'!$B$4)=0,"",MINIFS('Booking Schedule'!$D$6:$D$505,'Booking Schedule'!$B$6:$B$505,$A399,'Booking Schedule'!$K$6:$K$505,"Reserved",'Booking Schedule'!$D$6:$D$505,"&gt;="&amp;'Settings'!$B$4))),"")</f>
        <v/>
      </c>
      <c r="Q399" s="33">
        <f>IFERROR(IF($A399="","",IF($J399="","Missing PM Date",IF($J399&lt;'Settings'!$B$4,"Past Due",IF($J399&lt;='Settings'!$B$4+'Settings'!$B$7,"Due Soon","OK")))),"Check Date")</f>
        <v/>
      </c>
      <c r="R399" s="30">
        <f>IFERROR(IF($A399="","",IF(COUNTIF('Trailer Availability'!$A$6:$A$505,$A399)&gt;1,"Duplicate Trailer ID",IF($F399="","Missing Home Terminal",IF($G399="","Missing Location",IF($H399="","Missing Operational Status",IF(AND($H399&lt;&gt;"Ready",$I399=""),"Ready Date Missing",IF($K399="","Last Update Missing","OK"))))))),"Check Row")</f>
        <v/>
      </c>
    </row>
    <row r="400">
      <c r="A400" s="26" t="n"/>
      <c r="B400" s="26" t="n"/>
      <c r="C400" s="26" t="n"/>
      <c r="D400" s="26" t="n"/>
      <c r="E400" s="27" t="n"/>
      <c r="F400" s="26" t="n"/>
      <c r="G400" s="28" t="n"/>
      <c r="H400" s="26" t="n"/>
      <c r="I400" s="41" t="n"/>
      <c r="J400" s="41" t="n"/>
      <c r="K400" s="41" t="n"/>
      <c r="L400" s="28" t="n"/>
      <c r="M400" s="30">
        <f>IFERROR(IF($A400="","",IF($H400&lt;&gt;"Ready",$H400,IF(COUNTIFS('Booking Schedule'!$B$6:$B$505,$A400,'Booking Schedule'!$K$6:$K$505,"Dispatched",'Booking Schedule'!$F$6:$F$505,"",'Booking Schedule'!$E$6:$E$505,"")&gt;0,"Return Date Missing",IF(COUNTIFS('Booking Schedule'!$B$6:$B$505,$A400,'Booking Schedule'!$K$6:$K$505,"Dispatched",'Booking Schedule'!$F$6:$F$505,"",'Booking Schedule'!$E$6:$E$505,"&lt;"&amp;'Settings'!$B$4)&gt;0,"Overdue Return",IF(COUNTIFS('Booking Schedule'!$B$6:$B$505,$A400,'Booking Schedule'!$K$6:$K$505,"Dispatched",'Booking Schedule'!$F$6:$F$505,"",'Booking Schedule'!$D$6:$D$505,"&lt;="&amp;'Settings'!$B$4,'Booking Schedule'!$E$6:$E$505,"&gt;="&amp;'Settings'!$B$4)&gt;0,"In Use",IF(COUNTIFS('Booking Schedule'!$B$6:$B$505,$A400,'Booking Schedule'!$K$6:$K$505,"Reserved",'Booking Schedule'!$D$6:$D$505,"&gt;="&amp;'Settings'!$B$4,'Booking Schedule'!$D$6:$D$505,"&lt;="&amp;'Settings'!$B$4+'Settings'!$B$5)&gt;0,"Reserved Soon","Available")))))),"Check Status")</f>
        <v/>
      </c>
      <c r="N400" s="42">
        <f>IFERROR(IF($A400="","",IF($H400&lt;&gt;"Ready",$I400,IF(OR($M400="In Use",$M400="Overdue Return"),MAXIFS('Booking Schedule'!$E$6:$E$505,'Booking Schedule'!$B$6:$B$505,$A400,'Booking Schedule'!$K$6:$K$505,"Dispatched",'Booking Schedule'!$F$6:$F$505,""),IF($M400="Return Date Missing","",'Settings'!$B$4)))),"")</f>
        <v/>
      </c>
      <c r="O400" s="32">
        <f>IFERROR(IF($N400="","",MAX(0,$N400-'Settings'!$B$4)),"")</f>
        <v/>
      </c>
      <c r="P400" s="42">
        <f>IFERROR(IF($A400="","",IF(COUNTIFS('Booking Schedule'!$B$6:$B$505,$A400,'Booking Schedule'!$K$6:$K$505,"Reserved",'Booking Schedule'!$D$6:$D$505,"&gt;="&amp;'Settings'!$B$4)=0,"",MINIFS('Booking Schedule'!$D$6:$D$505,'Booking Schedule'!$B$6:$B$505,$A400,'Booking Schedule'!$K$6:$K$505,"Reserved",'Booking Schedule'!$D$6:$D$505,"&gt;="&amp;'Settings'!$B$4))),"")</f>
        <v/>
      </c>
      <c r="Q400" s="33">
        <f>IFERROR(IF($A400="","",IF($J400="","Missing PM Date",IF($J400&lt;'Settings'!$B$4,"Past Due",IF($J400&lt;='Settings'!$B$4+'Settings'!$B$7,"Due Soon","OK")))),"Check Date")</f>
        <v/>
      </c>
      <c r="R400" s="30">
        <f>IFERROR(IF($A400="","",IF(COUNTIF('Trailer Availability'!$A$6:$A$505,$A400)&gt;1,"Duplicate Trailer ID",IF($F400="","Missing Home Terminal",IF($G400="","Missing Location",IF($H400="","Missing Operational Status",IF(AND($H400&lt;&gt;"Ready",$I400=""),"Ready Date Missing",IF($K400="","Last Update Missing","OK"))))))),"Check Row")</f>
        <v/>
      </c>
    </row>
    <row r="401">
      <c r="A401" s="26" t="n"/>
      <c r="B401" s="26" t="n"/>
      <c r="C401" s="26" t="n"/>
      <c r="D401" s="26" t="n"/>
      <c r="E401" s="27" t="n"/>
      <c r="F401" s="26" t="n"/>
      <c r="G401" s="28" t="n"/>
      <c r="H401" s="26" t="n"/>
      <c r="I401" s="41" t="n"/>
      <c r="J401" s="41" t="n"/>
      <c r="K401" s="41" t="n"/>
      <c r="L401" s="28" t="n"/>
      <c r="M401" s="30">
        <f>IFERROR(IF($A401="","",IF($H401&lt;&gt;"Ready",$H401,IF(COUNTIFS('Booking Schedule'!$B$6:$B$505,$A401,'Booking Schedule'!$K$6:$K$505,"Dispatched",'Booking Schedule'!$F$6:$F$505,"",'Booking Schedule'!$E$6:$E$505,"")&gt;0,"Return Date Missing",IF(COUNTIFS('Booking Schedule'!$B$6:$B$505,$A401,'Booking Schedule'!$K$6:$K$505,"Dispatched",'Booking Schedule'!$F$6:$F$505,"",'Booking Schedule'!$E$6:$E$505,"&lt;"&amp;'Settings'!$B$4)&gt;0,"Overdue Return",IF(COUNTIFS('Booking Schedule'!$B$6:$B$505,$A401,'Booking Schedule'!$K$6:$K$505,"Dispatched",'Booking Schedule'!$F$6:$F$505,"",'Booking Schedule'!$D$6:$D$505,"&lt;="&amp;'Settings'!$B$4,'Booking Schedule'!$E$6:$E$505,"&gt;="&amp;'Settings'!$B$4)&gt;0,"In Use",IF(COUNTIFS('Booking Schedule'!$B$6:$B$505,$A401,'Booking Schedule'!$K$6:$K$505,"Reserved",'Booking Schedule'!$D$6:$D$505,"&gt;="&amp;'Settings'!$B$4,'Booking Schedule'!$D$6:$D$505,"&lt;="&amp;'Settings'!$B$4+'Settings'!$B$5)&gt;0,"Reserved Soon","Available")))))),"Check Status")</f>
        <v/>
      </c>
      <c r="N401" s="42">
        <f>IFERROR(IF($A401="","",IF($H401&lt;&gt;"Ready",$I401,IF(OR($M401="In Use",$M401="Overdue Return"),MAXIFS('Booking Schedule'!$E$6:$E$505,'Booking Schedule'!$B$6:$B$505,$A401,'Booking Schedule'!$K$6:$K$505,"Dispatched",'Booking Schedule'!$F$6:$F$505,""),IF($M401="Return Date Missing","",'Settings'!$B$4)))),"")</f>
        <v/>
      </c>
      <c r="O401" s="32">
        <f>IFERROR(IF($N401="","",MAX(0,$N401-'Settings'!$B$4)),"")</f>
        <v/>
      </c>
      <c r="P401" s="42">
        <f>IFERROR(IF($A401="","",IF(COUNTIFS('Booking Schedule'!$B$6:$B$505,$A401,'Booking Schedule'!$K$6:$K$505,"Reserved",'Booking Schedule'!$D$6:$D$505,"&gt;="&amp;'Settings'!$B$4)=0,"",MINIFS('Booking Schedule'!$D$6:$D$505,'Booking Schedule'!$B$6:$B$505,$A401,'Booking Schedule'!$K$6:$K$505,"Reserved",'Booking Schedule'!$D$6:$D$505,"&gt;="&amp;'Settings'!$B$4))),"")</f>
        <v/>
      </c>
      <c r="Q401" s="33">
        <f>IFERROR(IF($A401="","",IF($J401="","Missing PM Date",IF($J401&lt;'Settings'!$B$4,"Past Due",IF($J401&lt;='Settings'!$B$4+'Settings'!$B$7,"Due Soon","OK")))),"Check Date")</f>
        <v/>
      </c>
      <c r="R401" s="30">
        <f>IFERROR(IF($A401="","",IF(COUNTIF('Trailer Availability'!$A$6:$A$505,$A401)&gt;1,"Duplicate Trailer ID",IF($F401="","Missing Home Terminal",IF($G401="","Missing Location",IF($H401="","Missing Operational Status",IF(AND($H401&lt;&gt;"Ready",$I401=""),"Ready Date Missing",IF($K401="","Last Update Missing","OK"))))))),"Check Row")</f>
        <v/>
      </c>
    </row>
    <row r="402">
      <c r="A402" s="26" t="n"/>
      <c r="B402" s="26" t="n"/>
      <c r="C402" s="26" t="n"/>
      <c r="D402" s="26" t="n"/>
      <c r="E402" s="27" t="n"/>
      <c r="F402" s="26" t="n"/>
      <c r="G402" s="28" t="n"/>
      <c r="H402" s="26" t="n"/>
      <c r="I402" s="41" t="n"/>
      <c r="J402" s="41" t="n"/>
      <c r="K402" s="41" t="n"/>
      <c r="L402" s="28" t="n"/>
      <c r="M402" s="30">
        <f>IFERROR(IF($A402="","",IF($H402&lt;&gt;"Ready",$H402,IF(COUNTIFS('Booking Schedule'!$B$6:$B$505,$A402,'Booking Schedule'!$K$6:$K$505,"Dispatched",'Booking Schedule'!$F$6:$F$505,"",'Booking Schedule'!$E$6:$E$505,"")&gt;0,"Return Date Missing",IF(COUNTIFS('Booking Schedule'!$B$6:$B$505,$A402,'Booking Schedule'!$K$6:$K$505,"Dispatched",'Booking Schedule'!$F$6:$F$505,"",'Booking Schedule'!$E$6:$E$505,"&lt;"&amp;'Settings'!$B$4)&gt;0,"Overdue Return",IF(COUNTIFS('Booking Schedule'!$B$6:$B$505,$A402,'Booking Schedule'!$K$6:$K$505,"Dispatched",'Booking Schedule'!$F$6:$F$505,"",'Booking Schedule'!$D$6:$D$505,"&lt;="&amp;'Settings'!$B$4,'Booking Schedule'!$E$6:$E$505,"&gt;="&amp;'Settings'!$B$4)&gt;0,"In Use",IF(COUNTIFS('Booking Schedule'!$B$6:$B$505,$A402,'Booking Schedule'!$K$6:$K$505,"Reserved",'Booking Schedule'!$D$6:$D$505,"&gt;="&amp;'Settings'!$B$4,'Booking Schedule'!$D$6:$D$505,"&lt;="&amp;'Settings'!$B$4+'Settings'!$B$5)&gt;0,"Reserved Soon","Available")))))),"Check Status")</f>
        <v/>
      </c>
      <c r="N402" s="42">
        <f>IFERROR(IF($A402="","",IF($H402&lt;&gt;"Ready",$I402,IF(OR($M402="In Use",$M402="Overdue Return"),MAXIFS('Booking Schedule'!$E$6:$E$505,'Booking Schedule'!$B$6:$B$505,$A402,'Booking Schedule'!$K$6:$K$505,"Dispatched",'Booking Schedule'!$F$6:$F$505,""),IF($M402="Return Date Missing","",'Settings'!$B$4)))),"")</f>
        <v/>
      </c>
      <c r="O402" s="32">
        <f>IFERROR(IF($N402="","",MAX(0,$N402-'Settings'!$B$4)),"")</f>
        <v/>
      </c>
      <c r="P402" s="42">
        <f>IFERROR(IF($A402="","",IF(COUNTIFS('Booking Schedule'!$B$6:$B$505,$A402,'Booking Schedule'!$K$6:$K$505,"Reserved",'Booking Schedule'!$D$6:$D$505,"&gt;="&amp;'Settings'!$B$4)=0,"",MINIFS('Booking Schedule'!$D$6:$D$505,'Booking Schedule'!$B$6:$B$505,$A402,'Booking Schedule'!$K$6:$K$505,"Reserved",'Booking Schedule'!$D$6:$D$505,"&gt;="&amp;'Settings'!$B$4))),"")</f>
        <v/>
      </c>
      <c r="Q402" s="33">
        <f>IFERROR(IF($A402="","",IF($J402="","Missing PM Date",IF($J402&lt;'Settings'!$B$4,"Past Due",IF($J402&lt;='Settings'!$B$4+'Settings'!$B$7,"Due Soon","OK")))),"Check Date")</f>
        <v/>
      </c>
      <c r="R402" s="30">
        <f>IFERROR(IF($A402="","",IF(COUNTIF('Trailer Availability'!$A$6:$A$505,$A402)&gt;1,"Duplicate Trailer ID",IF($F402="","Missing Home Terminal",IF($G402="","Missing Location",IF($H402="","Missing Operational Status",IF(AND($H402&lt;&gt;"Ready",$I402=""),"Ready Date Missing",IF($K402="","Last Update Missing","OK"))))))),"Check Row")</f>
        <v/>
      </c>
    </row>
    <row r="403">
      <c r="A403" s="26" t="n"/>
      <c r="B403" s="26" t="n"/>
      <c r="C403" s="26" t="n"/>
      <c r="D403" s="26" t="n"/>
      <c r="E403" s="27" t="n"/>
      <c r="F403" s="26" t="n"/>
      <c r="G403" s="28" t="n"/>
      <c r="H403" s="26" t="n"/>
      <c r="I403" s="41" t="n"/>
      <c r="J403" s="41" t="n"/>
      <c r="K403" s="41" t="n"/>
      <c r="L403" s="28" t="n"/>
      <c r="M403" s="30">
        <f>IFERROR(IF($A403="","",IF($H403&lt;&gt;"Ready",$H403,IF(COUNTIFS('Booking Schedule'!$B$6:$B$505,$A403,'Booking Schedule'!$K$6:$K$505,"Dispatched",'Booking Schedule'!$F$6:$F$505,"",'Booking Schedule'!$E$6:$E$505,"")&gt;0,"Return Date Missing",IF(COUNTIFS('Booking Schedule'!$B$6:$B$505,$A403,'Booking Schedule'!$K$6:$K$505,"Dispatched",'Booking Schedule'!$F$6:$F$505,"",'Booking Schedule'!$E$6:$E$505,"&lt;"&amp;'Settings'!$B$4)&gt;0,"Overdue Return",IF(COUNTIFS('Booking Schedule'!$B$6:$B$505,$A403,'Booking Schedule'!$K$6:$K$505,"Dispatched",'Booking Schedule'!$F$6:$F$505,"",'Booking Schedule'!$D$6:$D$505,"&lt;="&amp;'Settings'!$B$4,'Booking Schedule'!$E$6:$E$505,"&gt;="&amp;'Settings'!$B$4)&gt;0,"In Use",IF(COUNTIFS('Booking Schedule'!$B$6:$B$505,$A403,'Booking Schedule'!$K$6:$K$505,"Reserved",'Booking Schedule'!$D$6:$D$505,"&gt;="&amp;'Settings'!$B$4,'Booking Schedule'!$D$6:$D$505,"&lt;="&amp;'Settings'!$B$4+'Settings'!$B$5)&gt;0,"Reserved Soon","Available")))))),"Check Status")</f>
        <v/>
      </c>
      <c r="N403" s="42">
        <f>IFERROR(IF($A403="","",IF($H403&lt;&gt;"Ready",$I403,IF(OR($M403="In Use",$M403="Overdue Return"),MAXIFS('Booking Schedule'!$E$6:$E$505,'Booking Schedule'!$B$6:$B$505,$A403,'Booking Schedule'!$K$6:$K$505,"Dispatched",'Booking Schedule'!$F$6:$F$505,""),IF($M403="Return Date Missing","",'Settings'!$B$4)))),"")</f>
        <v/>
      </c>
      <c r="O403" s="32">
        <f>IFERROR(IF($N403="","",MAX(0,$N403-'Settings'!$B$4)),"")</f>
        <v/>
      </c>
      <c r="P403" s="42">
        <f>IFERROR(IF($A403="","",IF(COUNTIFS('Booking Schedule'!$B$6:$B$505,$A403,'Booking Schedule'!$K$6:$K$505,"Reserved",'Booking Schedule'!$D$6:$D$505,"&gt;="&amp;'Settings'!$B$4)=0,"",MINIFS('Booking Schedule'!$D$6:$D$505,'Booking Schedule'!$B$6:$B$505,$A403,'Booking Schedule'!$K$6:$K$505,"Reserved",'Booking Schedule'!$D$6:$D$505,"&gt;="&amp;'Settings'!$B$4))),"")</f>
        <v/>
      </c>
      <c r="Q403" s="33">
        <f>IFERROR(IF($A403="","",IF($J403="","Missing PM Date",IF($J403&lt;'Settings'!$B$4,"Past Due",IF($J403&lt;='Settings'!$B$4+'Settings'!$B$7,"Due Soon","OK")))),"Check Date")</f>
        <v/>
      </c>
      <c r="R403" s="30">
        <f>IFERROR(IF($A403="","",IF(COUNTIF('Trailer Availability'!$A$6:$A$505,$A403)&gt;1,"Duplicate Trailer ID",IF($F403="","Missing Home Terminal",IF($G403="","Missing Location",IF($H403="","Missing Operational Status",IF(AND($H403&lt;&gt;"Ready",$I403=""),"Ready Date Missing",IF($K403="","Last Update Missing","OK"))))))),"Check Row")</f>
        <v/>
      </c>
    </row>
    <row r="404">
      <c r="A404" s="26" t="n"/>
      <c r="B404" s="26" t="n"/>
      <c r="C404" s="26" t="n"/>
      <c r="D404" s="26" t="n"/>
      <c r="E404" s="27" t="n"/>
      <c r="F404" s="26" t="n"/>
      <c r="G404" s="28" t="n"/>
      <c r="H404" s="26" t="n"/>
      <c r="I404" s="41" t="n"/>
      <c r="J404" s="41" t="n"/>
      <c r="K404" s="41" t="n"/>
      <c r="L404" s="28" t="n"/>
      <c r="M404" s="30">
        <f>IFERROR(IF($A404="","",IF($H404&lt;&gt;"Ready",$H404,IF(COUNTIFS('Booking Schedule'!$B$6:$B$505,$A404,'Booking Schedule'!$K$6:$K$505,"Dispatched",'Booking Schedule'!$F$6:$F$505,"",'Booking Schedule'!$E$6:$E$505,"")&gt;0,"Return Date Missing",IF(COUNTIFS('Booking Schedule'!$B$6:$B$505,$A404,'Booking Schedule'!$K$6:$K$505,"Dispatched",'Booking Schedule'!$F$6:$F$505,"",'Booking Schedule'!$E$6:$E$505,"&lt;"&amp;'Settings'!$B$4)&gt;0,"Overdue Return",IF(COUNTIFS('Booking Schedule'!$B$6:$B$505,$A404,'Booking Schedule'!$K$6:$K$505,"Dispatched",'Booking Schedule'!$F$6:$F$505,"",'Booking Schedule'!$D$6:$D$505,"&lt;="&amp;'Settings'!$B$4,'Booking Schedule'!$E$6:$E$505,"&gt;="&amp;'Settings'!$B$4)&gt;0,"In Use",IF(COUNTIFS('Booking Schedule'!$B$6:$B$505,$A404,'Booking Schedule'!$K$6:$K$505,"Reserved",'Booking Schedule'!$D$6:$D$505,"&gt;="&amp;'Settings'!$B$4,'Booking Schedule'!$D$6:$D$505,"&lt;="&amp;'Settings'!$B$4+'Settings'!$B$5)&gt;0,"Reserved Soon","Available")))))),"Check Status")</f>
        <v/>
      </c>
      <c r="N404" s="42">
        <f>IFERROR(IF($A404="","",IF($H404&lt;&gt;"Ready",$I404,IF(OR($M404="In Use",$M404="Overdue Return"),MAXIFS('Booking Schedule'!$E$6:$E$505,'Booking Schedule'!$B$6:$B$505,$A404,'Booking Schedule'!$K$6:$K$505,"Dispatched",'Booking Schedule'!$F$6:$F$505,""),IF($M404="Return Date Missing","",'Settings'!$B$4)))),"")</f>
        <v/>
      </c>
      <c r="O404" s="32">
        <f>IFERROR(IF($N404="","",MAX(0,$N404-'Settings'!$B$4)),"")</f>
        <v/>
      </c>
      <c r="P404" s="42">
        <f>IFERROR(IF($A404="","",IF(COUNTIFS('Booking Schedule'!$B$6:$B$505,$A404,'Booking Schedule'!$K$6:$K$505,"Reserved",'Booking Schedule'!$D$6:$D$505,"&gt;="&amp;'Settings'!$B$4)=0,"",MINIFS('Booking Schedule'!$D$6:$D$505,'Booking Schedule'!$B$6:$B$505,$A404,'Booking Schedule'!$K$6:$K$505,"Reserved",'Booking Schedule'!$D$6:$D$505,"&gt;="&amp;'Settings'!$B$4))),"")</f>
        <v/>
      </c>
      <c r="Q404" s="33">
        <f>IFERROR(IF($A404="","",IF($J404="","Missing PM Date",IF($J404&lt;'Settings'!$B$4,"Past Due",IF($J404&lt;='Settings'!$B$4+'Settings'!$B$7,"Due Soon","OK")))),"Check Date")</f>
        <v/>
      </c>
      <c r="R404" s="30">
        <f>IFERROR(IF($A404="","",IF(COUNTIF('Trailer Availability'!$A$6:$A$505,$A404)&gt;1,"Duplicate Trailer ID",IF($F404="","Missing Home Terminal",IF($G404="","Missing Location",IF($H404="","Missing Operational Status",IF(AND($H404&lt;&gt;"Ready",$I404=""),"Ready Date Missing",IF($K404="","Last Update Missing","OK"))))))),"Check Row")</f>
        <v/>
      </c>
    </row>
    <row r="405">
      <c r="A405" s="26" t="n"/>
      <c r="B405" s="26" t="n"/>
      <c r="C405" s="26" t="n"/>
      <c r="D405" s="26" t="n"/>
      <c r="E405" s="27" t="n"/>
      <c r="F405" s="26" t="n"/>
      <c r="G405" s="28" t="n"/>
      <c r="H405" s="26" t="n"/>
      <c r="I405" s="41" t="n"/>
      <c r="J405" s="41" t="n"/>
      <c r="K405" s="41" t="n"/>
      <c r="L405" s="28" t="n"/>
      <c r="M405" s="30">
        <f>IFERROR(IF($A405="","",IF($H405&lt;&gt;"Ready",$H405,IF(COUNTIFS('Booking Schedule'!$B$6:$B$505,$A405,'Booking Schedule'!$K$6:$K$505,"Dispatched",'Booking Schedule'!$F$6:$F$505,"",'Booking Schedule'!$E$6:$E$505,"")&gt;0,"Return Date Missing",IF(COUNTIFS('Booking Schedule'!$B$6:$B$505,$A405,'Booking Schedule'!$K$6:$K$505,"Dispatched",'Booking Schedule'!$F$6:$F$505,"",'Booking Schedule'!$E$6:$E$505,"&lt;"&amp;'Settings'!$B$4)&gt;0,"Overdue Return",IF(COUNTIFS('Booking Schedule'!$B$6:$B$505,$A405,'Booking Schedule'!$K$6:$K$505,"Dispatched",'Booking Schedule'!$F$6:$F$505,"",'Booking Schedule'!$D$6:$D$505,"&lt;="&amp;'Settings'!$B$4,'Booking Schedule'!$E$6:$E$505,"&gt;="&amp;'Settings'!$B$4)&gt;0,"In Use",IF(COUNTIFS('Booking Schedule'!$B$6:$B$505,$A405,'Booking Schedule'!$K$6:$K$505,"Reserved",'Booking Schedule'!$D$6:$D$505,"&gt;="&amp;'Settings'!$B$4,'Booking Schedule'!$D$6:$D$505,"&lt;="&amp;'Settings'!$B$4+'Settings'!$B$5)&gt;0,"Reserved Soon","Available")))))),"Check Status")</f>
        <v/>
      </c>
      <c r="N405" s="42">
        <f>IFERROR(IF($A405="","",IF($H405&lt;&gt;"Ready",$I405,IF(OR($M405="In Use",$M405="Overdue Return"),MAXIFS('Booking Schedule'!$E$6:$E$505,'Booking Schedule'!$B$6:$B$505,$A405,'Booking Schedule'!$K$6:$K$505,"Dispatched",'Booking Schedule'!$F$6:$F$505,""),IF($M405="Return Date Missing","",'Settings'!$B$4)))),"")</f>
        <v/>
      </c>
      <c r="O405" s="32">
        <f>IFERROR(IF($N405="","",MAX(0,$N405-'Settings'!$B$4)),"")</f>
        <v/>
      </c>
      <c r="P405" s="42">
        <f>IFERROR(IF($A405="","",IF(COUNTIFS('Booking Schedule'!$B$6:$B$505,$A405,'Booking Schedule'!$K$6:$K$505,"Reserved",'Booking Schedule'!$D$6:$D$505,"&gt;="&amp;'Settings'!$B$4)=0,"",MINIFS('Booking Schedule'!$D$6:$D$505,'Booking Schedule'!$B$6:$B$505,$A405,'Booking Schedule'!$K$6:$K$505,"Reserved",'Booking Schedule'!$D$6:$D$505,"&gt;="&amp;'Settings'!$B$4))),"")</f>
        <v/>
      </c>
      <c r="Q405" s="33">
        <f>IFERROR(IF($A405="","",IF($J405="","Missing PM Date",IF($J405&lt;'Settings'!$B$4,"Past Due",IF($J405&lt;='Settings'!$B$4+'Settings'!$B$7,"Due Soon","OK")))),"Check Date")</f>
        <v/>
      </c>
      <c r="R405" s="30">
        <f>IFERROR(IF($A405="","",IF(COUNTIF('Trailer Availability'!$A$6:$A$505,$A405)&gt;1,"Duplicate Trailer ID",IF($F405="","Missing Home Terminal",IF($G405="","Missing Location",IF($H405="","Missing Operational Status",IF(AND($H405&lt;&gt;"Ready",$I405=""),"Ready Date Missing",IF($K405="","Last Update Missing","OK"))))))),"Check Row")</f>
        <v/>
      </c>
    </row>
    <row r="406">
      <c r="A406" s="26" t="n"/>
      <c r="B406" s="26" t="n"/>
      <c r="C406" s="26" t="n"/>
      <c r="D406" s="26" t="n"/>
      <c r="E406" s="27" t="n"/>
      <c r="F406" s="26" t="n"/>
      <c r="G406" s="28" t="n"/>
      <c r="H406" s="26" t="n"/>
      <c r="I406" s="41" t="n"/>
      <c r="J406" s="41" t="n"/>
      <c r="K406" s="41" t="n"/>
      <c r="L406" s="28" t="n"/>
      <c r="M406" s="30">
        <f>IFERROR(IF($A406="","",IF($H406&lt;&gt;"Ready",$H406,IF(COUNTIFS('Booking Schedule'!$B$6:$B$505,$A406,'Booking Schedule'!$K$6:$K$505,"Dispatched",'Booking Schedule'!$F$6:$F$505,"",'Booking Schedule'!$E$6:$E$505,"")&gt;0,"Return Date Missing",IF(COUNTIFS('Booking Schedule'!$B$6:$B$505,$A406,'Booking Schedule'!$K$6:$K$505,"Dispatched",'Booking Schedule'!$F$6:$F$505,"",'Booking Schedule'!$E$6:$E$505,"&lt;"&amp;'Settings'!$B$4)&gt;0,"Overdue Return",IF(COUNTIFS('Booking Schedule'!$B$6:$B$505,$A406,'Booking Schedule'!$K$6:$K$505,"Dispatched",'Booking Schedule'!$F$6:$F$505,"",'Booking Schedule'!$D$6:$D$505,"&lt;="&amp;'Settings'!$B$4,'Booking Schedule'!$E$6:$E$505,"&gt;="&amp;'Settings'!$B$4)&gt;0,"In Use",IF(COUNTIFS('Booking Schedule'!$B$6:$B$505,$A406,'Booking Schedule'!$K$6:$K$505,"Reserved",'Booking Schedule'!$D$6:$D$505,"&gt;="&amp;'Settings'!$B$4,'Booking Schedule'!$D$6:$D$505,"&lt;="&amp;'Settings'!$B$4+'Settings'!$B$5)&gt;0,"Reserved Soon","Available")))))),"Check Status")</f>
        <v/>
      </c>
      <c r="N406" s="42">
        <f>IFERROR(IF($A406="","",IF($H406&lt;&gt;"Ready",$I406,IF(OR($M406="In Use",$M406="Overdue Return"),MAXIFS('Booking Schedule'!$E$6:$E$505,'Booking Schedule'!$B$6:$B$505,$A406,'Booking Schedule'!$K$6:$K$505,"Dispatched",'Booking Schedule'!$F$6:$F$505,""),IF($M406="Return Date Missing","",'Settings'!$B$4)))),"")</f>
        <v/>
      </c>
      <c r="O406" s="32">
        <f>IFERROR(IF($N406="","",MAX(0,$N406-'Settings'!$B$4)),"")</f>
        <v/>
      </c>
      <c r="P406" s="42">
        <f>IFERROR(IF($A406="","",IF(COUNTIFS('Booking Schedule'!$B$6:$B$505,$A406,'Booking Schedule'!$K$6:$K$505,"Reserved",'Booking Schedule'!$D$6:$D$505,"&gt;="&amp;'Settings'!$B$4)=0,"",MINIFS('Booking Schedule'!$D$6:$D$505,'Booking Schedule'!$B$6:$B$505,$A406,'Booking Schedule'!$K$6:$K$505,"Reserved",'Booking Schedule'!$D$6:$D$505,"&gt;="&amp;'Settings'!$B$4))),"")</f>
        <v/>
      </c>
      <c r="Q406" s="33">
        <f>IFERROR(IF($A406="","",IF($J406="","Missing PM Date",IF($J406&lt;'Settings'!$B$4,"Past Due",IF($J406&lt;='Settings'!$B$4+'Settings'!$B$7,"Due Soon","OK")))),"Check Date")</f>
        <v/>
      </c>
      <c r="R406" s="30">
        <f>IFERROR(IF($A406="","",IF(COUNTIF('Trailer Availability'!$A$6:$A$505,$A406)&gt;1,"Duplicate Trailer ID",IF($F406="","Missing Home Terminal",IF($G406="","Missing Location",IF($H406="","Missing Operational Status",IF(AND($H406&lt;&gt;"Ready",$I406=""),"Ready Date Missing",IF($K406="","Last Update Missing","OK"))))))),"Check Row")</f>
        <v/>
      </c>
    </row>
    <row r="407">
      <c r="A407" s="26" t="n"/>
      <c r="B407" s="26" t="n"/>
      <c r="C407" s="26" t="n"/>
      <c r="D407" s="26" t="n"/>
      <c r="E407" s="27" t="n"/>
      <c r="F407" s="26" t="n"/>
      <c r="G407" s="28" t="n"/>
      <c r="H407" s="26" t="n"/>
      <c r="I407" s="41" t="n"/>
      <c r="J407" s="41" t="n"/>
      <c r="K407" s="41" t="n"/>
      <c r="L407" s="28" t="n"/>
      <c r="M407" s="30">
        <f>IFERROR(IF($A407="","",IF($H407&lt;&gt;"Ready",$H407,IF(COUNTIFS('Booking Schedule'!$B$6:$B$505,$A407,'Booking Schedule'!$K$6:$K$505,"Dispatched",'Booking Schedule'!$F$6:$F$505,"",'Booking Schedule'!$E$6:$E$505,"")&gt;0,"Return Date Missing",IF(COUNTIFS('Booking Schedule'!$B$6:$B$505,$A407,'Booking Schedule'!$K$6:$K$505,"Dispatched",'Booking Schedule'!$F$6:$F$505,"",'Booking Schedule'!$E$6:$E$505,"&lt;"&amp;'Settings'!$B$4)&gt;0,"Overdue Return",IF(COUNTIFS('Booking Schedule'!$B$6:$B$505,$A407,'Booking Schedule'!$K$6:$K$505,"Dispatched",'Booking Schedule'!$F$6:$F$505,"",'Booking Schedule'!$D$6:$D$505,"&lt;="&amp;'Settings'!$B$4,'Booking Schedule'!$E$6:$E$505,"&gt;="&amp;'Settings'!$B$4)&gt;0,"In Use",IF(COUNTIFS('Booking Schedule'!$B$6:$B$505,$A407,'Booking Schedule'!$K$6:$K$505,"Reserved",'Booking Schedule'!$D$6:$D$505,"&gt;="&amp;'Settings'!$B$4,'Booking Schedule'!$D$6:$D$505,"&lt;="&amp;'Settings'!$B$4+'Settings'!$B$5)&gt;0,"Reserved Soon","Available")))))),"Check Status")</f>
        <v/>
      </c>
      <c r="N407" s="42">
        <f>IFERROR(IF($A407="","",IF($H407&lt;&gt;"Ready",$I407,IF(OR($M407="In Use",$M407="Overdue Return"),MAXIFS('Booking Schedule'!$E$6:$E$505,'Booking Schedule'!$B$6:$B$505,$A407,'Booking Schedule'!$K$6:$K$505,"Dispatched",'Booking Schedule'!$F$6:$F$505,""),IF($M407="Return Date Missing","",'Settings'!$B$4)))),"")</f>
        <v/>
      </c>
      <c r="O407" s="32">
        <f>IFERROR(IF($N407="","",MAX(0,$N407-'Settings'!$B$4)),"")</f>
        <v/>
      </c>
      <c r="P407" s="42">
        <f>IFERROR(IF($A407="","",IF(COUNTIFS('Booking Schedule'!$B$6:$B$505,$A407,'Booking Schedule'!$K$6:$K$505,"Reserved",'Booking Schedule'!$D$6:$D$505,"&gt;="&amp;'Settings'!$B$4)=0,"",MINIFS('Booking Schedule'!$D$6:$D$505,'Booking Schedule'!$B$6:$B$505,$A407,'Booking Schedule'!$K$6:$K$505,"Reserved",'Booking Schedule'!$D$6:$D$505,"&gt;="&amp;'Settings'!$B$4))),"")</f>
        <v/>
      </c>
      <c r="Q407" s="33">
        <f>IFERROR(IF($A407="","",IF($J407="","Missing PM Date",IF($J407&lt;'Settings'!$B$4,"Past Due",IF($J407&lt;='Settings'!$B$4+'Settings'!$B$7,"Due Soon","OK")))),"Check Date")</f>
        <v/>
      </c>
      <c r="R407" s="30">
        <f>IFERROR(IF($A407="","",IF(COUNTIF('Trailer Availability'!$A$6:$A$505,$A407)&gt;1,"Duplicate Trailer ID",IF($F407="","Missing Home Terminal",IF($G407="","Missing Location",IF($H407="","Missing Operational Status",IF(AND($H407&lt;&gt;"Ready",$I407=""),"Ready Date Missing",IF($K407="","Last Update Missing","OK"))))))),"Check Row")</f>
        <v/>
      </c>
    </row>
    <row r="408">
      <c r="A408" s="26" t="n"/>
      <c r="B408" s="26" t="n"/>
      <c r="C408" s="26" t="n"/>
      <c r="D408" s="26" t="n"/>
      <c r="E408" s="27" t="n"/>
      <c r="F408" s="26" t="n"/>
      <c r="G408" s="28" t="n"/>
      <c r="H408" s="26" t="n"/>
      <c r="I408" s="41" t="n"/>
      <c r="J408" s="41" t="n"/>
      <c r="K408" s="41" t="n"/>
      <c r="L408" s="28" t="n"/>
      <c r="M408" s="30">
        <f>IFERROR(IF($A408="","",IF($H408&lt;&gt;"Ready",$H408,IF(COUNTIFS('Booking Schedule'!$B$6:$B$505,$A408,'Booking Schedule'!$K$6:$K$505,"Dispatched",'Booking Schedule'!$F$6:$F$505,"",'Booking Schedule'!$E$6:$E$505,"")&gt;0,"Return Date Missing",IF(COUNTIFS('Booking Schedule'!$B$6:$B$505,$A408,'Booking Schedule'!$K$6:$K$505,"Dispatched",'Booking Schedule'!$F$6:$F$505,"",'Booking Schedule'!$E$6:$E$505,"&lt;"&amp;'Settings'!$B$4)&gt;0,"Overdue Return",IF(COUNTIFS('Booking Schedule'!$B$6:$B$505,$A408,'Booking Schedule'!$K$6:$K$505,"Dispatched",'Booking Schedule'!$F$6:$F$505,"",'Booking Schedule'!$D$6:$D$505,"&lt;="&amp;'Settings'!$B$4,'Booking Schedule'!$E$6:$E$505,"&gt;="&amp;'Settings'!$B$4)&gt;0,"In Use",IF(COUNTIFS('Booking Schedule'!$B$6:$B$505,$A408,'Booking Schedule'!$K$6:$K$505,"Reserved",'Booking Schedule'!$D$6:$D$505,"&gt;="&amp;'Settings'!$B$4,'Booking Schedule'!$D$6:$D$505,"&lt;="&amp;'Settings'!$B$4+'Settings'!$B$5)&gt;0,"Reserved Soon","Available")))))),"Check Status")</f>
        <v/>
      </c>
      <c r="N408" s="42">
        <f>IFERROR(IF($A408="","",IF($H408&lt;&gt;"Ready",$I408,IF(OR($M408="In Use",$M408="Overdue Return"),MAXIFS('Booking Schedule'!$E$6:$E$505,'Booking Schedule'!$B$6:$B$505,$A408,'Booking Schedule'!$K$6:$K$505,"Dispatched",'Booking Schedule'!$F$6:$F$505,""),IF($M408="Return Date Missing","",'Settings'!$B$4)))),"")</f>
        <v/>
      </c>
      <c r="O408" s="32">
        <f>IFERROR(IF($N408="","",MAX(0,$N408-'Settings'!$B$4)),"")</f>
        <v/>
      </c>
      <c r="P408" s="42">
        <f>IFERROR(IF($A408="","",IF(COUNTIFS('Booking Schedule'!$B$6:$B$505,$A408,'Booking Schedule'!$K$6:$K$505,"Reserved",'Booking Schedule'!$D$6:$D$505,"&gt;="&amp;'Settings'!$B$4)=0,"",MINIFS('Booking Schedule'!$D$6:$D$505,'Booking Schedule'!$B$6:$B$505,$A408,'Booking Schedule'!$K$6:$K$505,"Reserved",'Booking Schedule'!$D$6:$D$505,"&gt;="&amp;'Settings'!$B$4))),"")</f>
        <v/>
      </c>
      <c r="Q408" s="33">
        <f>IFERROR(IF($A408="","",IF($J408="","Missing PM Date",IF($J408&lt;'Settings'!$B$4,"Past Due",IF($J408&lt;='Settings'!$B$4+'Settings'!$B$7,"Due Soon","OK")))),"Check Date")</f>
        <v/>
      </c>
      <c r="R408" s="30">
        <f>IFERROR(IF($A408="","",IF(COUNTIF('Trailer Availability'!$A$6:$A$505,$A408)&gt;1,"Duplicate Trailer ID",IF($F408="","Missing Home Terminal",IF($G408="","Missing Location",IF($H408="","Missing Operational Status",IF(AND($H408&lt;&gt;"Ready",$I408=""),"Ready Date Missing",IF($K408="","Last Update Missing","OK"))))))),"Check Row")</f>
        <v/>
      </c>
    </row>
    <row r="409">
      <c r="A409" s="26" t="n"/>
      <c r="B409" s="26" t="n"/>
      <c r="C409" s="26" t="n"/>
      <c r="D409" s="26" t="n"/>
      <c r="E409" s="27" t="n"/>
      <c r="F409" s="26" t="n"/>
      <c r="G409" s="28" t="n"/>
      <c r="H409" s="26" t="n"/>
      <c r="I409" s="41" t="n"/>
      <c r="J409" s="41" t="n"/>
      <c r="K409" s="41" t="n"/>
      <c r="L409" s="28" t="n"/>
      <c r="M409" s="30">
        <f>IFERROR(IF($A409="","",IF($H409&lt;&gt;"Ready",$H409,IF(COUNTIFS('Booking Schedule'!$B$6:$B$505,$A409,'Booking Schedule'!$K$6:$K$505,"Dispatched",'Booking Schedule'!$F$6:$F$505,"",'Booking Schedule'!$E$6:$E$505,"")&gt;0,"Return Date Missing",IF(COUNTIFS('Booking Schedule'!$B$6:$B$505,$A409,'Booking Schedule'!$K$6:$K$505,"Dispatched",'Booking Schedule'!$F$6:$F$505,"",'Booking Schedule'!$E$6:$E$505,"&lt;"&amp;'Settings'!$B$4)&gt;0,"Overdue Return",IF(COUNTIFS('Booking Schedule'!$B$6:$B$505,$A409,'Booking Schedule'!$K$6:$K$505,"Dispatched",'Booking Schedule'!$F$6:$F$505,"",'Booking Schedule'!$D$6:$D$505,"&lt;="&amp;'Settings'!$B$4,'Booking Schedule'!$E$6:$E$505,"&gt;="&amp;'Settings'!$B$4)&gt;0,"In Use",IF(COUNTIFS('Booking Schedule'!$B$6:$B$505,$A409,'Booking Schedule'!$K$6:$K$505,"Reserved",'Booking Schedule'!$D$6:$D$505,"&gt;="&amp;'Settings'!$B$4,'Booking Schedule'!$D$6:$D$505,"&lt;="&amp;'Settings'!$B$4+'Settings'!$B$5)&gt;0,"Reserved Soon","Available")))))),"Check Status")</f>
        <v/>
      </c>
      <c r="N409" s="42">
        <f>IFERROR(IF($A409="","",IF($H409&lt;&gt;"Ready",$I409,IF(OR($M409="In Use",$M409="Overdue Return"),MAXIFS('Booking Schedule'!$E$6:$E$505,'Booking Schedule'!$B$6:$B$505,$A409,'Booking Schedule'!$K$6:$K$505,"Dispatched",'Booking Schedule'!$F$6:$F$505,""),IF($M409="Return Date Missing","",'Settings'!$B$4)))),"")</f>
        <v/>
      </c>
      <c r="O409" s="32">
        <f>IFERROR(IF($N409="","",MAX(0,$N409-'Settings'!$B$4)),"")</f>
        <v/>
      </c>
      <c r="P409" s="42">
        <f>IFERROR(IF($A409="","",IF(COUNTIFS('Booking Schedule'!$B$6:$B$505,$A409,'Booking Schedule'!$K$6:$K$505,"Reserved",'Booking Schedule'!$D$6:$D$505,"&gt;="&amp;'Settings'!$B$4)=0,"",MINIFS('Booking Schedule'!$D$6:$D$505,'Booking Schedule'!$B$6:$B$505,$A409,'Booking Schedule'!$K$6:$K$505,"Reserved",'Booking Schedule'!$D$6:$D$505,"&gt;="&amp;'Settings'!$B$4))),"")</f>
        <v/>
      </c>
      <c r="Q409" s="33">
        <f>IFERROR(IF($A409="","",IF($J409="","Missing PM Date",IF($J409&lt;'Settings'!$B$4,"Past Due",IF($J409&lt;='Settings'!$B$4+'Settings'!$B$7,"Due Soon","OK")))),"Check Date")</f>
        <v/>
      </c>
      <c r="R409" s="30">
        <f>IFERROR(IF($A409="","",IF(COUNTIF('Trailer Availability'!$A$6:$A$505,$A409)&gt;1,"Duplicate Trailer ID",IF($F409="","Missing Home Terminal",IF($G409="","Missing Location",IF($H409="","Missing Operational Status",IF(AND($H409&lt;&gt;"Ready",$I409=""),"Ready Date Missing",IF($K409="","Last Update Missing","OK"))))))),"Check Row")</f>
        <v/>
      </c>
    </row>
    <row r="410">
      <c r="A410" s="26" t="n"/>
      <c r="B410" s="26" t="n"/>
      <c r="C410" s="26" t="n"/>
      <c r="D410" s="26" t="n"/>
      <c r="E410" s="27" t="n"/>
      <c r="F410" s="26" t="n"/>
      <c r="G410" s="28" t="n"/>
      <c r="H410" s="26" t="n"/>
      <c r="I410" s="41" t="n"/>
      <c r="J410" s="41" t="n"/>
      <c r="K410" s="41" t="n"/>
      <c r="L410" s="28" t="n"/>
      <c r="M410" s="30">
        <f>IFERROR(IF($A410="","",IF($H410&lt;&gt;"Ready",$H410,IF(COUNTIFS('Booking Schedule'!$B$6:$B$505,$A410,'Booking Schedule'!$K$6:$K$505,"Dispatched",'Booking Schedule'!$F$6:$F$505,"",'Booking Schedule'!$E$6:$E$505,"")&gt;0,"Return Date Missing",IF(COUNTIFS('Booking Schedule'!$B$6:$B$505,$A410,'Booking Schedule'!$K$6:$K$505,"Dispatched",'Booking Schedule'!$F$6:$F$505,"",'Booking Schedule'!$E$6:$E$505,"&lt;"&amp;'Settings'!$B$4)&gt;0,"Overdue Return",IF(COUNTIFS('Booking Schedule'!$B$6:$B$505,$A410,'Booking Schedule'!$K$6:$K$505,"Dispatched",'Booking Schedule'!$F$6:$F$505,"",'Booking Schedule'!$D$6:$D$505,"&lt;="&amp;'Settings'!$B$4,'Booking Schedule'!$E$6:$E$505,"&gt;="&amp;'Settings'!$B$4)&gt;0,"In Use",IF(COUNTIFS('Booking Schedule'!$B$6:$B$505,$A410,'Booking Schedule'!$K$6:$K$505,"Reserved",'Booking Schedule'!$D$6:$D$505,"&gt;="&amp;'Settings'!$B$4,'Booking Schedule'!$D$6:$D$505,"&lt;="&amp;'Settings'!$B$4+'Settings'!$B$5)&gt;0,"Reserved Soon","Available")))))),"Check Status")</f>
        <v/>
      </c>
      <c r="N410" s="42">
        <f>IFERROR(IF($A410="","",IF($H410&lt;&gt;"Ready",$I410,IF(OR($M410="In Use",$M410="Overdue Return"),MAXIFS('Booking Schedule'!$E$6:$E$505,'Booking Schedule'!$B$6:$B$505,$A410,'Booking Schedule'!$K$6:$K$505,"Dispatched",'Booking Schedule'!$F$6:$F$505,""),IF($M410="Return Date Missing","",'Settings'!$B$4)))),"")</f>
        <v/>
      </c>
      <c r="O410" s="32">
        <f>IFERROR(IF($N410="","",MAX(0,$N410-'Settings'!$B$4)),"")</f>
        <v/>
      </c>
      <c r="P410" s="42">
        <f>IFERROR(IF($A410="","",IF(COUNTIFS('Booking Schedule'!$B$6:$B$505,$A410,'Booking Schedule'!$K$6:$K$505,"Reserved",'Booking Schedule'!$D$6:$D$505,"&gt;="&amp;'Settings'!$B$4)=0,"",MINIFS('Booking Schedule'!$D$6:$D$505,'Booking Schedule'!$B$6:$B$505,$A410,'Booking Schedule'!$K$6:$K$505,"Reserved",'Booking Schedule'!$D$6:$D$505,"&gt;="&amp;'Settings'!$B$4))),"")</f>
        <v/>
      </c>
      <c r="Q410" s="33">
        <f>IFERROR(IF($A410="","",IF($J410="","Missing PM Date",IF($J410&lt;'Settings'!$B$4,"Past Due",IF($J410&lt;='Settings'!$B$4+'Settings'!$B$7,"Due Soon","OK")))),"Check Date")</f>
        <v/>
      </c>
      <c r="R410" s="30">
        <f>IFERROR(IF($A410="","",IF(COUNTIF('Trailer Availability'!$A$6:$A$505,$A410)&gt;1,"Duplicate Trailer ID",IF($F410="","Missing Home Terminal",IF($G410="","Missing Location",IF($H410="","Missing Operational Status",IF(AND($H410&lt;&gt;"Ready",$I410=""),"Ready Date Missing",IF($K410="","Last Update Missing","OK"))))))),"Check Row")</f>
        <v/>
      </c>
    </row>
    <row r="411">
      <c r="A411" s="26" t="n"/>
      <c r="B411" s="26" t="n"/>
      <c r="C411" s="26" t="n"/>
      <c r="D411" s="26" t="n"/>
      <c r="E411" s="27" t="n"/>
      <c r="F411" s="26" t="n"/>
      <c r="G411" s="28" t="n"/>
      <c r="H411" s="26" t="n"/>
      <c r="I411" s="41" t="n"/>
      <c r="J411" s="41" t="n"/>
      <c r="K411" s="41" t="n"/>
      <c r="L411" s="28" t="n"/>
      <c r="M411" s="30">
        <f>IFERROR(IF($A411="","",IF($H411&lt;&gt;"Ready",$H411,IF(COUNTIFS('Booking Schedule'!$B$6:$B$505,$A411,'Booking Schedule'!$K$6:$K$505,"Dispatched",'Booking Schedule'!$F$6:$F$505,"",'Booking Schedule'!$E$6:$E$505,"")&gt;0,"Return Date Missing",IF(COUNTIFS('Booking Schedule'!$B$6:$B$505,$A411,'Booking Schedule'!$K$6:$K$505,"Dispatched",'Booking Schedule'!$F$6:$F$505,"",'Booking Schedule'!$E$6:$E$505,"&lt;"&amp;'Settings'!$B$4)&gt;0,"Overdue Return",IF(COUNTIFS('Booking Schedule'!$B$6:$B$505,$A411,'Booking Schedule'!$K$6:$K$505,"Dispatched",'Booking Schedule'!$F$6:$F$505,"",'Booking Schedule'!$D$6:$D$505,"&lt;="&amp;'Settings'!$B$4,'Booking Schedule'!$E$6:$E$505,"&gt;="&amp;'Settings'!$B$4)&gt;0,"In Use",IF(COUNTIFS('Booking Schedule'!$B$6:$B$505,$A411,'Booking Schedule'!$K$6:$K$505,"Reserved",'Booking Schedule'!$D$6:$D$505,"&gt;="&amp;'Settings'!$B$4,'Booking Schedule'!$D$6:$D$505,"&lt;="&amp;'Settings'!$B$4+'Settings'!$B$5)&gt;0,"Reserved Soon","Available")))))),"Check Status")</f>
        <v/>
      </c>
      <c r="N411" s="42">
        <f>IFERROR(IF($A411="","",IF($H411&lt;&gt;"Ready",$I411,IF(OR($M411="In Use",$M411="Overdue Return"),MAXIFS('Booking Schedule'!$E$6:$E$505,'Booking Schedule'!$B$6:$B$505,$A411,'Booking Schedule'!$K$6:$K$505,"Dispatched",'Booking Schedule'!$F$6:$F$505,""),IF($M411="Return Date Missing","",'Settings'!$B$4)))),"")</f>
        <v/>
      </c>
      <c r="O411" s="32">
        <f>IFERROR(IF($N411="","",MAX(0,$N411-'Settings'!$B$4)),"")</f>
        <v/>
      </c>
      <c r="P411" s="42">
        <f>IFERROR(IF($A411="","",IF(COUNTIFS('Booking Schedule'!$B$6:$B$505,$A411,'Booking Schedule'!$K$6:$K$505,"Reserved",'Booking Schedule'!$D$6:$D$505,"&gt;="&amp;'Settings'!$B$4)=0,"",MINIFS('Booking Schedule'!$D$6:$D$505,'Booking Schedule'!$B$6:$B$505,$A411,'Booking Schedule'!$K$6:$K$505,"Reserved",'Booking Schedule'!$D$6:$D$505,"&gt;="&amp;'Settings'!$B$4))),"")</f>
        <v/>
      </c>
      <c r="Q411" s="33">
        <f>IFERROR(IF($A411="","",IF($J411="","Missing PM Date",IF($J411&lt;'Settings'!$B$4,"Past Due",IF($J411&lt;='Settings'!$B$4+'Settings'!$B$7,"Due Soon","OK")))),"Check Date")</f>
        <v/>
      </c>
      <c r="R411" s="30">
        <f>IFERROR(IF($A411="","",IF(COUNTIF('Trailer Availability'!$A$6:$A$505,$A411)&gt;1,"Duplicate Trailer ID",IF($F411="","Missing Home Terminal",IF($G411="","Missing Location",IF($H411="","Missing Operational Status",IF(AND($H411&lt;&gt;"Ready",$I411=""),"Ready Date Missing",IF($K411="","Last Update Missing","OK"))))))),"Check Row")</f>
        <v/>
      </c>
    </row>
    <row r="412">
      <c r="A412" s="26" t="n"/>
      <c r="B412" s="26" t="n"/>
      <c r="C412" s="26" t="n"/>
      <c r="D412" s="26" t="n"/>
      <c r="E412" s="27" t="n"/>
      <c r="F412" s="26" t="n"/>
      <c r="G412" s="28" t="n"/>
      <c r="H412" s="26" t="n"/>
      <c r="I412" s="41" t="n"/>
      <c r="J412" s="41" t="n"/>
      <c r="K412" s="41" t="n"/>
      <c r="L412" s="28" t="n"/>
      <c r="M412" s="30">
        <f>IFERROR(IF($A412="","",IF($H412&lt;&gt;"Ready",$H412,IF(COUNTIFS('Booking Schedule'!$B$6:$B$505,$A412,'Booking Schedule'!$K$6:$K$505,"Dispatched",'Booking Schedule'!$F$6:$F$505,"",'Booking Schedule'!$E$6:$E$505,"")&gt;0,"Return Date Missing",IF(COUNTIFS('Booking Schedule'!$B$6:$B$505,$A412,'Booking Schedule'!$K$6:$K$505,"Dispatched",'Booking Schedule'!$F$6:$F$505,"",'Booking Schedule'!$E$6:$E$505,"&lt;"&amp;'Settings'!$B$4)&gt;0,"Overdue Return",IF(COUNTIFS('Booking Schedule'!$B$6:$B$505,$A412,'Booking Schedule'!$K$6:$K$505,"Dispatched",'Booking Schedule'!$F$6:$F$505,"",'Booking Schedule'!$D$6:$D$505,"&lt;="&amp;'Settings'!$B$4,'Booking Schedule'!$E$6:$E$505,"&gt;="&amp;'Settings'!$B$4)&gt;0,"In Use",IF(COUNTIFS('Booking Schedule'!$B$6:$B$505,$A412,'Booking Schedule'!$K$6:$K$505,"Reserved",'Booking Schedule'!$D$6:$D$505,"&gt;="&amp;'Settings'!$B$4,'Booking Schedule'!$D$6:$D$505,"&lt;="&amp;'Settings'!$B$4+'Settings'!$B$5)&gt;0,"Reserved Soon","Available")))))),"Check Status")</f>
        <v/>
      </c>
      <c r="N412" s="42">
        <f>IFERROR(IF($A412="","",IF($H412&lt;&gt;"Ready",$I412,IF(OR($M412="In Use",$M412="Overdue Return"),MAXIFS('Booking Schedule'!$E$6:$E$505,'Booking Schedule'!$B$6:$B$505,$A412,'Booking Schedule'!$K$6:$K$505,"Dispatched",'Booking Schedule'!$F$6:$F$505,""),IF($M412="Return Date Missing","",'Settings'!$B$4)))),"")</f>
        <v/>
      </c>
      <c r="O412" s="32">
        <f>IFERROR(IF($N412="","",MAX(0,$N412-'Settings'!$B$4)),"")</f>
        <v/>
      </c>
      <c r="P412" s="42">
        <f>IFERROR(IF($A412="","",IF(COUNTIFS('Booking Schedule'!$B$6:$B$505,$A412,'Booking Schedule'!$K$6:$K$505,"Reserved",'Booking Schedule'!$D$6:$D$505,"&gt;="&amp;'Settings'!$B$4)=0,"",MINIFS('Booking Schedule'!$D$6:$D$505,'Booking Schedule'!$B$6:$B$505,$A412,'Booking Schedule'!$K$6:$K$505,"Reserved",'Booking Schedule'!$D$6:$D$505,"&gt;="&amp;'Settings'!$B$4))),"")</f>
        <v/>
      </c>
      <c r="Q412" s="33">
        <f>IFERROR(IF($A412="","",IF($J412="","Missing PM Date",IF($J412&lt;'Settings'!$B$4,"Past Due",IF($J412&lt;='Settings'!$B$4+'Settings'!$B$7,"Due Soon","OK")))),"Check Date")</f>
        <v/>
      </c>
      <c r="R412" s="30">
        <f>IFERROR(IF($A412="","",IF(COUNTIF('Trailer Availability'!$A$6:$A$505,$A412)&gt;1,"Duplicate Trailer ID",IF($F412="","Missing Home Terminal",IF($G412="","Missing Location",IF($H412="","Missing Operational Status",IF(AND($H412&lt;&gt;"Ready",$I412=""),"Ready Date Missing",IF($K412="","Last Update Missing","OK"))))))),"Check Row")</f>
        <v/>
      </c>
    </row>
    <row r="413">
      <c r="A413" s="26" t="n"/>
      <c r="B413" s="26" t="n"/>
      <c r="C413" s="26" t="n"/>
      <c r="D413" s="26" t="n"/>
      <c r="E413" s="27" t="n"/>
      <c r="F413" s="26" t="n"/>
      <c r="G413" s="28" t="n"/>
      <c r="H413" s="26" t="n"/>
      <c r="I413" s="41" t="n"/>
      <c r="J413" s="41" t="n"/>
      <c r="K413" s="41" t="n"/>
      <c r="L413" s="28" t="n"/>
      <c r="M413" s="30">
        <f>IFERROR(IF($A413="","",IF($H413&lt;&gt;"Ready",$H413,IF(COUNTIFS('Booking Schedule'!$B$6:$B$505,$A413,'Booking Schedule'!$K$6:$K$505,"Dispatched",'Booking Schedule'!$F$6:$F$505,"",'Booking Schedule'!$E$6:$E$505,"")&gt;0,"Return Date Missing",IF(COUNTIFS('Booking Schedule'!$B$6:$B$505,$A413,'Booking Schedule'!$K$6:$K$505,"Dispatched",'Booking Schedule'!$F$6:$F$505,"",'Booking Schedule'!$E$6:$E$505,"&lt;"&amp;'Settings'!$B$4)&gt;0,"Overdue Return",IF(COUNTIFS('Booking Schedule'!$B$6:$B$505,$A413,'Booking Schedule'!$K$6:$K$505,"Dispatched",'Booking Schedule'!$F$6:$F$505,"",'Booking Schedule'!$D$6:$D$505,"&lt;="&amp;'Settings'!$B$4,'Booking Schedule'!$E$6:$E$505,"&gt;="&amp;'Settings'!$B$4)&gt;0,"In Use",IF(COUNTIFS('Booking Schedule'!$B$6:$B$505,$A413,'Booking Schedule'!$K$6:$K$505,"Reserved",'Booking Schedule'!$D$6:$D$505,"&gt;="&amp;'Settings'!$B$4,'Booking Schedule'!$D$6:$D$505,"&lt;="&amp;'Settings'!$B$4+'Settings'!$B$5)&gt;0,"Reserved Soon","Available")))))),"Check Status")</f>
        <v/>
      </c>
      <c r="N413" s="42">
        <f>IFERROR(IF($A413="","",IF($H413&lt;&gt;"Ready",$I413,IF(OR($M413="In Use",$M413="Overdue Return"),MAXIFS('Booking Schedule'!$E$6:$E$505,'Booking Schedule'!$B$6:$B$505,$A413,'Booking Schedule'!$K$6:$K$505,"Dispatched",'Booking Schedule'!$F$6:$F$505,""),IF($M413="Return Date Missing","",'Settings'!$B$4)))),"")</f>
        <v/>
      </c>
      <c r="O413" s="32">
        <f>IFERROR(IF($N413="","",MAX(0,$N413-'Settings'!$B$4)),"")</f>
        <v/>
      </c>
      <c r="P413" s="42">
        <f>IFERROR(IF($A413="","",IF(COUNTIFS('Booking Schedule'!$B$6:$B$505,$A413,'Booking Schedule'!$K$6:$K$505,"Reserved",'Booking Schedule'!$D$6:$D$505,"&gt;="&amp;'Settings'!$B$4)=0,"",MINIFS('Booking Schedule'!$D$6:$D$505,'Booking Schedule'!$B$6:$B$505,$A413,'Booking Schedule'!$K$6:$K$505,"Reserved",'Booking Schedule'!$D$6:$D$505,"&gt;="&amp;'Settings'!$B$4))),"")</f>
        <v/>
      </c>
      <c r="Q413" s="33">
        <f>IFERROR(IF($A413="","",IF($J413="","Missing PM Date",IF($J413&lt;'Settings'!$B$4,"Past Due",IF($J413&lt;='Settings'!$B$4+'Settings'!$B$7,"Due Soon","OK")))),"Check Date")</f>
        <v/>
      </c>
      <c r="R413" s="30">
        <f>IFERROR(IF($A413="","",IF(COUNTIF('Trailer Availability'!$A$6:$A$505,$A413)&gt;1,"Duplicate Trailer ID",IF($F413="","Missing Home Terminal",IF($G413="","Missing Location",IF($H413="","Missing Operational Status",IF(AND($H413&lt;&gt;"Ready",$I413=""),"Ready Date Missing",IF($K413="","Last Update Missing","OK"))))))),"Check Row")</f>
        <v/>
      </c>
    </row>
    <row r="414">
      <c r="A414" s="26" t="n"/>
      <c r="B414" s="26" t="n"/>
      <c r="C414" s="26" t="n"/>
      <c r="D414" s="26" t="n"/>
      <c r="E414" s="27" t="n"/>
      <c r="F414" s="26" t="n"/>
      <c r="G414" s="28" t="n"/>
      <c r="H414" s="26" t="n"/>
      <c r="I414" s="41" t="n"/>
      <c r="J414" s="41" t="n"/>
      <c r="K414" s="41" t="n"/>
      <c r="L414" s="28" t="n"/>
      <c r="M414" s="30">
        <f>IFERROR(IF($A414="","",IF($H414&lt;&gt;"Ready",$H414,IF(COUNTIFS('Booking Schedule'!$B$6:$B$505,$A414,'Booking Schedule'!$K$6:$K$505,"Dispatched",'Booking Schedule'!$F$6:$F$505,"",'Booking Schedule'!$E$6:$E$505,"")&gt;0,"Return Date Missing",IF(COUNTIFS('Booking Schedule'!$B$6:$B$505,$A414,'Booking Schedule'!$K$6:$K$505,"Dispatched",'Booking Schedule'!$F$6:$F$505,"",'Booking Schedule'!$E$6:$E$505,"&lt;"&amp;'Settings'!$B$4)&gt;0,"Overdue Return",IF(COUNTIFS('Booking Schedule'!$B$6:$B$505,$A414,'Booking Schedule'!$K$6:$K$505,"Dispatched",'Booking Schedule'!$F$6:$F$505,"",'Booking Schedule'!$D$6:$D$505,"&lt;="&amp;'Settings'!$B$4,'Booking Schedule'!$E$6:$E$505,"&gt;="&amp;'Settings'!$B$4)&gt;0,"In Use",IF(COUNTIFS('Booking Schedule'!$B$6:$B$505,$A414,'Booking Schedule'!$K$6:$K$505,"Reserved",'Booking Schedule'!$D$6:$D$505,"&gt;="&amp;'Settings'!$B$4,'Booking Schedule'!$D$6:$D$505,"&lt;="&amp;'Settings'!$B$4+'Settings'!$B$5)&gt;0,"Reserved Soon","Available")))))),"Check Status")</f>
        <v/>
      </c>
      <c r="N414" s="42">
        <f>IFERROR(IF($A414="","",IF($H414&lt;&gt;"Ready",$I414,IF(OR($M414="In Use",$M414="Overdue Return"),MAXIFS('Booking Schedule'!$E$6:$E$505,'Booking Schedule'!$B$6:$B$505,$A414,'Booking Schedule'!$K$6:$K$505,"Dispatched",'Booking Schedule'!$F$6:$F$505,""),IF($M414="Return Date Missing","",'Settings'!$B$4)))),"")</f>
        <v/>
      </c>
      <c r="O414" s="32">
        <f>IFERROR(IF($N414="","",MAX(0,$N414-'Settings'!$B$4)),"")</f>
        <v/>
      </c>
      <c r="P414" s="42">
        <f>IFERROR(IF($A414="","",IF(COUNTIFS('Booking Schedule'!$B$6:$B$505,$A414,'Booking Schedule'!$K$6:$K$505,"Reserved",'Booking Schedule'!$D$6:$D$505,"&gt;="&amp;'Settings'!$B$4)=0,"",MINIFS('Booking Schedule'!$D$6:$D$505,'Booking Schedule'!$B$6:$B$505,$A414,'Booking Schedule'!$K$6:$K$505,"Reserved",'Booking Schedule'!$D$6:$D$505,"&gt;="&amp;'Settings'!$B$4))),"")</f>
        <v/>
      </c>
      <c r="Q414" s="33">
        <f>IFERROR(IF($A414="","",IF($J414="","Missing PM Date",IF($J414&lt;'Settings'!$B$4,"Past Due",IF($J414&lt;='Settings'!$B$4+'Settings'!$B$7,"Due Soon","OK")))),"Check Date")</f>
        <v/>
      </c>
      <c r="R414" s="30">
        <f>IFERROR(IF($A414="","",IF(COUNTIF('Trailer Availability'!$A$6:$A$505,$A414)&gt;1,"Duplicate Trailer ID",IF($F414="","Missing Home Terminal",IF($G414="","Missing Location",IF($H414="","Missing Operational Status",IF(AND($H414&lt;&gt;"Ready",$I414=""),"Ready Date Missing",IF($K414="","Last Update Missing","OK"))))))),"Check Row")</f>
        <v/>
      </c>
    </row>
    <row r="415">
      <c r="A415" s="26" t="n"/>
      <c r="B415" s="26" t="n"/>
      <c r="C415" s="26" t="n"/>
      <c r="D415" s="26" t="n"/>
      <c r="E415" s="27" t="n"/>
      <c r="F415" s="26" t="n"/>
      <c r="G415" s="28" t="n"/>
      <c r="H415" s="26" t="n"/>
      <c r="I415" s="41" t="n"/>
      <c r="J415" s="41" t="n"/>
      <c r="K415" s="41" t="n"/>
      <c r="L415" s="28" t="n"/>
      <c r="M415" s="30">
        <f>IFERROR(IF($A415="","",IF($H415&lt;&gt;"Ready",$H415,IF(COUNTIFS('Booking Schedule'!$B$6:$B$505,$A415,'Booking Schedule'!$K$6:$K$505,"Dispatched",'Booking Schedule'!$F$6:$F$505,"",'Booking Schedule'!$E$6:$E$505,"")&gt;0,"Return Date Missing",IF(COUNTIFS('Booking Schedule'!$B$6:$B$505,$A415,'Booking Schedule'!$K$6:$K$505,"Dispatched",'Booking Schedule'!$F$6:$F$505,"",'Booking Schedule'!$E$6:$E$505,"&lt;"&amp;'Settings'!$B$4)&gt;0,"Overdue Return",IF(COUNTIFS('Booking Schedule'!$B$6:$B$505,$A415,'Booking Schedule'!$K$6:$K$505,"Dispatched",'Booking Schedule'!$F$6:$F$505,"",'Booking Schedule'!$D$6:$D$505,"&lt;="&amp;'Settings'!$B$4,'Booking Schedule'!$E$6:$E$505,"&gt;="&amp;'Settings'!$B$4)&gt;0,"In Use",IF(COUNTIFS('Booking Schedule'!$B$6:$B$505,$A415,'Booking Schedule'!$K$6:$K$505,"Reserved",'Booking Schedule'!$D$6:$D$505,"&gt;="&amp;'Settings'!$B$4,'Booking Schedule'!$D$6:$D$505,"&lt;="&amp;'Settings'!$B$4+'Settings'!$B$5)&gt;0,"Reserved Soon","Available")))))),"Check Status")</f>
        <v/>
      </c>
      <c r="N415" s="42">
        <f>IFERROR(IF($A415="","",IF($H415&lt;&gt;"Ready",$I415,IF(OR($M415="In Use",$M415="Overdue Return"),MAXIFS('Booking Schedule'!$E$6:$E$505,'Booking Schedule'!$B$6:$B$505,$A415,'Booking Schedule'!$K$6:$K$505,"Dispatched",'Booking Schedule'!$F$6:$F$505,""),IF($M415="Return Date Missing","",'Settings'!$B$4)))),"")</f>
        <v/>
      </c>
      <c r="O415" s="32">
        <f>IFERROR(IF($N415="","",MAX(0,$N415-'Settings'!$B$4)),"")</f>
        <v/>
      </c>
      <c r="P415" s="42">
        <f>IFERROR(IF($A415="","",IF(COUNTIFS('Booking Schedule'!$B$6:$B$505,$A415,'Booking Schedule'!$K$6:$K$505,"Reserved",'Booking Schedule'!$D$6:$D$505,"&gt;="&amp;'Settings'!$B$4)=0,"",MINIFS('Booking Schedule'!$D$6:$D$505,'Booking Schedule'!$B$6:$B$505,$A415,'Booking Schedule'!$K$6:$K$505,"Reserved",'Booking Schedule'!$D$6:$D$505,"&gt;="&amp;'Settings'!$B$4))),"")</f>
        <v/>
      </c>
      <c r="Q415" s="33">
        <f>IFERROR(IF($A415="","",IF($J415="","Missing PM Date",IF($J415&lt;'Settings'!$B$4,"Past Due",IF($J415&lt;='Settings'!$B$4+'Settings'!$B$7,"Due Soon","OK")))),"Check Date")</f>
        <v/>
      </c>
      <c r="R415" s="30">
        <f>IFERROR(IF($A415="","",IF(COUNTIF('Trailer Availability'!$A$6:$A$505,$A415)&gt;1,"Duplicate Trailer ID",IF($F415="","Missing Home Terminal",IF($G415="","Missing Location",IF($H415="","Missing Operational Status",IF(AND($H415&lt;&gt;"Ready",$I415=""),"Ready Date Missing",IF($K415="","Last Update Missing","OK"))))))),"Check Row")</f>
        <v/>
      </c>
    </row>
    <row r="416">
      <c r="A416" s="26" t="n"/>
      <c r="B416" s="26" t="n"/>
      <c r="C416" s="26" t="n"/>
      <c r="D416" s="26" t="n"/>
      <c r="E416" s="27" t="n"/>
      <c r="F416" s="26" t="n"/>
      <c r="G416" s="28" t="n"/>
      <c r="H416" s="26" t="n"/>
      <c r="I416" s="41" t="n"/>
      <c r="J416" s="41" t="n"/>
      <c r="K416" s="41" t="n"/>
      <c r="L416" s="28" t="n"/>
      <c r="M416" s="30">
        <f>IFERROR(IF($A416="","",IF($H416&lt;&gt;"Ready",$H416,IF(COUNTIFS('Booking Schedule'!$B$6:$B$505,$A416,'Booking Schedule'!$K$6:$K$505,"Dispatched",'Booking Schedule'!$F$6:$F$505,"",'Booking Schedule'!$E$6:$E$505,"")&gt;0,"Return Date Missing",IF(COUNTIFS('Booking Schedule'!$B$6:$B$505,$A416,'Booking Schedule'!$K$6:$K$505,"Dispatched",'Booking Schedule'!$F$6:$F$505,"",'Booking Schedule'!$E$6:$E$505,"&lt;"&amp;'Settings'!$B$4)&gt;0,"Overdue Return",IF(COUNTIFS('Booking Schedule'!$B$6:$B$505,$A416,'Booking Schedule'!$K$6:$K$505,"Dispatched",'Booking Schedule'!$F$6:$F$505,"",'Booking Schedule'!$D$6:$D$505,"&lt;="&amp;'Settings'!$B$4,'Booking Schedule'!$E$6:$E$505,"&gt;="&amp;'Settings'!$B$4)&gt;0,"In Use",IF(COUNTIFS('Booking Schedule'!$B$6:$B$505,$A416,'Booking Schedule'!$K$6:$K$505,"Reserved",'Booking Schedule'!$D$6:$D$505,"&gt;="&amp;'Settings'!$B$4,'Booking Schedule'!$D$6:$D$505,"&lt;="&amp;'Settings'!$B$4+'Settings'!$B$5)&gt;0,"Reserved Soon","Available")))))),"Check Status")</f>
        <v/>
      </c>
      <c r="N416" s="42">
        <f>IFERROR(IF($A416="","",IF($H416&lt;&gt;"Ready",$I416,IF(OR($M416="In Use",$M416="Overdue Return"),MAXIFS('Booking Schedule'!$E$6:$E$505,'Booking Schedule'!$B$6:$B$505,$A416,'Booking Schedule'!$K$6:$K$505,"Dispatched",'Booking Schedule'!$F$6:$F$505,""),IF($M416="Return Date Missing","",'Settings'!$B$4)))),"")</f>
        <v/>
      </c>
      <c r="O416" s="32">
        <f>IFERROR(IF($N416="","",MAX(0,$N416-'Settings'!$B$4)),"")</f>
        <v/>
      </c>
      <c r="P416" s="42">
        <f>IFERROR(IF($A416="","",IF(COUNTIFS('Booking Schedule'!$B$6:$B$505,$A416,'Booking Schedule'!$K$6:$K$505,"Reserved",'Booking Schedule'!$D$6:$D$505,"&gt;="&amp;'Settings'!$B$4)=0,"",MINIFS('Booking Schedule'!$D$6:$D$505,'Booking Schedule'!$B$6:$B$505,$A416,'Booking Schedule'!$K$6:$K$505,"Reserved",'Booking Schedule'!$D$6:$D$505,"&gt;="&amp;'Settings'!$B$4))),"")</f>
        <v/>
      </c>
      <c r="Q416" s="33">
        <f>IFERROR(IF($A416="","",IF($J416="","Missing PM Date",IF($J416&lt;'Settings'!$B$4,"Past Due",IF($J416&lt;='Settings'!$B$4+'Settings'!$B$7,"Due Soon","OK")))),"Check Date")</f>
        <v/>
      </c>
      <c r="R416" s="30">
        <f>IFERROR(IF($A416="","",IF(COUNTIF('Trailer Availability'!$A$6:$A$505,$A416)&gt;1,"Duplicate Trailer ID",IF($F416="","Missing Home Terminal",IF($G416="","Missing Location",IF($H416="","Missing Operational Status",IF(AND($H416&lt;&gt;"Ready",$I416=""),"Ready Date Missing",IF($K416="","Last Update Missing","OK"))))))),"Check Row")</f>
        <v/>
      </c>
    </row>
    <row r="417">
      <c r="A417" s="26" t="n"/>
      <c r="B417" s="26" t="n"/>
      <c r="C417" s="26" t="n"/>
      <c r="D417" s="26" t="n"/>
      <c r="E417" s="27" t="n"/>
      <c r="F417" s="26" t="n"/>
      <c r="G417" s="28" t="n"/>
      <c r="H417" s="26" t="n"/>
      <c r="I417" s="41" t="n"/>
      <c r="J417" s="41" t="n"/>
      <c r="K417" s="41" t="n"/>
      <c r="L417" s="28" t="n"/>
      <c r="M417" s="30">
        <f>IFERROR(IF($A417="","",IF($H417&lt;&gt;"Ready",$H417,IF(COUNTIFS('Booking Schedule'!$B$6:$B$505,$A417,'Booking Schedule'!$K$6:$K$505,"Dispatched",'Booking Schedule'!$F$6:$F$505,"",'Booking Schedule'!$E$6:$E$505,"")&gt;0,"Return Date Missing",IF(COUNTIFS('Booking Schedule'!$B$6:$B$505,$A417,'Booking Schedule'!$K$6:$K$505,"Dispatched",'Booking Schedule'!$F$6:$F$505,"",'Booking Schedule'!$E$6:$E$505,"&lt;"&amp;'Settings'!$B$4)&gt;0,"Overdue Return",IF(COUNTIFS('Booking Schedule'!$B$6:$B$505,$A417,'Booking Schedule'!$K$6:$K$505,"Dispatched",'Booking Schedule'!$F$6:$F$505,"",'Booking Schedule'!$D$6:$D$505,"&lt;="&amp;'Settings'!$B$4,'Booking Schedule'!$E$6:$E$505,"&gt;="&amp;'Settings'!$B$4)&gt;0,"In Use",IF(COUNTIFS('Booking Schedule'!$B$6:$B$505,$A417,'Booking Schedule'!$K$6:$K$505,"Reserved",'Booking Schedule'!$D$6:$D$505,"&gt;="&amp;'Settings'!$B$4,'Booking Schedule'!$D$6:$D$505,"&lt;="&amp;'Settings'!$B$4+'Settings'!$B$5)&gt;0,"Reserved Soon","Available")))))),"Check Status")</f>
        <v/>
      </c>
      <c r="N417" s="42">
        <f>IFERROR(IF($A417="","",IF($H417&lt;&gt;"Ready",$I417,IF(OR($M417="In Use",$M417="Overdue Return"),MAXIFS('Booking Schedule'!$E$6:$E$505,'Booking Schedule'!$B$6:$B$505,$A417,'Booking Schedule'!$K$6:$K$505,"Dispatched",'Booking Schedule'!$F$6:$F$505,""),IF($M417="Return Date Missing","",'Settings'!$B$4)))),"")</f>
        <v/>
      </c>
      <c r="O417" s="32">
        <f>IFERROR(IF($N417="","",MAX(0,$N417-'Settings'!$B$4)),"")</f>
        <v/>
      </c>
      <c r="P417" s="42">
        <f>IFERROR(IF($A417="","",IF(COUNTIFS('Booking Schedule'!$B$6:$B$505,$A417,'Booking Schedule'!$K$6:$K$505,"Reserved",'Booking Schedule'!$D$6:$D$505,"&gt;="&amp;'Settings'!$B$4)=0,"",MINIFS('Booking Schedule'!$D$6:$D$505,'Booking Schedule'!$B$6:$B$505,$A417,'Booking Schedule'!$K$6:$K$505,"Reserved",'Booking Schedule'!$D$6:$D$505,"&gt;="&amp;'Settings'!$B$4))),"")</f>
        <v/>
      </c>
      <c r="Q417" s="33">
        <f>IFERROR(IF($A417="","",IF($J417="","Missing PM Date",IF($J417&lt;'Settings'!$B$4,"Past Due",IF($J417&lt;='Settings'!$B$4+'Settings'!$B$7,"Due Soon","OK")))),"Check Date")</f>
        <v/>
      </c>
      <c r="R417" s="30">
        <f>IFERROR(IF($A417="","",IF(COUNTIF('Trailer Availability'!$A$6:$A$505,$A417)&gt;1,"Duplicate Trailer ID",IF($F417="","Missing Home Terminal",IF($G417="","Missing Location",IF($H417="","Missing Operational Status",IF(AND($H417&lt;&gt;"Ready",$I417=""),"Ready Date Missing",IF($K417="","Last Update Missing","OK"))))))),"Check Row")</f>
        <v/>
      </c>
    </row>
    <row r="418">
      <c r="A418" s="26" t="n"/>
      <c r="B418" s="26" t="n"/>
      <c r="C418" s="26" t="n"/>
      <c r="D418" s="26" t="n"/>
      <c r="E418" s="27" t="n"/>
      <c r="F418" s="26" t="n"/>
      <c r="G418" s="28" t="n"/>
      <c r="H418" s="26" t="n"/>
      <c r="I418" s="41" t="n"/>
      <c r="J418" s="41" t="n"/>
      <c r="K418" s="41" t="n"/>
      <c r="L418" s="28" t="n"/>
      <c r="M418" s="30">
        <f>IFERROR(IF($A418="","",IF($H418&lt;&gt;"Ready",$H418,IF(COUNTIFS('Booking Schedule'!$B$6:$B$505,$A418,'Booking Schedule'!$K$6:$K$505,"Dispatched",'Booking Schedule'!$F$6:$F$505,"",'Booking Schedule'!$E$6:$E$505,"")&gt;0,"Return Date Missing",IF(COUNTIFS('Booking Schedule'!$B$6:$B$505,$A418,'Booking Schedule'!$K$6:$K$505,"Dispatched",'Booking Schedule'!$F$6:$F$505,"",'Booking Schedule'!$E$6:$E$505,"&lt;"&amp;'Settings'!$B$4)&gt;0,"Overdue Return",IF(COUNTIFS('Booking Schedule'!$B$6:$B$505,$A418,'Booking Schedule'!$K$6:$K$505,"Dispatched",'Booking Schedule'!$F$6:$F$505,"",'Booking Schedule'!$D$6:$D$505,"&lt;="&amp;'Settings'!$B$4,'Booking Schedule'!$E$6:$E$505,"&gt;="&amp;'Settings'!$B$4)&gt;0,"In Use",IF(COUNTIFS('Booking Schedule'!$B$6:$B$505,$A418,'Booking Schedule'!$K$6:$K$505,"Reserved",'Booking Schedule'!$D$6:$D$505,"&gt;="&amp;'Settings'!$B$4,'Booking Schedule'!$D$6:$D$505,"&lt;="&amp;'Settings'!$B$4+'Settings'!$B$5)&gt;0,"Reserved Soon","Available")))))),"Check Status")</f>
        <v/>
      </c>
      <c r="N418" s="42">
        <f>IFERROR(IF($A418="","",IF($H418&lt;&gt;"Ready",$I418,IF(OR($M418="In Use",$M418="Overdue Return"),MAXIFS('Booking Schedule'!$E$6:$E$505,'Booking Schedule'!$B$6:$B$505,$A418,'Booking Schedule'!$K$6:$K$505,"Dispatched",'Booking Schedule'!$F$6:$F$505,""),IF($M418="Return Date Missing","",'Settings'!$B$4)))),"")</f>
        <v/>
      </c>
      <c r="O418" s="32">
        <f>IFERROR(IF($N418="","",MAX(0,$N418-'Settings'!$B$4)),"")</f>
        <v/>
      </c>
      <c r="P418" s="42">
        <f>IFERROR(IF($A418="","",IF(COUNTIFS('Booking Schedule'!$B$6:$B$505,$A418,'Booking Schedule'!$K$6:$K$505,"Reserved",'Booking Schedule'!$D$6:$D$505,"&gt;="&amp;'Settings'!$B$4)=0,"",MINIFS('Booking Schedule'!$D$6:$D$505,'Booking Schedule'!$B$6:$B$505,$A418,'Booking Schedule'!$K$6:$K$505,"Reserved",'Booking Schedule'!$D$6:$D$505,"&gt;="&amp;'Settings'!$B$4))),"")</f>
        <v/>
      </c>
      <c r="Q418" s="33">
        <f>IFERROR(IF($A418="","",IF($J418="","Missing PM Date",IF($J418&lt;'Settings'!$B$4,"Past Due",IF($J418&lt;='Settings'!$B$4+'Settings'!$B$7,"Due Soon","OK")))),"Check Date")</f>
        <v/>
      </c>
      <c r="R418" s="30">
        <f>IFERROR(IF($A418="","",IF(COUNTIF('Trailer Availability'!$A$6:$A$505,$A418)&gt;1,"Duplicate Trailer ID",IF($F418="","Missing Home Terminal",IF($G418="","Missing Location",IF($H418="","Missing Operational Status",IF(AND($H418&lt;&gt;"Ready",$I418=""),"Ready Date Missing",IF($K418="","Last Update Missing","OK"))))))),"Check Row")</f>
        <v/>
      </c>
    </row>
    <row r="419">
      <c r="A419" s="26" t="n"/>
      <c r="B419" s="26" t="n"/>
      <c r="C419" s="26" t="n"/>
      <c r="D419" s="26" t="n"/>
      <c r="E419" s="27" t="n"/>
      <c r="F419" s="26" t="n"/>
      <c r="G419" s="28" t="n"/>
      <c r="H419" s="26" t="n"/>
      <c r="I419" s="41" t="n"/>
      <c r="J419" s="41" t="n"/>
      <c r="K419" s="41" t="n"/>
      <c r="L419" s="28" t="n"/>
      <c r="M419" s="30">
        <f>IFERROR(IF($A419="","",IF($H419&lt;&gt;"Ready",$H419,IF(COUNTIFS('Booking Schedule'!$B$6:$B$505,$A419,'Booking Schedule'!$K$6:$K$505,"Dispatched",'Booking Schedule'!$F$6:$F$505,"",'Booking Schedule'!$E$6:$E$505,"")&gt;0,"Return Date Missing",IF(COUNTIFS('Booking Schedule'!$B$6:$B$505,$A419,'Booking Schedule'!$K$6:$K$505,"Dispatched",'Booking Schedule'!$F$6:$F$505,"",'Booking Schedule'!$E$6:$E$505,"&lt;"&amp;'Settings'!$B$4)&gt;0,"Overdue Return",IF(COUNTIFS('Booking Schedule'!$B$6:$B$505,$A419,'Booking Schedule'!$K$6:$K$505,"Dispatched",'Booking Schedule'!$F$6:$F$505,"",'Booking Schedule'!$D$6:$D$505,"&lt;="&amp;'Settings'!$B$4,'Booking Schedule'!$E$6:$E$505,"&gt;="&amp;'Settings'!$B$4)&gt;0,"In Use",IF(COUNTIFS('Booking Schedule'!$B$6:$B$505,$A419,'Booking Schedule'!$K$6:$K$505,"Reserved",'Booking Schedule'!$D$6:$D$505,"&gt;="&amp;'Settings'!$B$4,'Booking Schedule'!$D$6:$D$505,"&lt;="&amp;'Settings'!$B$4+'Settings'!$B$5)&gt;0,"Reserved Soon","Available")))))),"Check Status")</f>
        <v/>
      </c>
      <c r="N419" s="42">
        <f>IFERROR(IF($A419="","",IF($H419&lt;&gt;"Ready",$I419,IF(OR($M419="In Use",$M419="Overdue Return"),MAXIFS('Booking Schedule'!$E$6:$E$505,'Booking Schedule'!$B$6:$B$505,$A419,'Booking Schedule'!$K$6:$K$505,"Dispatched",'Booking Schedule'!$F$6:$F$505,""),IF($M419="Return Date Missing","",'Settings'!$B$4)))),"")</f>
        <v/>
      </c>
      <c r="O419" s="32">
        <f>IFERROR(IF($N419="","",MAX(0,$N419-'Settings'!$B$4)),"")</f>
        <v/>
      </c>
      <c r="P419" s="42">
        <f>IFERROR(IF($A419="","",IF(COUNTIFS('Booking Schedule'!$B$6:$B$505,$A419,'Booking Schedule'!$K$6:$K$505,"Reserved",'Booking Schedule'!$D$6:$D$505,"&gt;="&amp;'Settings'!$B$4)=0,"",MINIFS('Booking Schedule'!$D$6:$D$505,'Booking Schedule'!$B$6:$B$505,$A419,'Booking Schedule'!$K$6:$K$505,"Reserved",'Booking Schedule'!$D$6:$D$505,"&gt;="&amp;'Settings'!$B$4))),"")</f>
        <v/>
      </c>
      <c r="Q419" s="33">
        <f>IFERROR(IF($A419="","",IF($J419="","Missing PM Date",IF($J419&lt;'Settings'!$B$4,"Past Due",IF($J419&lt;='Settings'!$B$4+'Settings'!$B$7,"Due Soon","OK")))),"Check Date")</f>
        <v/>
      </c>
      <c r="R419" s="30">
        <f>IFERROR(IF($A419="","",IF(COUNTIF('Trailer Availability'!$A$6:$A$505,$A419)&gt;1,"Duplicate Trailer ID",IF($F419="","Missing Home Terminal",IF($G419="","Missing Location",IF($H419="","Missing Operational Status",IF(AND($H419&lt;&gt;"Ready",$I419=""),"Ready Date Missing",IF($K419="","Last Update Missing","OK"))))))),"Check Row")</f>
        <v/>
      </c>
    </row>
    <row r="420">
      <c r="A420" s="26" t="n"/>
      <c r="B420" s="26" t="n"/>
      <c r="C420" s="26" t="n"/>
      <c r="D420" s="26" t="n"/>
      <c r="E420" s="27" t="n"/>
      <c r="F420" s="26" t="n"/>
      <c r="G420" s="28" t="n"/>
      <c r="H420" s="26" t="n"/>
      <c r="I420" s="41" t="n"/>
      <c r="J420" s="41" t="n"/>
      <c r="K420" s="41" t="n"/>
      <c r="L420" s="28" t="n"/>
      <c r="M420" s="30">
        <f>IFERROR(IF($A420="","",IF($H420&lt;&gt;"Ready",$H420,IF(COUNTIFS('Booking Schedule'!$B$6:$B$505,$A420,'Booking Schedule'!$K$6:$K$505,"Dispatched",'Booking Schedule'!$F$6:$F$505,"",'Booking Schedule'!$E$6:$E$505,"")&gt;0,"Return Date Missing",IF(COUNTIFS('Booking Schedule'!$B$6:$B$505,$A420,'Booking Schedule'!$K$6:$K$505,"Dispatched",'Booking Schedule'!$F$6:$F$505,"",'Booking Schedule'!$E$6:$E$505,"&lt;"&amp;'Settings'!$B$4)&gt;0,"Overdue Return",IF(COUNTIFS('Booking Schedule'!$B$6:$B$505,$A420,'Booking Schedule'!$K$6:$K$505,"Dispatched",'Booking Schedule'!$F$6:$F$505,"",'Booking Schedule'!$D$6:$D$505,"&lt;="&amp;'Settings'!$B$4,'Booking Schedule'!$E$6:$E$505,"&gt;="&amp;'Settings'!$B$4)&gt;0,"In Use",IF(COUNTIFS('Booking Schedule'!$B$6:$B$505,$A420,'Booking Schedule'!$K$6:$K$505,"Reserved",'Booking Schedule'!$D$6:$D$505,"&gt;="&amp;'Settings'!$B$4,'Booking Schedule'!$D$6:$D$505,"&lt;="&amp;'Settings'!$B$4+'Settings'!$B$5)&gt;0,"Reserved Soon","Available")))))),"Check Status")</f>
        <v/>
      </c>
      <c r="N420" s="42">
        <f>IFERROR(IF($A420="","",IF($H420&lt;&gt;"Ready",$I420,IF(OR($M420="In Use",$M420="Overdue Return"),MAXIFS('Booking Schedule'!$E$6:$E$505,'Booking Schedule'!$B$6:$B$505,$A420,'Booking Schedule'!$K$6:$K$505,"Dispatched",'Booking Schedule'!$F$6:$F$505,""),IF($M420="Return Date Missing","",'Settings'!$B$4)))),"")</f>
        <v/>
      </c>
      <c r="O420" s="32">
        <f>IFERROR(IF($N420="","",MAX(0,$N420-'Settings'!$B$4)),"")</f>
        <v/>
      </c>
      <c r="P420" s="42">
        <f>IFERROR(IF($A420="","",IF(COUNTIFS('Booking Schedule'!$B$6:$B$505,$A420,'Booking Schedule'!$K$6:$K$505,"Reserved",'Booking Schedule'!$D$6:$D$505,"&gt;="&amp;'Settings'!$B$4)=0,"",MINIFS('Booking Schedule'!$D$6:$D$505,'Booking Schedule'!$B$6:$B$505,$A420,'Booking Schedule'!$K$6:$K$505,"Reserved",'Booking Schedule'!$D$6:$D$505,"&gt;="&amp;'Settings'!$B$4))),"")</f>
        <v/>
      </c>
      <c r="Q420" s="33">
        <f>IFERROR(IF($A420="","",IF($J420="","Missing PM Date",IF($J420&lt;'Settings'!$B$4,"Past Due",IF($J420&lt;='Settings'!$B$4+'Settings'!$B$7,"Due Soon","OK")))),"Check Date")</f>
        <v/>
      </c>
      <c r="R420" s="30">
        <f>IFERROR(IF($A420="","",IF(COUNTIF('Trailer Availability'!$A$6:$A$505,$A420)&gt;1,"Duplicate Trailer ID",IF($F420="","Missing Home Terminal",IF($G420="","Missing Location",IF($H420="","Missing Operational Status",IF(AND($H420&lt;&gt;"Ready",$I420=""),"Ready Date Missing",IF($K420="","Last Update Missing","OK"))))))),"Check Row")</f>
        <v/>
      </c>
    </row>
    <row r="421">
      <c r="A421" s="26" t="n"/>
      <c r="B421" s="26" t="n"/>
      <c r="C421" s="26" t="n"/>
      <c r="D421" s="26" t="n"/>
      <c r="E421" s="27" t="n"/>
      <c r="F421" s="26" t="n"/>
      <c r="G421" s="28" t="n"/>
      <c r="H421" s="26" t="n"/>
      <c r="I421" s="41" t="n"/>
      <c r="J421" s="41" t="n"/>
      <c r="K421" s="41" t="n"/>
      <c r="L421" s="28" t="n"/>
      <c r="M421" s="30">
        <f>IFERROR(IF($A421="","",IF($H421&lt;&gt;"Ready",$H421,IF(COUNTIFS('Booking Schedule'!$B$6:$B$505,$A421,'Booking Schedule'!$K$6:$K$505,"Dispatched",'Booking Schedule'!$F$6:$F$505,"",'Booking Schedule'!$E$6:$E$505,"")&gt;0,"Return Date Missing",IF(COUNTIFS('Booking Schedule'!$B$6:$B$505,$A421,'Booking Schedule'!$K$6:$K$505,"Dispatched",'Booking Schedule'!$F$6:$F$505,"",'Booking Schedule'!$E$6:$E$505,"&lt;"&amp;'Settings'!$B$4)&gt;0,"Overdue Return",IF(COUNTIFS('Booking Schedule'!$B$6:$B$505,$A421,'Booking Schedule'!$K$6:$K$505,"Dispatched",'Booking Schedule'!$F$6:$F$505,"",'Booking Schedule'!$D$6:$D$505,"&lt;="&amp;'Settings'!$B$4,'Booking Schedule'!$E$6:$E$505,"&gt;="&amp;'Settings'!$B$4)&gt;0,"In Use",IF(COUNTIFS('Booking Schedule'!$B$6:$B$505,$A421,'Booking Schedule'!$K$6:$K$505,"Reserved",'Booking Schedule'!$D$6:$D$505,"&gt;="&amp;'Settings'!$B$4,'Booking Schedule'!$D$6:$D$505,"&lt;="&amp;'Settings'!$B$4+'Settings'!$B$5)&gt;0,"Reserved Soon","Available")))))),"Check Status")</f>
        <v/>
      </c>
      <c r="N421" s="42">
        <f>IFERROR(IF($A421="","",IF($H421&lt;&gt;"Ready",$I421,IF(OR($M421="In Use",$M421="Overdue Return"),MAXIFS('Booking Schedule'!$E$6:$E$505,'Booking Schedule'!$B$6:$B$505,$A421,'Booking Schedule'!$K$6:$K$505,"Dispatched",'Booking Schedule'!$F$6:$F$505,""),IF($M421="Return Date Missing","",'Settings'!$B$4)))),"")</f>
        <v/>
      </c>
      <c r="O421" s="32">
        <f>IFERROR(IF($N421="","",MAX(0,$N421-'Settings'!$B$4)),"")</f>
        <v/>
      </c>
      <c r="P421" s="42">
        <f>IFERROR(IF($A421="","",IF(COUNTIFS('Booking Schedule'!$B$6:$B$505,$A421,'Booking Schedule'!$K$6:$K$505,"Reserved",'Booking Schedule'!$D$6:$D$505,"&gt;="&amp;'Settings'!$B$4)=0,"",MINIFS('Booking Schedule'!$D$6:$D$505,'Booking Schedule'!$B$6:$B$505,$A421,'Booking Schedule'!$K$6:$K$505,"Reserved",'Booking Schedule'!$D$6:$D$505,"&gt;="&amp;'Settings'!$B$4))),"")</f>
        <v/>
      </c>
      <c r="Q421" s="33">
        <f>IFERROR(IF($A421="","",IF($J421="","Missing PM Date",IF($J421&lt;'Settings'!$B$4,"Past Due",IF($J421&lt;='Settings'!$B$4+'Settings'!$B$7,"Due Soon","OK")))),"Check Date")</f>
        <v/>
      </c>
      <c r="R421" s="30">
        <f>IFERROR(IF($A421="","",IF(COUNTIF('Trailer Availability'!$A$6:$A$505,$A421)&gt;1,"Duplicate Trailer ID",IF($F421="","Missing Home Terminal",IF($G421="","Missing Location",IF($H421="","Missing Operational Status",IF(AND($H421&lt;&gt;"Ready",$I421=""),"Ready Date Missing",IF($K421="","Last Update Missing","OK"))))))),"Check Row")</f>
        <v/>
      </c>
    </row>
    <row r="422">
      <c r="A422" s="26" t="n"/>
      <c r="B422" s="26" t="n"/>
      <c r="C422" s="26" t="n"/>
      <c r="D422" s="26" t="n"/>
      <c r="E422" s="27" t="n"/>
      <c r="F422" s="26" t="n"/>
      <c r="G422" s="28" t="n"/>
      <c r="H422" s="26" t="n"/>
      <c r="I422" s="41" t="n"/>
      <c r="J422" s="41" t="n"/>
      <c r="K422" s="41" t="n"/>
      <c r="L422" s="28" t="n"/>
      <c r="M422" s="30">
        <f>IFERROR(IF($A422="","",IF($H422&lt;&gt;"Ready",$H422,IF(COUNTIFS('Booking Schedule'!$B$6:$B$505,$A422,'Booking Schedule'!$K$6:$K$505,"Dispatched",'Booking Schedule'!$F$6:$F$505,"",'Booking Schedule'!$E$6:$E$505,"")&gt;0,"Return Date Missing",IF(COUNTIFS('Booking Schedule'!$B$6:$B$505,$A422,'Booking Schedule'!$K$6:$K$505,"Dispatched",'Booking Schedule'!$F$6:$F$505,"",'Booking Schedule'!$E$6:$E$505,"&lt;"&amp;'Settings'!$B$4)&gt;0,"Overdue Return",IF(COUNTIFS('Booking Schedule'!$B$6:$B$505,$A422,'Booking Schedule'!$K$6:$K$505,"Dispatched",'Booking Schedule'!$F$6:$F$505,"",'Booking Schedule'!$D$6:$D$505,"&lt;="&amp;'Settings'!$B$4,'Booking Schedule'!$E$6:$E$505,"&gt;="&amp;'Settings'!$B$4)&gt;0,"In Use",IF(COUNTIFS('Booking Schedule'!$B$6:$B$505,$A422,'Booking Schedule'!$K$6:$K$505,"Reserved",'Booking Schedule'!$D$6:$D$505,"&gt;="&amp;'Settings'!$B$4,'Booking Schedule'!$D$6:$D$505,"&lt;="&amp;'Settings'!$B$4+'Settings'!$B$5)&gt;0,"Reserved Soon","Available")))))),"Check Status")</f>
        <v/>
      </c>
      <c r="N422" s="42">
        <f>IFERROR(IF($A422="","",IF($H422&lt;&gt;"Ready",$I422,IF(OR($M422="In Use",$M422="Overdue Return"),MAXIFS('Booking Schedule'!$E$6:$E$505,'Booking Schedule'!$B$6:$B$505,$A422,'Booking Schedule'!$K$6:$K$505,"Dispatched",'Booking Schedule'!$F$6:$F$505,""),IF($M422="Return Date Missing","",'Settings'!$B$4)))),"")</f>
        <v/>
      </c>
      <c r="O422" s="32">
        <f>IFERROR(IF($N422="","",MAX(0,$N422-'Settings'!$B$4)),"")</f>
        <v/>
      </c>
      <c r="P422" s="42">
        <f>IFERROR(IF($A422="","",IF(COUNTIFS('Booking Schedule'!$B$6:$B$505,$A422,'Booking Schedule'!$K$6:$K$505,"Reserved",'Booking Schedule'!$D$6:$D$505,"&gt;="&amp;'Settings'!$B$4)=0,"",MINIFS('Booking Schedule'!$D$6:$D$505,'Booking Schedule'!$B$6:$B$505,$A422,'Booking Schedule'!$K$6:$K$505,"Reserved",'Booking Schedule'!$D$6:$D$505,"&gt;="&amp;'Settings'!$B$4))),"")</f>
        <v/>
      </c>
      <c r="Q422" s="33">
        <f>IFERROR(IF($A422="","",IF($J422="","Missing PM Date",IF($J422&lt;'Settings'!$B$4,"Past Due",IF($J422&lt;='Settings'!$B$4+'Settings'!$B$7,"Due Soon","OK")))),"Check Date")</f>
        <v/>
      </c>
      <c r="R422" s="30">
        <f>IFERROR(IF($A422="","",IF(COUNTIF('Trailer Availability'!$A$6:$A$505,$A422)&gt;1,"Duplicate Trailer ID",IF($F422="","Missing Home Terminal",IF($G422="","Missing Location",IF($H422="","Missing Operational Status",IF(AND($H422&lt;&gt;"Ready",$I422=""),"Ready Date Missing",IF($K422="","Last Update Missing","OK"))))))),"Check Row")</f>
        <v/>
      </c>
    </row>
    <row r="423">
      <c r="A423" s="26" t="n"/>
      <c r="B423" s="26" t="n"/>
      <c r="C423" s="26" t="n"/>
      <c r="D423" s="26" t="n"/>
      <c r="E423" s="27" t="n"/>
      <c r="F423" s="26" t="n"/>
      <c r="G423" s="28" t="n"/>
      <c r="H423" s="26" t="n"/>
      <c r="I423" s="41" t="n"/>
      <c r="J423" s="41" t="n"/>
      <c r="K423" s="41" t="n"/>
      <c r="L423" s="28" t="n"/>
      <c r="M423" s="30">
        <f>IFERROR(IF($A423="","",IF($H423&lt;&gt;"Ready",$H423,IF(COUNTIFS('Booking Schedule'!$B$6:$B$505,$A423,'Booking Schedule'!$K$6:$K$505,"Dispatched",'Booking Schedule'!$F$6:$F$505,"",'Booking Schedule'!$E$6:$E$505,"")&gt;0,"Return Date Missing",IF(COUNTIFS('Booking Schedule'!$B$6:$B$505,$A423,'Booking Schedule'!$K$6:$K$505,"Dispatched",'Booking Schedule'!$F$6:$F$505,"",'Booking Schedule'!$E$6:$E$505,"&lt;"&amp;'Settings'!$B$4)&gt;0,"Overdue Return",IF(COUNTIFS('Booking Schedule'!$B$6:$B$505,$A423,'Booking Schedule'!$K$6:$K$505,"Dispatched",'Booking Schedule'!$F$6:$F$505,"",'Booking Schedule'!$D$6:$D$505,"&lt;="&amp;'Settings'!$B$4,'Booking Schedule'!$E$6:$E$505,"&gt;="&amp;'Settings'!$B$4)&gt;0,"In Use",IF(COUNTIFS('Booking Schedule'!$B$6:$B$505,$A423,'Booking Schedule'!$K$6:$K$505,"Reserved",'Booking Schedule'!$D$6:$D$505,"&gt;="&amp;'Settings'!$B$4,'Booking Schedule'!$D$6:$D$505,"&lt;="&amp;'Settings'!$B$4+'Settings'!$B$5)&gt;0,"Reserved Soon","Available")))))),"Check Status")</f>
        <v/>
      </c>
      <c r="N423" s="42">
        <f>IFERROR(IF($A423="","",IF($H423&lt;&gt;"Ready",$I423,IF(OR($M423="In Use",$M423="Overdue Return"),MAXIFS('Booking Schedule'!$E$6:$E$505,'Booking Schedule'!$B$6:$B$505,$A423,'Booking Schedule'!$K$6:$K$505,"Dispatched",'Booking Schedule'!$F$6:$F$505,""),IF($M423="Return Date Missing","",'Settings'!$B$4)))),"")</f>
        <v/>
      </c>
      <c r="O423" s="32">
        <f>IFERROR(IF($N423="","",MAX(0,$N423-'Settings'!$B$4)),"")</f>
        <v/>
      </c>
      <c r="P423" s="42">
        <f>IFERROR(IF($A423="","",IF(COUNTIFS('Booking Schedule'!$B$6:$B$505,$A423,'Booking Schedule'!$K$6:$K$505,"Reserved",'Booking Schedule'!$D$6:$D$505,"&gt;="&amp;'Settings'!$B$4)=0,"",MINIFS('Booking Schedule'!$D$6:$D$505,'Booking Schedule'!$B$6:$B$505,$A423,'Booking Schedule'!$K$6:$K$505,"Reserved",'Booking Schedule'!$D$6:$D$505,"&gt;="&amp;'Settings'!$B$4))),"")</f>
        <v/>
      </c>
      <c r="Q423" s="33">
        <f>IFERROR(IF($A423="","",IF($J423="","Missing PM Date",IF($J423&lt;'Settings'!$B$4,"Past Due",IF($J423&lt;='Settings'!$B$4+'Settings'!$B$7,"Due Soon","OK")))),"Check Date")</f>
        <v/>
      </c>
      <c r="R423" s="30">
        <f>IFERROR(IF($A423="","",IF(COUNTIF('Trailer Availability'!$A$6:$A$505,$A423)&gt;1,"Duplicate Trailer ID",IF($F423="","Missing Home Terminal",IF($G423="","Missing Location",IF($H423="","Missing Operational Status",IF(AND($H423&lt;&gt;"Ready",$I423=""),"Ready Date Missing",IF($K423="","Last Update Missing","OK"))))))),"Check Row")</f>
        <v/>
      </c>
    </row>
    <row r="424">
      <c r="A424" s="26" t="n"/>
      <c r="B424" s="26" t="n"/>
      <c r="C424" s="26" t="n"/>
      <c r="D424" s="26" t="n"/>
      <c r="E424" s="27" t="n"/>
      <c r="F424" s="26" t="n"/>
      <c r="G424" s="28" t="n"/>
      <c r="H424" s="26" t="n"/>
      <c r="I424" s="41" t="n"/>
      <c r="J424" s="41" t="n"/>
      <c r="K424" s="41" t="n"/>
      <c r="L424" s="28" t="n"/>
      <c r="M424" s="30">
        <f>IFERROR(IF($A424="","",IF($H424&lt;&gt;"Ready",$H424,IF(COUNTIFS('Booking Schedule'!$B$6:$B$505,$A424,'Booking Schedule'!$K$6:$K$505,"Dispatched",'Booking Schedule'!$F$6:$F$505,"",'Booking Schedule'!$E$6:$E$505,"")&gt;0,"Return Date Missing",IF(COUNTIFS('Booking Schedule'!$B$6:$B$505,$A424,'Booking Schedule'!$K$6:$K$505,"Dispatched",'Booking Schedule'!$F$6:$F$505,"",'Booking Schedule'!$E$6:$E$505,"&lt;"&amp;'Settings'!$B$4)&gt;0,"Overdue Return",IF(COUNTIFS('Booking Schedule'!$B$6:$B$505,$A424,'Booking Schedule'!$K$6:$K$505,"Dispatched",'Booking Schedule'!$F$6:$F$505,"",'Booking Schedule'!$D$6:$D$505,"&lt;="&amp;'Settings'!$B$4,'Booking Schedule'!$E$6:$E$505,"&gt;="&amp;'Settings'!$B$4)&gt;0,"In Use",IF(COUNTIFS('Booking Schedule'!$B$6:$B$505,$A424,'Booking Schedule'!$K$6:$K$505,"Reserved",'Booking Schedule'!$D$6:$D$505,"&gt;="&amp;'Settings'!$B$4,'Booking Schedule'!$D$6:$D$505,"&lt;="&amp;'Settings'!$B$4+'Settings'!$B$5)&gt;0,"Reserved Soon","Available")))))),"Check Status")</f>
        <v/>
      </c>
      <c r="N424" s="42">
        <f>IFERROR(IF($A424="","",IF($H424&lt;&gt;"Ready",$I424,IF(OR($M424="In Use",$M424="Overdue Return"),MAXIFS('Booking Schedule'!$E$6:$E$505,'Booking Schedule'!$B$6:$B$505,$A424,'Booking Schedule'!$K$6:$K$505,"Dispatched",'Booking Schedule'!$F$6:$F$505,""),IF($M424="Return Date Missing","",'Settings'!$B$4)))),"")</f>
        <v/>
      </c>
      <c r="O424" s="32">
        <f>IFERROR(IF($N424="","",MAX(0,$N424-'Settings'!$B$4)),"")</f>
        <v/>
      </c>
      <c r="P424" s="42">
        <f>IFERROR(IF($A424="","",IF(COUNTIFS('Booking Schedule'!$B$6:$B$505,$A424,'Booking Schedule'!$K$6:$K$505,"Reserved",'Booking Schedule'!$D$6:$D$505,"&gt;="&amp;'Settings'!$B$4)=0,"",MINIFS('Booking Schedule'!$D$6:$D$505,'Booking Schedule'!$B$6:$B$505,$A424,'Booking Schedule'!$K$6:$K$505,"Reserved",'Booking Schedule'!$D$6:$D$505,"&gt;="&amp;'Settings'!$B$4))),"")</f>
        <v/>
      </c>
      <c r="Q424" s="33">
        <f>IFERROR(IF($A424="","",IF($J424="","Missing PM Date",IF($J424&lt;'Settings'!$B$4,"Past Due",IF($J424&lt;='Settings'!$B$4+'Settings'!$B$7,"Due Soon","OK")))),"Check Date")</f>
        <v/>
      </c>
      <c r="R424" s="30">
        <f>IFERROR(IF($A424="","",IF(COUNTIF('Trailer Availability'!$A$6:$A$505,$A424)&gt;1,"Duplicate Trailer ID",IF($F424="","Missing Home Terminal",IF($G424="","Missing Location",IF($H424="","Missing Operational Status",IF(AND($H424&lt;&gt;"Ready",$I424=""),"Ready Date Missing",IF($K424="","Last Update Missing","OK"))))))),"Check Row")</f>
        <v/>
      </c>
    </row>
    <row r="425">
      <c r="A425" s="26" t="n"/>
      <c r="B425" s="26" t="n"/>
      <c r="C425" s="26" t="n"/>
      <c r="D425" s="26" t="n"/>
      <c r="E425" s="27" t="n"/>
      <c r="F425" s="26" t="n"/>
      <c r="G425" s="28" t="n"/>
      <c r="H425" s="26" t="n"/>
      <c r="I425" s="41" t="n"/>
      <c r="J425" s="41" t="n"/>
      <c r="K425" s="41" t="n"/>
      <c r="L425" s="28" t="n"/>
      <c r="M425" s="30">
        <f>IFERROR(IF($A425="","",IF($H425&lt;&gt;"Ready",$H425,IF(COUNTIFS('Booking Schedule'!$B$6:$B$505,$A425,'Booking Schedule'!$K$6:$K$505,"Dispatched",'Booking Schedule'!$F$6:$F$505,"",'Booking Schedule'!$E$6:$E$505,"")&gt;0,"Return Date Missing",IF(COUNTIFS('Booking Schedule'!$B$6:$B$505,$A425,'Booking Schedule'!$K$6:$K$505,"Dispatched",'Booking Schedule'!$F$6:$F$505,"",'Booking Schedule'!$E$6:$E$505,"&lt;"&amp;'Settings'!$B$4)&gt;0,"Overdue Return",IF(COUNTIFS('Booking Schedule'!$B$6:$B$505,$A425,'Booking Schedule'!$K$6:$K$505,"Dispatched",'Booking Schedule'!$F$6:$F$505,"",'Booking Schedule'!$D$6:$D$505,"&lt;="&amp;'Settings'!$B$4,'Booking Schedule'!$E$6:$E$505,"&gt;="&amp;'Settings'!$B$4)&gt;0,"In Use",IF(COUNTIFS('Booking Schedule'!$B$6:$B$505,$A425,'Booking Schedule'!$K$6:$K$505,"Reserved",'Booking Schedule'!$D$6:$D$505,"&gt;="&amp;'Settings'!$B$4,'Booking Schedule'!$D$6:$D$505,"&lt;="&amp;'Settings'!$B$4+'Settings'!$B$5)&gt;0,"Reserved Soon","Available")))))),"Check Status")</f>
        <v/>
      </c>
      <c r="N425" s="42">
        <f>IFERROR(IF($A425="","",IF($H425&lt;&gt;"Ready",$I425,IF(OR($M425="In Use",$M425="Overdue Return"),MAXIFS('Booking Schedule'!$E$6:$E$505,'Booking Schedule'!$B$6:$B$505,$A425,'Booking Schedule'!$K$6:$K$505,"Dispatched",'Booking Schedule'!$F$6:$F$505,""),IF($M425="Return Date Missing","",'Settings'!$B$4)))),"")</f>
        <v/>
      </c>
      <c r="O425" s="32">
        <f>IFERROR(IF($N425="","",MAX(0,$N425-'Settings'!$B$4)),"")</f>
        <v/>
      </c>
      <c r="P425" s="42">
        <f>IFERROR(IF($A425="","",IF(COUNTIFS('Booking Schedule'!$B$6:$B$505,$A425,'Booking Schedule'!$K$6:$K$505,"Reserved",'Booking Schedule'!$D$6:$D$505,"&gt;="&amp;'Settings'!$B$4)=0,"",MINIFS('Booking Schedule'!$D$6:$D$505,'Booking Schedule'!$B$6:$B$505,$A425,'Booking Schedule'!$K$6:$K$505,"Reserved",'Booking Schedule'!$D$6:$D$505,"&gt;="&amp;'Settings'!$B$4))),"")</f>
        <v/>
      </c>
      <c r="Q425" s="33">
        <f>IFERROR(IF($A425="","",IF($J425="","Missing PM Date",IF($J425&lt;'Settings'!$B$4,"Past Due",IF($J425&lt;='Settings'!$B$4+'Settings'!$B$7,"Due Soon","OK")))),"Check Date")</f>
        <v/>
      </c>
      <c r="R425" s="30">
        <f>IFERROR(IF($A425="","",IF(COUNTIF('Trailer Availability'!$A$6:$A$505,$A425)&gt;1,"Duplicate Trailer ID",IF($F425="","Missing Home Terminal",IF($G425="","Missing Location",IF($H425="","Missing Operational Status",IF(AND($H425&lt;&gt;"Ready",$I425=""),"Ready Date Missing",IF($K425="","Last Update Missing","OK"))))))),"Check Row")</f>
        <v/>
      </c>
    </row>
    <row r="426">
      <c r="A426" s="26" t="n"/>
      <c r="B426" s="26" t="n"/>
      <c r="C426" s="26" t="n"/>
      <c r="D426" s="26" t="n"/>
      <c r="E426" s="27" t="n"/>
      <c r="F426" s="26" t="n"/>
      <c r="G426" s="28" t="n"/>
      <c r="H426" s="26" t="n"/>
      <c r="I426" s="41" t="n"/>
      <c r="J426" s="41" t="n"/>
      <c r="K426" s="41" t="n"/>
      <c r="L426" s="28" t="n"/>
      <c r="M426" s="30">
        <f>IFERROR(IF($A426="","",IF($H426&lt;&gt;"Ready",$H426,IF(COUNTIFS('Booking Schedule'!$B$6:$B$505,$A426,'Booking Schedule'!$K$6:$K$505,"Dispatched",'Booking Schedule'!$F$6:$F$505,"",'Booking Schedule'!$E$6:$E$505,"")&gt;0,"Return Date Missing",IF(COUNTIFS('Booking Schedule'!$B$6:$B$505,$A426,'Booking Schedule'!$K$6:$K$505,"Dispatched",'Booking Schedule'!$F$6:$F$505,"",'Booking Schedule'!$E$6:$E$505,"&lt;"&amp;'Settings'!$B$4)&gt;0,"Overdue Return",IF(COUNTIFS('Booking Schedule'!$B$6:$B$505,$A426,'Booking Schedule'!$K$6:$K$505,"Dispatched",'Booking Schedule'!$F$6:$F$505,"",'Booking Schedule'!$D$6:$D$505,"&lt;="&amp;'Settings'!$B$4,'Booking Schedule'!$E$6:$E$505,"&gt;="&amp;'Settings'!$B$4)&gt;0,"In Use",IF(COUNTIFS('Booking Schedule'!$B$6:$B$505,$A426,'Booking Schedule'!$K$6:$K$505,"Reserved",'Booking Schedule'!$D$6:$D$505,"&gt;="&amp;'Settings'!$B$4,'Booking Schedule'!$D$6:$D$505,"&lt;="&amp;'Settings'!$B$4+'Settings'!$B$5)&gt;0,"Reserved Soon","Available")))))),"Check Status")</f>
        <v/>
      </c>
      <c r="N426" s="42">
        <f>IFERROR(IF($A426="","",IF($H426&lt;&gt;"Ready",$I426,IF(OR($M426="In Use",$M426="Overdue Return"),MAXIFS('Booking Schedule'!$E$6:$E$505,'Booking Schedule'!$B$6:$B$505,$A426,'Booking Schedule'!$K$6:$K$505,"Dispatched",'Booking Schedule'!$F$6:$F$505,""),IF($M426="Return Date Missing","",'Settings'!$B$4)))),"")</f>
        <v/>
      </c>
      <c r="O426" s="32">
        <f>IFERROR(IF($N426="","",MAX(0,$N426-'Settings'!$B$4)),"")</f>
        <v/>
      </c>
      <c r="P426" s="42">
        <f>IFERROR(IF($A426="","",IF(COUNTIFS('Booking Schedule'!$B$6:$B$505,$A426,'Booking Schedule'!$K$6:$K$505,"Reserved",'Booking Schedule'!$D$6:$D$505,"&gt;="&amp;'Settings'!$B$4)=0,"",MINIFS('Booking Schedule'!$D$6:$D$505,'Booking Schedule'!$B$6:$B$505,$A426,'Booking Schedule'!$K$6:$K$505,"Reserved",'Booking Schedule'!$D$6:$D$505,"&gt;="&amp;'Settings'!$B$4))),"")</f>
        <v/>
      </c>
      <c r="Q426" s="33">
        <f>IFERROR(IF($A426="","",IF($J426="","Missing PM Date",IF($J426&lt;'Settings'!$B$4,"Past Due",IF($J426&lt;='Settings'!$B$4+'Settings'!$B$7,"Due Soon","OK")))),"Check Date")</f>
        <v/>
      </c>
      <c r="R426" s="30">
        <f>IFERROR(IF($A426="","",IF(COUNTIF('Trailer Availability'!$A$6:$A$505,$A426)&gt;1,"Duplicate Trailer ID",IF($F426="","Missing Home Terminal",IF($G426="","Missing Location",IF($H426="","Missing Operational Status",IF(AND($H426&lt;&gt;"Ready",$I426=""),"Ready Date Missing",IF($K426="","Last Update Missing","OK"))))))),"Check Row")</f>
        <v/>
      </c>
    </row>
    <row r="427">
      <c r="A427" s="26" t="n"/>
      <c r="B427" s="26" t="n"/>
      <c r="C427" s="26" t="n"/>
      <c r="D427" s="26" t="n"/>
      <c r="E427" s="27" t="n"/>
      <c r="F427" s="26" t="n"/>
      <c r="G427" s="28" t="n"/>
      <c r="H427" s="26" t="n"/>
      <c r="I427" s="41" t="n"/>
      <c r="J427" s="41" t="n"/>
      <c r="K427" s="41" t="n"/>
      <c r="L427" s="28" t="n"/>
      <c r="M427" s="30">
        <f>IFERROR(IF($A427="","",IF($H427&lt;&gt;"Ready",$H427,IF(COUNTIFS('Booking Schedule'!$B$6:$B$505,$A427,'Booking Schedule'!$K$6:$K$505,"Dispatched",'Booking Schedule'!$F$6:$F$505,"",'Booking Schedule'!$E$6:$E$505,"")&gt;0,"Return Date Missing",IF(COUNTIFS('Booking Schedule'!$B$6:$B$505,$A427,'Booking Schedule'!$K$6:$K$505,"Dispatched",'Booking Schedule'!$F$6:$F$505,"",'Booking Schedule'!$E$6:$E$505,"&lt;"&amp;'Settings'!$B$4)&gt;0,"Overdue Return",IF(COUNTIFS('Booking Schedule'!$B$6:$B$505,$A427,'Booking Schedule'!$K$6:$K$505,"Dispatched",'Booking Schedule'!$F$6:$F$505,"",'Booking Schedule'!$D$6:$D$505,"&lt;="&amp;'Settings'!$B$4,'Booking Schedule'!$E$6:$E$505,"&gt;="&amp;'Settings'!$B$4)&gt;0,"In Use",IF(COUNTIFS('Booking Schedule'!$B$6:$B$505,$A427,'Booking Schedule'!$K$6:$K$505,"Reserved",'Booking Schedule'!$D$6:$D$505,"&gt;="&amp;'Settings'!$B$4,'Booking Schedule'!$D$6:$D$505,"&lt;="&amp;'Settings'!$B$4+'Settings'!$B$5)&gt;0,"Reserved Soon","Available")))))),"Check Status")</f>
        <v/>
      </c>
      <c r="N427" s="42">
        <f>IFERROR(IF($A427="","",IF($H427&lt;&gt;"Ready",$I427,IF(OR($M427="In Use",$M427="Overdue Return"),MAXIFS('Booking Schedule'!$E$6:$E$505,'Booking Schedule'!$B$6:$B$505,$A427,'Booking Schedule'!$K$6:$K$505,"Dispatched",'Booking Schedule'!$F$6:$F$505,""),IF($M427="Return Date Missing","",'Settings'!$B$4)))),"")</f>
        <v/>
      </c>
      <c r="O427" s="32">
        <f>IFERROR(IF($N427="","",MAX(0,$N427-'Settings'!$B$4)),"")</f>
        <v/>
      </c>
      <c r="P427" s="42">
        <f>IFERROR(IF($A427="","",IF(COUNTIFS('Booking Schedule'!$B$6:$B$505,$A427,'Booking Schedule'!$K$6:$K$505,"Reserved",'Booking Schedule'!$D$6:$D$505,"&gt;="&amp;'Settings'!$B$4)=0,"",MINIFS('Booking Schedule'!$D$6:$D$505,'Booking Schedule'!$B$6:$B$505,$A427,'Booking Schedule'!$K$6:$K$505,"Reserved",'Booking Schedule'!$D$6:$D$505,"&gt;="&amp;'Settings'!$B$4))),"")</f>
        <v/>
      </c>
      <c r="Q427" s="33">
        <f>IFERROR(IF($A427="","",IF($J427="","Missing PM Date",IF($J427&lt;'Settings'!$B$4,"Past Due",IF($J427&lt;='Settings'!$B$4+'Settings'!$B$7,"Due Soon","OK")))),"Check Date")</f>
        <v/>
      </c>
      <c r="R427" s="30">
        <f>IFERROR(IF($A427="","",IF(COUNTIF('Trailer Availability'!$A$6:$A$505,$A427)&gt;1,"Duplicate Trailer ID",IF($F427="","Missing Home Terminal",IF($G427="","Missing Location",IF($H427="","Missing Operational Status",IF(AND($H427&lt;&gt;"Ready",$I427=""),"Ready Date Missing",IF($K427="","Last Update Missing","OK"))))))),"Check Row")</f>
        <v/>
      </c>
    </row>
    <row r="428">
      <c r="A428" s="26" t="n"/>
      <c r="B428" s="26" t="n"/>
      <c r="C428" s="26" t="n"/>
      <c r="D428" s="26" t="n"/>
      <c r="E428" s="27" t="n"/>
      <c r="F428" s="26" t="n"/>
      <c r="G428" s="28" t="n"/>
      <c r="H428" s="26" t="n"/>
      <c r="I428" s="41" t="n"/>
      <c r="J428" s="41" t="n"/>
      <c r="K428" s="41" t="n"/>
      <c r="L428" s="28" t="n"/>
      <c r="M428" s="30">
        <f>IFERROR(IF($A428="","",IF($H428&lt;&gt;"Ready",$H428,IF(COUNTIFS('Booking Schedule'!$B$6:$B$505,$A428,'Booking Schedule'!$K$6:$K$505,"Dispatched",'Booking Schedule'!$F$6:$F$505,"",'Booking Schedule'!$E$6:$E$505,"")&gt;0,"Return Date Missing",IF(COUNTIFS('Booking Schedule'!$B$6:$B$505,$A428,'Booking Schedule'!$K$6:$K$505,"Dispatched",'Booking Schedule'!$F$6:$F$505,"",'Booking Schedule'!$E$6:$E$505,"&lt;"&amp;'Settings'!$B$4)&gt;0,"Overdue Return",IF(COUNTIFS('Booking Schedule'!$B$6:$B$505,$A428,'Booking Schedule'!$K$6:$K$505,"Dispatched",'Booking Schedule'!$F$6:$F$505,"",'Booking Schedule'!$D$6:$D$505,"&lt;="&amp;'Settings'!$B$4,'Booking Schedule'!$E$6:$E$505,"&gt;="&amp;'Settings'!$B$4)&gt;0,"In Use",IF(COUNTIFS('Booking Schedule'!$B$6:$B$505,$A428,'Booking Schedule'!$K$6:$K$505,"Reserved",'Booking Schedule'!$D$6:$D$505,"&gt;="&amp;'Settings'!$B$4,'Booking Schedule'!$D$6:$D$505,"&lt;="&amp;'Settings'!$B$4+'Settings'!$B$5)&gt;0,"Reserved Soon","Available")))))),"Check Status")</f>
        <v/>
      </c>
      <c r="N428" s="42">
        <f>IFERROR(IF($A428="","",IF($H428&lt;&gt;"Ready",$I428,IF(OR($M428="In Use",$M428="Overdue Return"),MAXIFS('Booking Schedule'!$E$6:$E$505,'Booking Schedule'!$B$6:$B$505,$A428,'Booking Schedule'!$K$6:$K$505,"Dispatched",'Booking Schedule'!$F$6:$F$505,""),IF($M428="Return Date Missing","",'Settings'!$B$4)))),"")</f>
        <v/>
      </c>
      <c r="O428" s="32">
        <f>IFERROR(IF($N428="","",MAX(0,$N428-'Settings'!$B$4)),"")</f>
        <v/>
      </c>
      <c r="P428" s="42">
        <f>IFERROR(IF($A428="","",IF(COUNTIFS('Booking Schedule'!$B$6:$B$505,$A428,'Booking Schedule'!$K$6:$K$505,"Reserved",'Booking Schedule'!$D$6:$D$505,"&gt;="&amp;'Settings'!$B$4)=0,"",MINIFS('Booking Schedule'!$D$6:$D$505,'Booking Schedule'!$B$6:$B$505,$A428,'Booking Schedule'!$K$6:$K$505,"Reserved",'Booking Schedule'!$D$6:$D$505,"&gt;="&amp;'Settings'!$B$4))),"")</f>
        <v/>
      </c>
      <c r="Q428" s="33">
        <f>IFERROR(IF($A428="","",IF($J428="","Missing PM Date",IF($J428&lt;'Settings'!$B$4,"Past Due",IF($J428&lt;='Settings'!$B$4+'Settings'!$B$7,"Due Soon","OK")))),"Check Date")</f>
        <v/>
      </c>
      <c r="R428" s="30">
        <f>IFERROR(IF($A428="","",IF(COUNTIF('Trailer Availability'!$A$6:$A$505,$A428)&gt;1,"Duplicate Trailer ID",IF($F428="","Missing Home Terminal",IF($G428="","Missing Location",IF($H428="","Missing Operational Status",IF(AND($H428&lt;&gt;"Ready",$I428=""),"Ready Date Missing",IF($K428="","Last Update Missing","OK"))))))),"Check Row")</f>
        <v/>
      </c>
    </row>
    <row r="429">
      <c r="A429" s="26" t="n"/>
      <c r="B429" s="26" t="n"/>
      <c r="C429" s="26" t="n"/>
      <c r="D429" s="26" t="n"/>
      <c r="E429" s="27" t="n"/>
      <c r="F429" s="26" t="n"/>
      <c r="G429" s="28" t="n"/>
      <c r="H429" s="26" t="n"/>
      <c r="I429" s="41" t="n"/>
      <c r="J429" s="41" t="n"/>
      <c r="K429" s="41" t="n"/>
      <c r="L429" s="28" t="n"/>
      <c r="M429" s="30">
        <f>IFERROR(IF($A429="","",IF($H429&lt;&gt;"Ready",$H429,IF(COUNTIFS('Booking Schedule'!$B$6:$B$505,$A429,'Booking Schedule'!$K$6:$K$505,"Dispatched",'Booking Schedule'!$F$6:$F$505,"",'Booking Schedule'!$E$6:$E$505,"")&gt;0,"Return Date Missing",IF(COUNTIFS('Booking Schedule'!$B$6:$B$505,$A429,'Booking Schedule'!$K$6:$K$505,"Dispatched",'Booking Schedule'!$F$6:$F$505,"",'Booking Schedule'!$E$6:$E$505,"&lt;"&amp;'Settings'!$B$4)&gt;0,"Overdue Return",IF(COUNTIFS('Booking Schedule'!$B$6:$B$505,$A429,'Booking Schedule'!$K$6:$K$505,"Dispatched",'Booking Schedule'!$F$6:$F$505,"",'Booking Schedule'!$D$6:$D$505,"&lt;="&amp;'Settings'!$B$4,'Booking Schedule'!$E$6:$E$505,"&gt;="&amp;'Settings'!$B$4)&gt;0,"In Use",IF(COUNTIFS('Booking Schedule'!$B$6:$B$505,$A429,'Booking Schedule'!$K$6:$K$505,"Reserved",'Booking Schedule'!$D$6:$D$505,"&gt;="&amp;'Settings'!$B$4,'Booking Schedule'!$D$6:$D$505,"&lt;="&amp;'Settings'!$B$4+'Settings'!$B$5)&gt;0,"Reserved Soon","Available")))))),"Check Status")</f>
        <v/>
      </c>
      <c r="N429" s="42">
        <f>IFERROR(IF($A429="","",IF($H429&lt;&gt;"Ready",$I429,IF(OR($M429="In Use",$M429="Overdue Return"),MAXIFS('Booking Schedule'!$E$6:$E$505,'Booking Schedule'!$B$6:$B$505,$A429,'Booking Schedule'!$K$6:$K$505,"Dispatched",'Booking Schedule'!$F$6:$F$505,""),IF($M429="Return Date Missing","",'Settings'!$B$4)))),"")</f>
        <v/>
      </c>
      <c r="O429" s="32">
        <f>IFERROR(IF($N429="","",MAX(0,$N429-'Settings'!$B$4)),"")</f>
        <v/>
      </c>
      <c r="P429" s="42">
        <f>IFERROR(IF($A429="","",IF(COUNTIFS('Booking Schedule'!$B$6:$B$505,$A429,'Booking Schedule'!$K$6:$K$505,"Reserved",'Booking Schedule'!$D$6:$D$505,"&gt;="&amp;'Settings'!$B$4)=0,"",MINIFS('Booking Schedule'!$D$6:$D$505,'Booking Schedule'!$B$6:$B$505,$A429,'Booking Schedule'!$K$6:$K$505,"Reserved",'Booking Schedule'!$D$6:$D$505,"&gt;="&amp;'Settings'!$B$4))),"")</f>
        <v/>
      </c>
      <c r="Q429" s="33">
        <f>IFERROR(IF($A429="","",IF($J429="","Missing PM Date",IF($J429&lt;'Settings'!$B$4,"Past Due",IF($J429&lt;='Settings'!$B$4+'Settings'!$B$7,"Due Soon","OK")))),"Check Date")</f>
        <v/>
      </c>
      <c r="R429" s="30">
        <f>IFERROR(IF($A429="","",IF(COUNTIF('Trailer Availability'!$A$6:$A$505,$A429)&gt;1,"Duplicate Trailer ID",IF($F429="","Missing Home Terminal",IF($G429="","Missing Location",IF($H429="","Missing Operational Status",IF(AND($H429&lt;&gt;"Ready",$I429=""),"Ready Date Missing",IF($K429="","Last Update Missing","OK"))))))),"Check Row")</f>
        <v/>
      </c>
    </row>
    <row r="430">
      <c r="A430" s="26" t="n"/>
      <c r="B430" s="26" t="n"/>
      <c r="C430" s="26" t="n"/>
      <c r="D430" s="26" t="n"/>
      <c r="E430" s="27" t="n"/>
      <c r="F430" s="26" t="n"/>
      <c r="G430" s="28" t="n"/>
      <c r="H430" s="26" t="n"/>
      <c r="I430" s="41" t="n"/>
      <c r="J430" s="41" t="n"/>
      <c r="K430" s="41" t="n"/>
      <c r="L430" s="28" t="n"/>
      <c r="M430" s="30">
        <f>IFERROR(IF($A430="","",IF($H430&lt;&gt;"Ready",$H430,IF(COUNTIFS('Booking Schedule'!$B$6:$B$505,$A430,'Booking Schedule'!$K$6:$K$505,"Dispatched",'Booking Schedule'!$F$6:$F$505,"",'Booking Schedule'!$E$6:$E$505,"")&gt;0,"Return Date Missing",IF(COUNTIFS('Booking Schedule'!$B$6:$B$505,$A430,'Booking Schedule'!$K$6:$K$505,"Dispatched",'Booking Schedule'!$F$6:$F$505,"",'Booking Schedule'!$E$6:$E$505,"&lt;"&amp;'Settings'!$B$4)&gt;0,"Overdue Return",IF(COUNTIFS('Booking Schedule'!$B$6:$B$505,$A430,'Booking Schedule'!$K$6:$K$505,"Dispatched",'Booking Schedule'!$F$6:$F$505,"",'Booking Schedule'!$D$6:$D$505,"&lt;="&amp;'Settings'!$B$4,'Booking Schedule'!$E$6:$E$505,"&gt;="&amp;'Settings'!$B$4)&gt;0,"In Use",IF(COUNTIFS('Booking Schedule'!$B$6:$B$505,$A430,'Booking Schedule'!$K$6:$K$505,"Reserved",'Booking Schedule'!$D$6:$D$505,"&gt;="&amp;'Settings'!$B$4,'Booking Schedule'!$D$6:$D$505,"&lt;="&amp;'Settings'!$B$4+'Settings'!$B$5)&gt;0,"Reserved Soon","Available")))))),"Check Status")</f>
        <v/>
      </c>
      <c r="N430" s="42">
        <f>IFERROR(IF($A430="","",IF($H430&lt;&gt;"Ready",$I430,IF(OR($M430="In Use",$M430="Overdue Return"),MAXIFS('Booking Schedule'!$E$6:$E$505,'Booking Schedule'!$B$6:$B$505,$A430,'Booking Schedule'!$K$6:$K$505,"Dispatched",'Booking Schedule'!$F$6:$F$505,""),IF($M430="Return Date Missing","",'Settings'!$B$4)))),"")</f>
        <v/>
      </c>
      <c r="O430" s="32">
        <f>IFERROR(IF($N430="","",MAX(0,$N430-'Settings'!$B$4)),"")</f>
        <v/>
      </c>
      <c r="P430" s="42">
        <f>IFERROR(IF($A430="","",IF(COUNTIFS('Booking Schedule'!$B$6:$B$505,$A430,'Booking Schedule'!$K$6:$K$505,"Reserved",'Booking Schedule'!$D$6:$D$505,"&gt;="&amp;'Settings'!$B$4)=0,"",MINIFS('Booking Schedule'!$D$6:$D$505,'Booking Schedule'!$B$6:$B$505,$A430,'Booking Schedule'!$K$6:$K$505,"Reserved",'Booking Schedule'!$D$6:$D$505,"&gt;="&amp;'Settings'!$B$4))),"")</f>
        <v/>
      </c>
      <c r="Q430" s="33">
        <f>IFERROR(IF($A430="","",IF($J430="","Missing PM Date",IF($J430&lt;'Settings'!$B$4,"Past Due",IF($J430&lt;='Settings'!$B$4+'Settings'!$B$7,"Due Soon","OK")))),"Check Date")</f>
        <v/>
      </c>
      <c r="R430" s="30">
        <f>IFERROR(IF($A430="","",IF(COUNTIF('Trailer Availability'!$A$6:$A$505,$A430)&gt;1,"Duplicate Trailer ID",IF($F430="","Missing Home Terminal",IF($G430="","Missing Location",IF($H430="","Missing Operational Status",IF(AND($H430&lt;&gt;"Ready",$I430=""),"Ready Date Missing",IF($K430="","Last Update Missing","OK"))))))),"Check Row")</f>
        <v/>
      </c>
    </row>
    <row r="431">
      <c r="A431" s="26" t="n"/>
      <c r="B431" s="26" t="n"/>
      <c r="C431" s="26" t="n"/>
      <c r="D431" s="26" t="n"/>
      <c r="E431" s="27" t="n"/>
      <c r="F431" s="26" t="n"/>
      <c r="G431" s="28" t="n"/>
      <c r="H431" s="26" t="n"/>
      <c r="I431" s="41" t="n"/>
      <c r="J431" s="41" t="n"/>
      <c r="K431" s="41" t="n"/>
      <c r="L431" s="28" t="n"/>
      <c r="M431" s="30">
        <f>IFERROR(IF($A431="","",IF($H431&lt;&gt;"Ready",$H431,IF(COUNTIFS('Booking Schedule'!$B$6:$B$505,$A431,'Booking Schedule'!$K$6:$K$505,"Dispatched",'Booking Schedule'!$F$6:$F$505,"",'Booking Schedule'!$E$6:$E$505,"")&gt;0,"Return Date Missing",IF(COUNTIFS('Booking Schedule'!$B$6:$B$505,$A431,'Booking Schedule'!$K$6:$K$505,"Dispatched",'Booking Schedule'!$F$6:$F$505,"",'Booking Schedule'!$E$6:$E$505,"&lt;"&amp;'Settings'!$B$4)&gt;0,"Overdue Return",IF(COUNTIFS('Booking Schedule'!$B$6:$B$505,$A431,'Booking Schedule'!$K$6:$K$505,"Dispatched",'Booking Schedule'!$F$6:$F$505,"",'Booking Schedule'!$D$6:$D$505,"&lt;="&amp;'Settings'!$B$4,'Booking Schedule'!$E$6:$E$505,"&gt;="&amp;'Settings'!$B$4)&gt;0,"In Use",IF(COUNTIFS('Booking Schedule'!$B$6:$B$505,$A431,'Booking Schedule'!$K$6:$K$505,"Reserved",'Booking Schedule'!$D$6:$D$505,"&gt;="&amp;'Settings'!$B$4,'Booking Schedule'!$D$6:$D$505,"&lt;="&amp;'Settings'!$B$4+'Settings'!$B$5)&gt;0,"Reserved Soon","Available")))))),"Check Status")</f>
        <v/>
      </c>
      <c r="N431" s="42">
        <f>IFERROR(IF($A431="","",IF($H431&lt;&gt;"Ready",$I431,IF(OR($M431="In Use",$M431="Overdue Return"),MAXIFS('Booking Schedule'!$E$6:$E$505,'Booking Schedule'!$B$6:$B$505,$A431,'Booking Schedule'!$K$6:$K$505,"Dispatched",'Booking Schedule'!$F$6:$F$505,""),IF($M431="Return Date Missing","",'Settings'!$B$4)))),"")</f>
        <v/>
      </c>
      <c r="O431" s="32">
        <f>IFERROR(IF($N431="","",MAX(0,$N431-'Settings'!$B$4)),"")</f>
        <v/>
      </c>
      <c r="P431" s="42">
        <f>IFERROR(IF($A431="","",IF(COUNTIFS('Booking Schedule'!$B$6:$B$505,$A431,'Booking Schedule'!$K$6:$K$505,"Reserved",'Booking Schedule'!$D$6:$D$505,"&gt;="&amp;'Settings'!$B$4)=0,"",MINIFS('Booking Schedule'!$D$6:$D$505,'Booking Schedule'!$B$6:$B$505,$A431,'Booking Schedule'!$K$6:$K$505,"Reserved",'Booking Schedule'!$D$6:$D$505,"&gt;="&amp;'Settings'!$B$4))),"")</f>
        <v/>
      </c>
      <c r="Q431" s="33">
        <f>IFERROR(IF($A431="","",IF($J431="","Missing PM Date",IF($J431&lt;'Settings'!$B$4,"Past Due",IF($J431&lt;='Settings'!$B$4+'Settings'!$B$7,"Due Soon","OK")))),"Check Date")</f>
        <v/>
      </c>
      <c r="R431" s="30">
        <f>IFERROR(IF($A431="","",IF(COUNTIF('Trailer Availability'!$A$6:$A$505,$A431)&gt;1,"Duplicate Trailer ID",IF($F431="","Missing Home Terminal",IF($G431="","Missing Location",IF($H431="","Missing Operational Status",IF(AND($H431&lt;&gt;"Ready",$I431=""),"Ready Date Missing",IF($K431="","Last Update Missing","OK"))))))),"Check Row")</f>
        <v/>
      </c>
    </row>
    <row r="432">
      <c r="A432" s="26" t="n"/>
      <c r="B432" s="26" t="n"/>
      <c r="C432" s="26" t="n"/>
      <c r="D432" s="26" t="n"/>
      <c r="E432" s="27" t="n"/>
      <c r="F432" s="26" t="n"/>
      <c r="G432" s="28" t="n"/>
      <c r="H432" s="26" t="n"/>
      <c r="I432" s="41" t="n"/>
      <c r="J432" s="41" t="n"/>
      <c r="K432" s="41" t="n"/>
      <c r="L432" s="28" t="n"/>
      <c r="M432" s="30">
        <f>IFERROR(IF($A432="","",IF($H432&lt;&gt;"Ready",$H432,IF(COUNTIFS('Booking Schedule'!$B$6:$B$505,$A432,'Booking Schedule'!$K$6:$K$505,"Dispatched",'Booking Schedule'!$F$6:$F$505,"",'Booking Schedule'!$E$6:$E$505,"")&gt;0,"Return Date Missing",IF(COUNTIFS('Booking Schedule'!$B$6:$B$505,$A432,'Booking Schedule'!$K$6:$K$505,"Dispatched",'Booking Schedule'!$F$6:$F$505,"",'Booking Schedule'!$E$6:$E$505,"&lt;"&amp;'Settings'!$B$4)&gt;0,"Overdue Return",IF(COUNTIFS('Booking Schedule'!$B$6:$B$505,$A432,'Booking Schedule'!$K$6:$K$505,"Dispatched",'Booking Schedule'!$F$6:$F$505,"",'Booking Schedule'!$D$6:$D$505,"&lt;="&amp;'Settings'!$B$4,'Booking Schedule'!$E$6:$E$505,"&gt;="&amp;'Settings'!$B$4)&gt;0,"In Use",IF(COUNTIFS('Booking Schedule'!$B$6:$B$505,$A432,'Booking Schedule'!$K$6:$K$505,"Reserved",'Booking Schedule'!$D$6:$D$505,"&gt;="&amp;'Settings'!$B$4,'Booking Schedule'!$D$6:$D$505,"&lt;="&amp;'Settings'!$B$4+'Settings'!$B$5)&gt;0,"Reserved Soon","Available")))))),"Check Status")</f>
        <v/>
      </c>
      <c r="N432" s="42">
        <f>IFERROR(IF($A432="","",IF($H432&lt;&gt;"Ready",$I432,IF(OR($M432="In Use",$M432="Overdue Return"),MAXIFS('Booking Schedule'!$E$6:$E$505,'Booking Schedule'!$B$6:$B$505,$A432,'Booking Schedule'!$K$6:$K$505,"Dispatched",'Booking Schedule'!$F$6:$F$505,""),IF($M432="Return Date Missing","",'Settings'!$B$4)))),"")</f>
        <v/>
      </c>
      <c r="O432" s="32">
        <f>IFERROR(IF($N432="","",MAX(0,$N432-'Settings'!$B$4)),"")</f>
        <v/>
      </c>
      <c r="P432" s="42">
        <f>IFERROR(IF($A432="","",IF(COUNTIFS('Booking Schedule'!$B$6:$B$505,$A432,'Booking Schedule'!$K$6:$K$505,"Reserved",'Booking Schedule'!$D$6:$D$505,"&gt;="&amp;'Settings'!$B$4)=0,"",MINIFS('Booking Schedule'!$D$6:$D$505,'Booking Schedule'!$B$6:$B$505,$A432,'Booking Schedule'!$K$6:$K$505,"Reserved",'Booking Schedule'!$D$6:$D$505,"&gt;="&amp;'Settings'!$B$4))),"")</f>
        <v/>
      </c>
      <c r="Q432" s="33">
        <f>IFERROR(IF($A432="","",IF($J432="","Missing PM Date",IF($J432&lt;'Settings'!$B$4,"Past Due",IF($J432&lt;='Settings'!$B$4+'Settings'!$B$7,"Due Soon","OK")))),"Check Date")</f>
        <v/>
      </c>
      <c r="R432" s="30">
        <f>IFERROR(IF($A432="","",IF(COUNTIF('Trailer Availability'!$A$6:$A$505,$A432)&gt;1,"Duplicate Trailer ID",IF($F432="","Missing Home Terminal",IF($G432="","Missing Location",IF($H432="","Missing Operational Status",IF(AND($H432&lt;&gt;"Ready",$I432=""),"Ready Date Missing",IF($K432="","Last Update Missing","OK"))))))),"Check Row")</f>
        <v/>
      </c>
    </row>
    <row r="433">
      <c r="A433" s="26" t="n"/>
      <c r="B433" s="26" t="n"/>
      <c r="C433" s="26" t="n"/>
      <c r="D433" s="26" t="n"/>
      <c r="E433" s="27" t="n"/>
      <c r="F433" s="26" t="n"/>
      <c r="G433" s="28" t="n"/>
      <c r="H433" s="26" t="n"/>
      <c r="I433" s="41" t="n"/>
      <c r="J433" s="41" t="n"/>
      <c r="K433" s="41" t="n"/>
      <c r="L433" s="28" t="n"/>
      <c r="M433" s="30">
        <f>IFERROR(IF($A433="","",IF($H433&lt;&gt;"Ready",$H433,IF(COUNTIFS('Booking Schedule'!$B$6:$B$505,$A433,'Booking Schedule'!$K$6:$K$505,"Dispatched",'Booking Schedule'!$F$6:$F$505,"",'Booking Schedule'!$E$6:$E$505,"")&gt;0,"Return Date Missing",IF(COUNTIFS('Booking Schedule'!$B$6:$B$505,$A433,'Booking Schedule'!$K$6:$K$505,"Dispatched",'Booking Schedule'!$F$6:$F$505,"",'Booking Schedule'!$E$6:$E$505,"&lt;"&amp;'Settings'!$B$4)&gt;0,"Overdue Return",IF(COUNTIFS('Booking Schedule'!$B$6:$B$505,$A433,'Booking Schedule'!$K$6:$K$505,"Dispatched",'Booking Schedule'!$F$6:$F$505,"",'Booking Schedule'!$D$6:$D$505,"&lt;="&amp;'Settings'!$B$4,'Booking Schedule'!$E$6:$E$505,"&gt;="&amp;'Settings'!$B$4)&gt;0,"In Use",IF(COUNTIFS('Booking Schedule'!$B$6:$B$505,$A433,'Booking Schedule'!$K$6:$K$505,"Reserved",'Booking Schedule'!$D$6:$D$505,"&gt;="&amp;'Settings'!$B$4,'Booking Schedule'!$D$6:$D$505,"&lt;="&amp;'Settings'!$B$4+'Settings'!$B$5)&gt;0,"Reserved Soon","Available")))))),"Check Status")</f>
        <v/>
      </c>
      <c r="N433" s="42">
        <f>IFERROR(IF($A433="","",IF($H433&lt;&gt;"Ready",$I433,IF(OR($M433="In Use",$M433="Overdue Return"),MAXIFS('Booking Schedule'!$E$6:$E$505,'Booking Schedule'!$B$6:$B$505,$A433,'Booking Schedule'!$K$6:$K$505,"Dispatched",'Booking Schedule'!$F$6:$F$505,""),IF($M433="Return Date Missing","",'Settings'!$B$4)))),"")</f>
        <v/>
      </c>
      <c r="O433" s="32">
        <f>IFERROR(IF($N433="","",MAX(0,$N433-'Settings'!$B$4)),"")</f>
        <v/>
      </c>
      <c r="P433" s="42">
        <f>IFERROR(IF($A433="","",IF(COUNTIFS('Booking Schedule'!$B$6:$B$505,$A433,'Booking Schedule'!$K$6:$K$505,"Reserved",'Booking Schedule'!$D$6:$D$505,"&gt;="&amp;'Settings'!$B$4)=0,"",MINIFS('Booking Schedule'!$D$6:$D$505,'Booking Schedule'!$B$6:$B$505,$A433,'Booking Schedule'!$K$6:$K$505,"Reserved",'Booking Schedule'!$D$6:$D$505,"&gt;="&amp;'Settings'!$B$4))),"")</f>
        <v/>
      </c>
      <c r="Q433" s="33">
        <f>IFERROR(IF($A433="","",IF($J433="","Missing PM Date",IF($J433&lt;'Settings'!$B$4,"Past Due",IF($J433&lt;='Settings'!$B$4+'Settings'!$B$7,"Due Soon","OK")))),"Check Date")</f>
        <v/>
      </c>
      <c r="R433" s="30">
        <f>IFERROR(IF($A433="","",IF(COUNTIF('Trailer Availability'!$A$6:$A$505,$A433)&gt;1,"Duplicate Trailer ID",IF($F433="","Missing Home Terminal",IF($G433="","Missing Location",IF($H433="","Missing Operational Status",IF(AND($H433&lt;&gt;"Ready",$I433=""),"Ready Date Missing",IF($K433="","Last Update Missing","OK"))))))),"Check Row")</f>
        <v/>
      </c>
    </row>
    <row r="434">
      <c r="A434" s="26" t="n"/>
      <c r="B434" s="26" t="n"/>
      <c r="C434" s="26" t="n"/>
      <c r="D434" s="26" t="n"/>
      <c r="E434" s="27" t="n"/>
      <c r="F434" s="26" t="n"/>
      <c r="G434" s="28" t="n"/>
      <c r="H434" s="26" t="n"/>
      <c r="I434" s="41" t="n"/>
      <c r="J434" s="41" t="n"/>
      <c r="K434" s="41" t="n"/>
      <c r="L434" s="28" t="n"/>
      <c r="M434" s="30">
        <f>IFERROR(IF($A434="","",IF($H434&lt;&gt;"Ready",$H434,IF(COUNTIFS('Booking Schedule'!$B$6:$B$505,$A434,'Booking Schedule'!$K$6:$K$505,"Dispatched",'Booking Schedule'!$F$6:$F$505,"",'Booking Schedule'!$E$6:$E$505,"")&gt;0,"Return Date Missing",IF(COUNTIFS('Booking Schedule'!$B$6:$B$505,$A434,'Booking Schedule'!$K$6:$K$505,"Dispatched",'Booking Schedule'!$F$6:$F$505,"",'Booking Schedule'!$E$6:$E$505,"&lt;"&amp;'Settings'!$B$4)&gt;0,"Overdue Return",IF(COUNTIFS('Booking Schedule'!$B$6:$B$505,$A434,'Booking Schedule'!$K$6:$K$505,"Dispatched",'Booking Schedule'!$F$6:$F$505,"",'Booking Schedule'!$D$6:$D$505,"&lt;="&amp;'Settings'!$B$4,'Booking Schedule'!$E$6:$E$505,"&gt;="&amp;'Settings'!$B$4)&gt;0,"In Use",IF(COUNTIFS('Booking Schedule'!$B$6:$B$505,$A434,'Booking Schedule'!$K$6:$K$505,"Reserved",'Booking Schedule'!$D$6:$D$505,"&gt;="&amp;'Settings'!$B$4,'Booking Schedule'!$D$6:$D$505,"&lt;="&amp;'Settings'!$B$4+'Settings'!$B$5)&gt;0,"Reserved Soon","Available")))))),"Check Status")</f>
        <v/>
      </c>
      <c r="N434" s="42">
        <f>IFERROR(IF($A434="","",IF($H434&lt;&gt;"Ready",$I434,IF(OR($M434="In Use",$M434="Overdue Return"),MAXIFS('Booking Schedule'!$E$6:$E$505,'Booking Schedule'!$B$6:$B$505,$A434,'Booking Schedule'!$K$6:$K$505,"Dispatched",'Booking Schedule'!$F$6:$F$505,""),IF($M434="Return Date Missing","",'Settings'!$B$4)))),"")</f>
        <v/>
      </c>
      <c r="O434" s="32">
        <f>IFERROR(IF($N434="","",MAX(0,$N434-'Settings'!$B$4)),"")</f>
        <v/>
      </c>
      <c r="P434" s="42">
        <f>IFERROR(IF($A434="","",IF(COUNTIFS('Booking Schedule'!$B$6:$B$505,$A434,'Booking Schedule'!$K$6:$K$505,"Reserved",'Booking Schedule'!$D$6:$D$505,"&gt;="&amp;'Settings'!$B$4)=0,"",MINIFS('Booking Schedule'!$D$6:$D$505,'Booking Schedule'!$B$6:$B$505,$A434,'Booking Schedule'!$K$6:$K$505,"Reserved",'Booking Schedule'!$D$6:$D$505,"&gt;="&amp;'Settings'!$B$4))),"")</f>
        <v/>
      </c>
      <c r="Q434" s="33">
        <f>IFERROR(IF($A434="","",IF($J434="","Missing PM Date",IF($J434&lt;'Settings'!$B$4,"Past Due",IF($J434&lt;='Settings'!$B$4+'Settings'!$B$7,"Due Soon","OK")))),"Check Date")</f>
        <v/>
      </c>
      <c r="R434" s="30">
        <f>IFERROR(IF($A434="","",IF(COUNTIF('Trailer Availability'!$A$6:$A$505,$A434)&gt;1,"Duplicate Trailer ID",IF($F434="","Missing Home Terminal",IF($G434="","Missing Location",IF($H434="","Missing Operational Status",IF(AND($H434&lt;&gt;"Ready",$I434=""),"Ready Date Missing",IF($K434="","Last Update Missing","OK"))))))),"Check Row")</f>
        <v/>
      </c>
    </row>
    <row r="435">
      <c r="A435" s="26" t="n"/>
      <c r="B435" s="26" t="n"/>
      <c r="C435" s="26" t="n"/>
      <c r="D435" s="26" t="n"/>
      <c r="E435" s="27" t="n"/>
      <c r="F435" s="26" t="n"/>
      <c r="G435" s="28" t="n"/>
      <c r="H435" s="26" t="n"/>
      <c r="I435" s="41" t="n"/>
      <c r="J435" s="41" t="n"/>
      <c r="K435" s="41" t="n"/>
      <c r="L435" s="28" t="n"/>
      <c r="M435" s="30">
        <f>IFERROR(IF($A435="","",IF($H435&lt;&gt;"Ready",$H435,IF(COUNTIFS('Booking Schedule'!$B$6:$B$505,$A435,'Booking Schedule'!$K$6:$K$505,"Dispatched",'Booking Schedule'!$F$6:$F$505,"",'Booking Schedule'!$E$6:$E$505,"")&gt;0,"Return Date Missing",IF(COUNTIFS('Booking Schedule'!$B$6:$B$505,$A435,'Booking Schedule'!$K$6:$K$505,"Dispatched",'Booking Schedule'!$F$6:$F$505,"",'Booking Schedule'!$E$6:$E$505,"&lt;"&amp;'Settings'!$B$4)&gt;0,"Overdue Return",IF(COUNTIFS('Booking Schedule'!$B$6:$B$505,$A435,'Booking Schedule'!$K$6:$K$505,"Dispatched",'Booking Schedule'!$F$6:$F$505,"",'Booking Schedule'!$D$6:$D$505,"&lt;="&amp;'Settings'!$B$4,'Booking Schedule'!$E$6:$E$505,"&gt;="&amp;'Settings'!$B$4)&gt;0,"In Use",IF(COUNTIFS('Booking Schedule'!$B$6:$B$505,$A435,'Booking Schedule'!$K$6:$K$505,"Reserved",'Booking Schedule'!$D$6:$D$505,"&gt;="&amp;'Settings'!$B$4,'Booking Schedule'!$D$6:$D$505,"&lt;="&amp;'Settings'!$B$4+'Settings'!$B$5)&gt;0,"Reserved Soon","Available")))))),"Check Status")</f>
        <v/>
      </c>
      <c r="N435" s="42">
        <f>IFERROR(IF($A435="","",IF($H435&lt;&gt;"Ready",$I435,IF(OR($M435="In Use",$M435="Overdue Return"),MAXIFS('Booking Schedule'!$E$6:$E$505,'Booking Schedule'!$B$6:$B$505,$A435,'Booking Schedule'!$K$6:$K$505,"Dispatched",'Booking Schedule'!$F$6:$F$505,""),IF($M435="Return Date Missing","",'Settings'!$B$4)))),"")</f>
        <v/>
      </c>
      <c r="O435" s="32">
        <f>IFERROR(IF($N435="","",MAX(0,$N435-'Settings'!$B$4)),"")</f>
        <v/>
      </c>
      <c r="P435" s="42">
        <f>IFERROR(IF($A435="","",IF(COUNTIFS('Booking Schedule'!$B$6:$B$505,$A435,'Booking Schedule'!$K$6:$K$505,"Reserved",'Booking Schedule'!$D$6:$D$505,"&gt;="&amp;'Settings'!$B$4)=0,"",MINIFS('Booking Schedule'!$D$6:$D$505,'Booking Schedule'!$B$6:$B$505,$A435,'Booking Schedule'!$K$6:$K$505,"Reserved",'Booking Schedule'!$D$6:$D$505,"&gt;="&amp;'Settings'!$B$4))),"")</f>
        <v/>
      </c>
      <c r="Q435" s="33">
        <f>IFERROR(IF($A435="","",IF($J435="","Missing PM Date",IF($J435&lt;'Settings'!$B$4,"Past Due",IF($J435&lt;='Settings'!$B$4+'Settings'!$B$7,"Due Soon","OK")))),"Check Date")</f>
        <v/>
      </c>
      <c r="R435" s="30">
        <f>IFERROR(IF($A435="","",IF(COUNTIF('Trailer Availability'!$A$6:$A$505,$A435)&gt;1,"Duplicate Trailer ID",IF($F435="","Missing Home Terminal",IF($G435="","Missing Location",IF($H435="","Missing Operational Status",IF(AND($H435&lt;&gt;"Ready",$I435=""),"Ready Date Missing",IF($K435="","Last Update Missing","OK"))))))),"Check Row")</f>
        <v/>
      </c>
    </row>
    <row r="436">
      <c r="A436" s="26" t="n"/>
      <c r="B436" s="26" t="n"/>
      <c r="C436" s="26" t="n"/>
      <c r="D436" s="26" t="n"/>
      <c r="E436" s="27" t="n"/>
      <c r="F436" s="26" t="n"/>
      <c r="G436" s="28" t="n"/>
      <c r="H436" s="26" t="n"/>
      <c r="I436" s="41" t="n"/>
      <c r="J436" s="41" t="n"/>
      <c r="K436" s="41" t="n"/>
      <c r="L436" s="28" t="n"/>
      <c r="M436" s="30">
        <f>IFERROR(IF($A436="","",IF($H436&lt;&gt;"Ready",$H436,IF(COUNTIFS('Booking Schedule'!$B$6:$B$505,$A436,'Booking Schedule'!$K$6:$K$505,"Dispatched",'Booking Schedule'!$F$6:$F$505,"",'Booking Schedule'!$E$6:$E$505,"")&gt;0,"Return Date Missing",IF(COUNTIFS('Booking Schedule'!$B$6:$B$505,$A436,'Booking Schedule'!$K$6:$K$505,"Dispatched",'Booking Schedule'!$F$6:$F$505,"",'Booking Schedule'!$E$6:$E$505,"&lt;"&amp;'Settings'!$B$4)&gt;0,"Overdue Return",IF(COUNTIFS('Booking Schedule'!$B$6:$B$505,$A436,'Booking Schedule'!$K$6:$K$505,"Dispatched",'Booking Schedule'!$F$6:$F$505,"",'Booking Schedule'!$D$6:$D$505,"&lt;="&amp;'Settings'!$B$4,'Booking Schedule'!$E$6:$E$505,"&gt;="&amp;'Settings'!$B$4)&gt;0,"In Use",IF(COUNTIFS('Booking Schedule'!$B$6:$B$505,$A436,'Booking Schedule'!$K$6:$K$505,"Reserved",'Booking Schedule'!$D$6:$D$505,"&gt;="&amp;'Settings'!$B$4,'Booking Schedule'!$D$6:$D$505,"&lt;="&amp;'Settings'!$B$4+'Settings'!$B$5)&gt;0,"Reserved Soon","Available")))))),"Check Status")</f>
        <v/>
      </c>
      <c r="N436" s="42">
        <f>IFERROR(IF($A436="","",IF($H436&lt;&gt;"Ready",$I436,IF(OR($M436="In Use",$M436="Overdue Return"),MAXIFS('Booking Schedule'!$E$6:$E$505,'Booking Schedule'!$B$6:$B$505,$A436,'Booking Schedule'!$K$6:$K$505,"Dispatched",'Booking Schedule'!$F$6:$F$505,""),IF($M436="Return Date Missing","",'Settings'!$B$4)))),"")</f>
        <v/>
      </c>
      <c r="O436" s="32">
        <f>IFERROR(IF($N436="","",MAX(0,$N436-'Settings'!$B$4)),"")</f>
        <v/>
      </c>
      <c r="P436" s="42">
        <f>IFERROR(IF($A436="","",IF(COUNTIFS('Booking Schedule'!$B$6:$B$505,$A436,'Booking Schedule'!$K$6:$K$505,"Reserved",'Booking Schedule'!$D$6:$D$505,"&gt;="&amp;'Settings'!$B$4)=0,"",MINIFS('Booking Schedule'!$D$6:$D$505,'Booking Schedule'!$B$6:$B$505,$A436,'Booking Schedule'!$K$6:$K$505,"Reserved",'Booking Schedule'!$D$6:$D$505,"&gt;="&amp;'Settings'!$B$4))),"")</f>
        <v/>
      </c>
      <c r="Q436" s="33">
        <f>IFERROR(IF($A436="","",IF($J436="","Missing PM Date",IF($J436&lt;'Settings'!$B$4,"Past Due",IF($J436&lt;='Settings'!$B$4+'Settings'!$B$7,"Due Soon","OK")))),"Check Date")</f>
        <v/>
      </c>
      <c r="R436" s="30">
        <f>IFERROR(IF($A436="","",IF(COUNTIF('Trailer Availability'!$A$6:$A$505,$A436)&gt;1,"Duplicate Trailer ID",IF($F436="","Missing Home Terminal",IF($G436="","Missing Location",IF($H436="","Missing Operational Status",IF(AND($H436&lt;&gt;"Ready",$I436=""),"Ready Date Missing",IF($K436="","Last Update Missing","OK"))))))),"Check Row")</f>
        <v/>
      </c>
    </row>
    <row r="437">
      <c r="A437" s="26" t="n"/>
      <c r="B437" s="26" t="n"/>
      <c r="C437" s="26" t="n"/>
      <c r="D437" s="26" t="n"/>
      <c r="E437" s="27" t="n"/>
      <c r="F437" s="26" t="n"/>
      <c r="G437" s="28" t="n"/>
      <c r="H437" s="26" t="n"/>
      <c r="I437" s="41" t="n"/>
      <c r="J437" s="41" t="n"/>
      <c r="K437" s="41" t="n"/>
      <c r="L437" s="28" t="n"/>
      <c r="M437" s="30">
        <f>IFERROR(IF($A437="","",IF($H437&lt;&gt;"Ready",$H437,IF(COUNTIFS('Booking Schedule'!$B$6:$B$505,$A437,'Booking Schedule'!$K$6:$K$505,"Dispatched",'Booking Schedule'!$F$6:$F$505,"",'Booking Schedule'!$E$6:$E$505,"")&gt;0,"Return Date Missing",IF(COUNTIFS('Booking Schedule'!$B$6:$B$505,$A437,'Booking Schedule'!$K$6:$K$505,"Dispatched",'Booking Schedule'!$F$6:$F$505,"",'Booking Schedule'!$E$6:$E$505,"&lt;"&amp;'Settings'!$B$4)&gt;0,"Overdue Return",IF(COUNTIFS('Booking Schedule'!$B$6:$B$505,$A437,'Booking Schedule'!$K$6:$K$505,"Dispatched",'Booking Schedule'!$F$6:$F$505,"",'Booking Schedule'!$D$6:$D$505,"&lt;="&amp;'Settings'!$B$4,'Booking Schedule'!$E$6:$E$505,"&gt;="&amp;'Settings'!$B$4)&gt;0,"In Use",IF(COUNTIFS('Booking Schedule'!$B$6:$B$505,$A437,'Booking Schedule'!$K$6:$K$505,"Reserved",'Booking Schedule'!$D$6:$D$505,"&gt;="&amp;'Settings'!$B$4,'Booking Schedule'!$D$6:$D$505,"&lt;="&amp;'Settings'!$B$4+'Settings'!$B$5)&gt;0,"Reserved Soon","Available")))))),"Check Status")</f>
        <v/>
      </c>
      <c r="N437" s="42">
        <f>IFERROR(IF($A437="","",IF($H437&lt;&gt;"Ready",$I437,IF(OR($M437="In Use",$M437="Overdue Return"),MAXIFS('Booking Schedule'!$E$6:$E$505,'Booking Schedule'!$B$6:$B$505,$A437,'Booking Schedule'!$K$6:$K$505,"Dispatched",'Booking Schedule'!$F$6:$F$505,""),IF($M437="Return Date Missing","",'Settings'!$B$4)))),"")</f>
        <v/>
      </c>
      <c r="O437" s="32">
        <f>IFERROR(IF($N437="","",MAX(0,$N437-'Settings'!$B$4)),"")</f>
        <v/>
      </c>
      <c r="P437" s="42">
        <f>IFERROR(IF($A437="","",IF(COUNTIFS('Booking Schedule'!$B$6:$B$505,$A437,'Booking Schedule'!$K$6:$K$505,"Reserved",'Booking Schedule'!$D$6:$D$505,"&gt;="&amp;'Settings'!$B$4)=0,"",MINIFS('Booking Schedule'!$D$6:$D$505,'Booking Schedule'!$B$6:$B$505,$A437,'Booking Schedule'!$K$6:$K$505,"Reserved",'Booking Schedule'!$D$6:$D$505,"&gt;="&amp;'Settings'!$B$4))),"")</f>
        <v/>
      </c>
      <c r="Q437" s="33">
        <f>IFERROR(IF($A437="","",IF($J437="","Missing PM Date",IF($J437&lt;'Settings'!$B$4,"Past Due",IF($J437&lt;='Settings'!$B$4+'Settings'!$B$7,"Due Soon","OK")))),"Check Date")</f>
        <v/>
      </c>
      <c r="R437" s="30">
        <f>IFERROR(IF($A437="","",IF(COUNTIF('Trailer Availability'!$A$6:$A$505,$A437)&gt;1,"Duplicate Trailer ID",IF($F437="","Missing Home Terminal",IF($G437="","Missing Location",IF($H437="","Missing Operational Status",IF(AND($H437&lt;&gt;"Ready",$I437=""),"Ready Date Missing",IF($K437="","Last Update Missing","OK"))))))),"Check Row")</f>
        <v/>
      </c>
    </row>
    <row r="438">
      <c r="A438" s="26" t="n"/>
      <c r="B438" s="26" t="n"/>
      <c r="C438" s="26" t="n"/>
      <c r="D438" s="26" t="n"/>
      <c r="E438" s="27" t="n"/>
      <c r="F438" s="26" t="n"/>
      <c r="G438" s="28" t="n"/>
      <c r="H438" s="26" t="n"/>
      <c r="I438" s="41" t="n"/>
      <c r="J438" s="41" t="n"/>
      <c r="K438" s="41" t="n"/>
      <c r="L438" s="28" t="n"/>
      <c r="M438" s="30">
        <f>IFERROR(IF($A438="","",IF($H438&lt;&gt;"Ready",$H438,IF(COUNTIFS('Booking Schedule'!$B$6:$B$505,$A438,'Booking Schedule'!$K$6:$K$505,"Dispatched",'Booking Schedule'!$F$6:$F$505,"",'Booking Schedule'!$E$6:$E$505,"")&gt;0,"Return Date Missing",IF(COUNTIFS('Booking Schedule'!$B$6:$B$505,$A438,'Booking Schedule'!$K$6:$K$505,"Dispatched",'Booking Schedule'!$F$6:$F$505,"",'Booking Schedule'!$E$6:$E$505,"&lt;"&amp;'Settings'!$B$4)&gt;0,"Overdue Return",IF(COUNTIFS('Booking Schedule'!$B$6:$B$505,$A438,'Booking Schedule'!$K$6:$K$505,"Dispatched",'Booking Schedule'!$F$6:$F$505,"",'Booking Schedule'!$D$6:$D$505,"&lt;="&amp;'Settings'!$B$4,'Booking Schedule'!$E$6:$E$505,"&gt;="&amp;'Settings'!$B$4)&gt;0,"In Use",IF(COUNTIFS('Booking Schedule'!$B$6:$B$505,$A438,'Booking Schedule'!$K$6:$K$505,"Reserved",'Booking Schedule'!$D$6:$D$505,"&gt;="&amp;'Settings'!$B$4,'Booking Schedule'!$D$6:$D$505,"&lt;="&amp;'Settings'!$B$4+'Settings'!$B$5)&gt;0,"Reserved Soon","Available")))))),"Check Status")</f>
        <v/>
      </c>
      <c r="N438" s="42">
        <f>IFERROR(IF($A438="","",IF($H438&lt;&gt;"Ready",$I438,IF(OR($M438="In Use",$M438="Overdue Return"),MAXIFS('Booking Schedule'!$E$6:$E$505,'Booking Schedule'!$B$6:$B$505,$A438,'Booking Schedule'!$K$6:$K$505,"Dispatched",'Booking Schedule'!$F$6:$F$505,""),IF($M438="Return Date Missing","",'Settings'!$B$4)))),"")</f>
        <v/>
      </c>
      <c r="O438" s="32">
        <f>IFERROR(IF($N438="","",MAX(0,$N438-'Settings'!$B$4)),"")</f>
        <v/>
      </c>
      <c r="P438" s="42">
        <f>IFERROR(IF($A438="","",IF(COUNTIFS('Booking Schedule'!$B$6:$B$505,$A438,'Booking Schedule'!$K$6:$K$505,"Reserved",'Booking Schedule'!$D$6:$D$505,"&gt;="&amp;'Settings'!$B$4)=0,"",MINIFS('Booking Schedule'!$D$6:$D$505,'Booking Schedule'!$B$6:$B$505,$A438,'Booking Schedule'!$K$6:$K$505,"Reserved",'Booking Schedule'!$D$6:$D$505,"&gt;="&amp;'Settings'!$B$4))),"")</f>
        <v/>
      </c>
      <c r="Q438" s="33">
        <f>IFERROR(IF($A438="","",IF($J438="","Missing PM Date",IF($J438&lt;'Settings'!$B$4,"Past Due",IF($J438&lt;='Settings'!$B$4+'Settings'!$B$7,"Due Soon","OK")))),"Check Date")</f>
        <v/>
      </c>
      <c r="R438" s="30">
        <f>IFERROR(IF($A438="","",IF(COUNTIF('Trailer Availability'!$A$6:$A$505,$A438)&gt;1,"Duplicate Trailer ID",IF($F438="","Missing Home Terminal",IF($G438="","Missing Location",IF($H438="","Missing Operational Status",IF(AND($H438&lt;&gt;"Ready",$I438=""),"Ready Date Missing",IF($K438="","Last Update Missing","OK"))))))),"Check Row")</f>
        <v/>
      </c>
    </row>
    <row r="439">
      <c r="A439" s="26" t="n"/>
      <c r="B439" s="26" t="n"/>
      <c r="C439" s="26" t="n"/>
      <c r="D439" s="26" t="n"/>
      <c r="E439" s="27" t="n"/>
      <c r="F439" s="26" t="n"/>
      <c r="G439" s="28" t="n"/>
      <c r="H439" s="26" t="n"/>
      <c r="I439" s="41" t="n"/>
      <c r="J439" s="41" t="n"/>
      <c r="K439" s="41" t="n"/>
      <c r="L439" s="28" t="n"/>
      <c r="M439" s="30">
        <f>IFERROR(IF($A439="","",IF($H439&lt;&gt;"Ready",$H439,IF(COUNTIFS('Booking Schedule'!$B$6:$B$505,$A439,'Booking Schedule'!$K$6:$K$505,"Dispatched",'Booking Schedule'!$F$6:$F$505,"",'Booking Schedule'!$E$6:$E$505,"")&gt;0,"Return Date Missing",IF(COUNTIFS('Booking Schedule'!$B$6:$B$505,$A439,'Booking Schedule'!$K$6:$K$505,"Dispatched",'Booking Schedule'!$F$6:$F$505,"",'Booking Schedule'!$E$6:$E$505,"&lt;"&amp;'Settings'!$B$4)&gt;0,"Overdue Return",IF(COUNTIFS('Booking Schedule'!$B$6:$B$505,$A439,'Booking Schedule'!$K$6:$K$505,"Dispatched",'Booking Schedule'!$F$6:$F$505,"",'Booking Schedule'!$D$6:$D$505,"&lt;="&amp;'Settings'!$B$4,'Booking Schedule'!$E$6:$E$505,"&gt;="&amp;'Settings'!$B$4)&gt;0,"In Use",IF(COUNTIFS('Booking Schedule'!$B$6:$B$505,$A439,'Booking Schedule'!$K$6:$K$505,"Reserved",'Booking Schedule'!$D$6:$D$505,"&gt;="&amp;'Settings'!$B$4,'Booking Schedule'!$D$6:$D$505,"&lt;="&amp;'Settings'!$B$4+'Settings'!$B$5)&gt;0,"Reserved Soon","Available")))))),"Check Status")</f>
        <v/>
      </c>
      <c r="N439" s="42">
        <f>IFERROR(IF($A439="","",IF($H439&lt;&gt;"Ready",$I439,IF(OR($M439="In Use",$M439="Overdue Return"),MAXIFS('Booking Schedule'!$E$6:$E$505,'Booking Schedule'!$B$6:$B$505,$A439,'Booking Schedule'!$K$6:$K$505,"Dispatched",'Booking Schedule'!$F$6:$F$505,""),IF($M439="Return Date Missing","",'Settings'!$B$4)))),"")</f>
        <v/>
      </c>
      <c r="O439" s="32">
        <f>IFERROR(IF($N439="","",MAX(0,$N439-'Settings'!$B$4)),"")</f>
        <v/>
      </c>
      <c r="P439" s="42">
        <f>IFERROR(IF($A439="","",IF(COUNTIFS('Booking Schedule'!$B$6:$B$505,$A439,'Booking Schedule'!$K$6:$K$505,"Reserved",'Booking Schedule'!$D$6:$D$505,"&gt;="&amp;'Settings'!$B$4)=0,"",MINIFS('Booking Schedule'!$D$6:$D$505,'Booking Schedule'!$B$6:$B$505,$A439,'Booking Schedule'!$K$6:$K$505,"Reserved",'Booking Schedule'!$D$6:$D$505,"&gt;="&amp;'Settings'!$B$4))),"")</f>
        <v/>
      </c>
      <c r="Q439" s="33">
        <f>IFERROR(IF($A439="","",IF($J439="","Missing PM Date",IF($J439&lt;'Settings'!$B$4,"Past Due",IF($J439&lt;='Settings'!$B$4+'Settings'!$B$7,"Due Soon","OK")))),"Check Date")</f>
        <v/>
      </c>
      <c r="R439" s="30">
        <f>IFERROR(IF($A439="","",IF(COUNTIF('Trailer Availability'!$A$6:$A$505,$A439)&gt;1,"Duplicate Trailer ID",IF($F439="","Missing Home Terminal",IF($G439="","Missing Location",IF($H439="","Missing Operational Status",IF(AND($H439&lt;&gt;"Ready",$I439=""),"Ready Date Missing",IF($K439="","Last Update Missing","OK"))))))),"Check Row")</f>
        <v/>
      </c>
    </row>
    <row r="440">
      <c r="A440" s="26" t="n"/>
      <c r="B440" s="26" t="n"/>
      <c r="C440" s="26" t="n"/>
      <c r="D440" s="26" t="n"/>
      <c r="E440" s="27" t="n"/>
      <c r="F440" s="26" t="n"/>
      <c r="G440" s="28" t="n"/>
      <c r="H440" s="26" t="n"/>
      <c r="I440" s="41" t="n"/>
      <c r="J440" s="41" t="n"/>
      <c r="K440" s="41" t="n"/>
      <c r="L440" s="28" t="n"/>
      <c r="M440" s="30">
        <f>IFERROR(IF($A440="","",IF($H440&lt;&gt;"Ready",$H440,IF(COUNTIFS('Booking Schedule'!$B$6:$B$505,$A440,'Booking Schedule'!$K$6:$K$505,"Dispatched",'Booking Schedule'!$F$6:$F$505,"",'Booking Schedule'!$E$6:$E$505,"")&gt;0,"Return Date Missing",IF(COUNTIFS('Booking Schedule'!$B$6:$B$505,$A440,'Booking Schedule'!$K$6:$K$505,"Dispatched",'Booking Schedule'!$F$6:$F$505,"",'Booking Schedule'!$E$6:$E$505,"&lt;"&amp;'Settings'!$B$4)&gt;0,"Overdue Return",IF(COUNTIFS('Booking Schedule'!$B$6:$B$505,$A440,'Booking Schedule'!$K$6:$K$505,"Dispatched",'Booking Schedule'!$F$6:$F$505,"",'Booking Schedule'!$D$6:$D$505,"&lt;="&amp;'Settings'!$B$4,'Booking Schedule'!$E$6:$E$505,"&gt;="&amp;'Settings'!$B$4)&gt;0,"In Use",IF(COUNTIFS('Booking Schedule'!$B$6:$B$505,$A440,'Booking Schedule'!$K$6:$K$505,"Reserved",'Booking Schedule'!$D$6:$D$505,"&gt;="&amp;'Settings'!$B$4,'Booking Schedule'!$D$6:$D$505,"&lt;="&amp;'Settings'!$B$4+'Settings'!$B$5)&gt;0,"Reserved Soon","Available")))))),"Check Status")</f>
        <v/>
      </c>
      <c r="N440" s="42">
        <f>IFERROR(IF($A440="","",IF($H440&lt;&gt;"Ready",$I440,IF(OR($M440="In Use",$M440="Overdue Return"),MAXIFS('Booking Schedule'!$E$6:$E$505,'Booking Schedule'!$B$6:$B$505,$A440,'Booking Schedule'!$K$6:$K$505,"Dispatched",'Booking Schedule'!$F$6:$F$505,""),IF($M440="Return Date Missing","",'Settings'!$B$4)))),"")</f>
        <v/>
      </c>
      <c r="O440" s="32">
        <f>IFERROR(IF($N440="","",MAX(0,$N440-'Settings'!$B$4)),"")</f>
        <v/>
      </c>
      <c r="P440" s="42">
        <f>IFERROR(IF($A440="","",IF(COUNTIFS('Booking Schedule'!$B$6:$B$505,$A440,'Booking Schedule'!$K$6:$K$505,"Reserved",'Booking Schedule'!$D$6:$D$505,"&gt;="&amp;'Settings'!$B$4)=0,"",MINIFS('Booking Schedule'!$D$6:$D$505,'Booking Schedule'!$B$6:$B$505,$A440,'Booking Schedule'!$K$6:$K$505,"Reserved",'Booking Schedule'!$D$6:$D$505,"&gt;="&amp;'Settings'!$B$4))),"")</f>
        <v/>
      </c>
      <c r="Q440" s="33">
        <f>IFERROR(IF($A440="","",IF($J440="","Missing PM Date",IF($J440&lt;'Settings'!$B$4,"Past Due",IF($J440&lt;='Settings'!$B$4+'Settings'!$B$7,"Due Soon","OK")))),"Check Date")</f>
        <v/>
      </c>
      <c r="R440" s="30">
        <f>IFERROR(IF($A440="","",IF(COUNTIF('Trailer Availability'!$A$6:$A$505,$A440)&gt;1,"Duplicate Trailer ID",IF($F440="","Missing Home Terminal",IF($G440="","Missing Location",IF($H440="","Missing Operational Status",IF(AND($H440&lt;&gt;"Ready",$I440=""),"Ready Date Missing",IF($K440="","Last Update Missing","OK"))))))),"Check Row")</f>
        <v/>
      </c>
    </row>
    <row r="441">
      <c r="A441" s="26" t="n"/>
      <c r="B441" s="26" t="n"/>
      <c r="C441" s="26" t="n"/>
      <c r="D441" s="26" t="n"/>
      <c r="E441" s="27" t="n"/>
      <c r="F441" s="26" t="n"/>
      <c r="G441" s="28" t="n"/>
      <c r="H441" s="26" t="n"/>
      <c r="I441" s="41" t="n"/>
      <c r="J441" s="41" t="n"/>
      <c r="K441" s="41" t="n"/>
      <c r="L441" s="28" t="n"/>
      <c r="M441" s="30">
        <f>IFERROR(IF($A441="","",IF($H441&lt;&gt;"Ready",$H441,IF(COUNTIFS('Booking Schedule'!$B$6:$B$505,$A441,'Booking Schedule'!$K$6:$K$505,"Dispatched",'Booking Schedule'!$F$6:$F$505,"",'Booking Schedule'!$E$6:$E$505,"")&gt;0,"Return Date Missing",IF(COUNTIFS('Booking Schedule'!$B$6:$B$505,$A441,'Booking Schedule'!$K$6:$K$505,"Dispatched",'Booking Schedule'!$F$6:$F$505,"",'Booking Schedule'!$E$6:$E$505,"&lt;"&amp;'Settings'!$B$4)&gt;0,"Overdue Return",IF(COUNTIFS('Booking Schedule'!$B$6:$B$505,$A441,'Booking Schedule'!$K$6:$K$505,"Dispatched",'Booking Schedule'!$F$6:$F$505,"",'Booking Schedule'!$D$6:$D$505,"&lt;="&amp;'Settings'!$B$4,'Booking Schedule'!$E$6:$E$505,"&gt;="&amp;'Settings'!$B$4)&gt;0,"In Use",IF(COUNTIFS('Booking Schedule'!$B$6:$B$505,$A441,'Booking Schedule'!$K$6:$K$505,"Reserved",'Booking Schedule'!$D$6:$D$505,"&gt;="&amp;'Settings'!$B$4,'Booking Schedule'!$D$6:$D$505,"&lt;="&amp;'Settings'!$B$4+'Settings'!$B$5)&gt;0,"Reserved Soon","Available")))))),"Check Status")</f>
        <v/>
      </c>
      <c r="N441" s="42">
        <f>IFERROR(IF($A441="","",IF($H441&lt;&gt;"Ready",$I441,IF(OR($M441="In Use",$M441="Overdue Return"),MAXIFS('Booking Schedule'!$E$6:$E$505,'Booking Schedule'!$B$6:$B$505,$A441,'Booking Schedule'!$K$6:$K$505,"Dispatched",'Booking Schedule'!$F$6:$F$505,""),IF($M441="Return Date Missing","",'Settings'!$B$4)))),"")</f>
        <v/>
      </c>
      <c r="O441" s="32">
        <f>IFERROR(IF($N441="","",MAX(0,$N441-'Settings'!$B$4)),"")</f>
        <v/>
      </c>
      <c r="P441" s="42">
        <f>IFERROR(IF($A441="","",IF(COUNTIFS('Booking Schedule'!$B$6:$B$505,$A441,'Booking Schedule'!$K$6:$K$505,"Reserved",'Booking Schedule'!$D$6:$D$505,"&gt;="&amp;'Settings'!$B$4)=0,"",MINIFS('Booking Schedule'!$D$6:$D$505,'Booking Schedule'!$B$6:$B$505,$A441,'Booking Schedule'!$K$6:$K$505,"Reserved",'Booking Schedule'!$D$6:$D$505,"&gt;="&amp;'Settings'!$B$4))),"")</f>
        <v/>
      </c>
      <c r="Q441" s="33">
        <f>IFERROR(IF($A441="","",IF($J441="","Missing PM Date",IF($J441&lt;'Settings'!$B$4,"Past Due",IF($J441&lt;='Settings'!$B$4+'Settings'!$B$7,"Due Soon","OK")))),"Check Date")</f>
        <v/>
      </c>
      <c r="R441" s="30">
        <f>IFERROR(IF($A441="","",IF(COUNTIF('Trailer Availability'!$A$6:$A$505,$A441)&gt;1,"Duplicate Trailer ID",IF($F441="","Missing Home Terminal",IF($G441="","Missing Location",IF($H441="","Missing Operational Status",IF(AND($H441&lt;&gt;"Ready",$I441=""),"Ready Date Missing",IF($K441="","Last Update Missing","OK"))))))),"Check Row")</f>
        <v/>
      </c>
    </row>
    <row r="442">
      <c r="A442" s="26" t="n"/>
      <c r="B442" s="26" t="n"/>
      <c r="C442" s="26" t="n"/>
      <c r="D442" s="26" t="n"/>
      <c r="E442" s="27" t="n"/>
      <c r="F442" s="26" t="n"/>
      <c r="G442" s="28" t="n"/>
      <c r="H442" s="26" t="n"/>
      <c r="I442" s="41" t="n"/>
      <c r="J442" s="41" t="n"/>
      <c r="K442" s="41" t="n"/>
      <c r="L442" s="28" t="n"/>
      <c r="M442" s="30">
        <f>IFERROR(IF($A442="","",IF($H442&lt;&gt;"Ready",$H442,IF(COUNTIFS('Booking Schedule'!$B$6:$B$505,$A442,'Booking Schedule'!$K$6:$K$505,"Dispatched",'Booking Schedule'!$F$6:$F$505,"",'Booking Schedule'!$E$6:$E$505,"")&gt;0,"Return Date Missing",IF(COUNTIFS('Booking Schedule'!$B$6:$B$505,$A442,'Booking Schedule'!$K$6:$K$505,"Dispatched",'Booking Schedule'!$F$6:$F$505,"",'Booking Schedule'!$E$6:$E$505,"&lt;"&amp;'Settings'!$B$4)&gt;0,"Overdue Return",IF(COUNTIFS('Booking Schedule'!$B$6:$B$505,$A442,'Booking Schedule'!$K$6:$K$505,"Dispatched",'Booking Schedule'!$F$6:$F$505,"",'Booking Schedule'!$D$6:$D$505,"&lt;="&amp;'Settings'!$B$4,'Booking Schedule'!$E$6:$E$505,"&gt;="&amp;'Settings'!$B$4)&gt;0,"In Use",IF(COUNTIFS('Booking Schedule'!$B$6:$B$505,$A442,'Booking Schedule'!$K$6:$K$505,"Reserved",'Booking Schedule'!$D$6:$D$505,"&gt;="&amp;'Settings'!$B$4,'Booking Schedule'!$D$6:$D$505,"&lt;="&amp;'Settings'!$B$4+'Settings'!$B$5)&gt;0,"Reserved Soon","Available")))))),"Check Status")</f>
        <v/>
      </c>
      <c r="N442" s="42">
        <f>IFERROR(IF($A442="","",IF($H442&lt;&gt;"Ready",$I442,IF(OR($M442="In Use",$M442="Overdue Return"),MAXIFS('Booking Schedule'!$E$6:$E$505,'Booking Schedule'!$B$6:$B$505,$A442,'Booking Schedule'!$K$6:$K$505,"Dispatched",'Booking Schedule'!$F$6:$F$505,""),IF($M442="Return Date Missing","",'Settings'!$B$4)))),"")</f>
        <v/>
      </c>
      <c r="O442" s="32">
        <f>IFERROR(IF($N442="","",MAX(0,$N442-'Settings'!$B$4)),"")</f>
        <v/>
      </c>
      <c r="P442" s="42">
        <f>IFERROR(IF($A442="","",IF(COUNTIFS('Booking Schedule'!$B$6:$B$505,$A442,'Booking Schedule'!$K$6:$K$505,"Reserved",'Booking Schedule'!$D$6:$D$505,"&gt;="&amp;'Settings'!$B$4)=0,"",MINIFS('Booking Schedule'!$D$6:$D$505,'Booking Schedule'!$B$6:$B$505,$A442,'Booking Schedule'!$K$6:$K$505,"Reserved",'Booking Schedule'!$D$6:$D$505,"&gt;="&amp;'Settings'!$B$4))),"")</f>
        <v/>
      </c>
      <c r="Q442" s="33">
        <f>IFERROR(IF($A442="","",IF($J442="","Missing PM Date",IF($J442&lt;'Settings'!$B$4,"Past Due",IF($J442&lt;='Settings'!$B$4+'Settings'!$B$7,"Due Soon","OK")))),"Check Date")</f>
        <v/>
      </c>
      <c r="R442" s="30">
        <f>IFERROR(IF($A442="","",IF(COUNTIF('Trailer Availability'!$A$6:$A$505,$A442)&gt;1,"Duplicate Trailer ID",IF($F442="","Missing Home Terminal",IF($G442="","Missing Location",IF($H442="","Missing Operational Status",IF(AND($H442&lt;&gt;"Ready",$I442=""),"Ready Date Missing",IF($K442="","Last Update Missing","OK"))))))),"Check Row")</f>
        <v/>
      </c>
    </row>
    <row r="443">
      <c r="A443" s="26" t="n"/>
      <c r="B443" s="26" t="n"/>
      <c r="C443" s="26" t="n"/>
      <c r="D443" s="26" t="n"/>
      <c r="E443" s="27" t="n"/>
      <c r="F443" s="26" t="n"/>
      <c r="G443" s="28" t="n"/>
      <c r="H443" s="26" t="n"/>
      <c r="I443" s="41" t="n"/>
      <c r="J443" s="41" t="n"/>
      <c r="K443" s="41" t="n"/>
      <c r="L443" s="28" t="n"/>
      <c r="M443" s="30">
        <f>IFERROR(IF($A443="","",IF($H443&lt;&gt;"Ready",$H443,IF(COUNTIFS('Booking Schedule'!$B$6:$B$505,$A443,'Booking Schedule'!$K$6:$K$505,"Dispatched",'Booking Schedule'!$F$6:$F$505,"",'Booking Schedule'!$E$6:$E$505,"")&gt;0,"Return Date Missing",IF(COUNTIFS('Booking Schedule'!$B$6:$B$505,$A443,'Booking Schedule'!$K$6:$K$505,"Dispatched",'Booking Schedule'!$F$6:$F$505,"",'Booking Schedule'!$E$6:$E$505,"&lt;"&amp;'Settings'!$B$4)&gt;0,"Overdue Return",IF(COUNTIFS('Booking Schedule'!$B$6:$B$505,$A443,'Booking Schedule'!$K$6:$K$505,"Dispatched",'Booking Schedule'!$F$6:$F$505,"",'Booking Schedule'!$D$6:$D$505,"&lt;="&amp;'Settings'!$B$4,'Booking Schedule'!$E$6:$E$505,"&gt;="&amp;'Settings'!$B$4)&gt;0,"In Use",IF(COUNTIFS('Booking Schedule'!$B$6:$B$505,$A443,'Booking Schedule'!$K$6:$K$505,"Reserved",'Booking Schedule'!$D$6:$D$505,"&gt;="&amp;'Settings'!$B$4,'Booking Schedule'!$D$6:$D$505,"&lt;="&amp;'Settings'!$B$4+'Settings'!$B$5)&gt;0,"Reserved Soon","Available")))))),"Check Status")</f>
        <v/>
      </c>
      <c r="N443" s="42">
        <f>IFERROR(IF($A443="","",IF($H443&lt;&gt;"Ready",$I443,IF(OR($M443="In Use",$M443="Overdue Return"),MAXIFS('Booking Schedule'!$E$6:$E$505,'Booking Schedule'!$B$6:$B$505,$A443,'Booking Schedule'!$K$6:$K$505,"Dispatched",'Booking Schedule'!$F$6:$F$505,""),IF($M443="Return Date Missing","",'Settings'!$B$4)))),"")</f>
        <v/>
      </c>
      <c r="O443" s="32">
        <f>IFERROR(IF($N443="","",MAX(0,$N443-'Settings'!$B$4)),"")</f>
        <v/>
      </c>
      <c r="P443" s="42">
        <f>IFERROR(IF($A443="","",IF(COUNTIFS('Booking Schedule'!$B$6:$B$505,$A443,'Booking Schedule'!$K$6:$K$505,"Reserved",'Booking Schedule'!$D$6:$D$505,"&gt;="&amp;'Settings'!$B$4)=0,"",MINIFS('Booking Schedule'!$D$6:$D$505,'Booking Schedule'!$B$6:$B$505,$A443,'Booking Schedule'!$K$6:$K$505,"Reserved",'Booking Schedule'!$D$6:$D$505,"&gt;="&amp;'Settings'!$B$4))),"")</f>
        <v/>
      </c>
      <c r="Q443" s="33">
        <f>IFERROR(IF($A443="","",IF($J443="","Missing PM Date",IF($J443&lt;'Settings'!$B$4,"Past Due",IF($J443&lt;='Settings'!$B$4+'Settings'!$B$7,"Due Soon","OK")))),"Check Date")</f>
        <v/>
      </c>
      <c r="R443" s="30">
        <f>IFERROR(IF($A443="","",IF(COUNTIF('Trailer Availability'!$A$6:$A$505,$A443)&gt;1,"Duplicate Trailer ID",IF($F443="","Missing Home Terminal",IF($G443="","Missing Location",IF($H443="","Missing Operational Status",IF(AND($H443&lt;&gt;"Ready",$I443=""),"Ready Date Missing",IF($K443="","Last Update Missing","OK"))))))),"Check Row")</f>
        <v/>
      </c>
    </row>
    <row r="444">
      <c r="A444" s="26" t="n"/>
      <c r="B444" s="26" t="n"/>
      <c r="C444" s="26" t="n"/>
      <c r="D444" s="26" t="n"/>
      <c r="E444" s="27" t="n"/>
      <c r="F444" s="26" t="n"/>
      <c r="G444" s="28" t="n"/>
      <c r="H444" s="26" t="n"/>
      <c r="I444" s="41" t="n"/>
      <c r="J444" s="41" t="n"/>
      <c r="K444" s="41" t="n"/>
      <c r="L444" s="28" t="n"/>
      <c r="M444" s="30">
        <f>IFERROR(IF($A444="","",IF($H444&lt;&gt;"Ready",$H444,IF(COUNTIFS('Booking Schedule'!$B$6:$B$505,$A444,'Booking Schedule'!$K$6:$K$505,"Dispatched",'Booking Schedule'!$F$6:$F$505,"",'Booking Schedule'!$E$6:$E$505,"")&gt;0,"Return Date Missing",IF(COUNTIFS('Booking Schedule'!$B$6:$B$505,$A444,'Booking Schedule'!$K$6:$K$505,"Dispatched",'Booking Schedule'!$F$6:$F$505,"",'Booking Schedule'!$E$6:$E$505,"&lt;"&amp;'Settings'!$B$4)&gt;0,"Overdue Return",IF(COUNTIFS('Booking Schedule'!$B$6:$B$505,$A444,'Booking Schedule'!$K$6:$K$505,"Dispatched",'Booking Schedule'!$F$6:$F$505,"",'Booking Schedule'!$D$6:$D$505,"&lt;="&amp;'Settings'!$B$4,'Booking Schedule'!$E$6:$E$505,"&gt;="&amp;'Settings'!$B$4)&gt;0,"In Use",IF(COUNTIFS('Booking Schedule'!$B$6:$B$505,$A444,'Booking Schedule'!$K$6:$K$505,"Reserved",'Booking Schedule'!$D$6:$D$505,"&gt;="&amp;'Settings'!$B$4,'Booking Schedule'!$D$6:$D$505,"&lt;="&amp;'Settings'!$B$4+'Settings'!$B$5)&gt;0,"Reserved Soon","Available")))))),"Check Status")</f>
        <v/>
      </c>
      <c r="N444" s="42">
        <f>IFERROR(IF($A444="","",IF($H444&lt;&gt;"Ready",$I444,IF(OR($M444="In Use",$M444="Overdue Return"),MAXIFS('Booking Schedule'!$E$6:$E$505,'Booking Schedule'!$B$6:$B$505,$A444,'Booking Schedule'!$K$6:$K$505,"Dispatched",'Booking Schedule'!$F$6:$F$505,""),IF($M444="Return Date Missing","",'Settings'!$B$4)))),"")</f>
        <v/>
      </c>
      <c r="O444" s="32">
        <f>IFERROR(IF($N444="","",MAX(0,$N444-'Settings'!$B$4)),"")</f>
        <v/>
      </c>
      <c r="P444" s="42">
        <f>IFERROR(IF($A444="","",IF(COUNTIFS('Booking Schedule'!$B$6:$B$505,$A444,'Booking Schedule'!$K$6:$K$505,"Reserved",'Booking Schedule'!$D$6:$D$505,"&gt;="&amp;'Settings'!$B$4)=0,"",MINIFS('Booking Schedule'!$D$6:$D$505,'Booking Schedule'!$B$6:$B$505,$A444,'Booking Schedule'!$K$6:$K$505,"Reserved",'Booking Schedule'!$D$6:$D$505,"&gt;="&amp;'Settings'!$B$4))),"")</f>
        <v/>
      </c>
      <c r="Q444" s="33">
        <f>IFERROR(IF($A444="","",IF($J444="","Missing PM Date",IF($J444&lt;'Settings'!$B$4,"Past Due",IF($J444&lt;='Settings'!$B$4+'Settings'!$B$7,"Due Soon","OK")))),"Check Date")</f>
        <v/>
      </c>
      <c r="R444" s="30">
        <f>IFERROR(IF($A444="","",IF(COUNTIF('Trailer Availability'!$A$6:$A$505,$A444)&gt;1,"Duplicate Trailer ID",IF($F444="","Missing Home Terminal",IF($G444="","Missing Location",IF($H444="","Missing Operational Status",IF(AND($H444&lt;&gt;"Ready",$I444=""),"Ready Date Missing",IF($K444="","Last Update Missing","OK"))))))),"Check Row")</f>
        <v/>
      </c>
    </row>
    <row r="445">
      <c r="A445" s="26" t="n"/>
      <c r="B445" s="26" t="n"/>
      <c r="C445" s="26" t="n"/>
      <c r="D445" s="26" t="n"/>
      <c r="E445" s="27" t="n"/>
      <c r="F445" s="26" t="n"/>
      <c r="G445" s="28" t="n"/>
      <c r="H445" s="26" t="n"/>
      <c r="I445" s="41" t="n"/>
      <c r="J445" s="41" t="n"/>
      <c r="K445" s="41" t="n"/>
      <c r="L445" s="28" t="n"/>
      <c r="M445" s="30">
        <f>IFERROR(IF($A445="","",IF($H445&lt;&gt;"Ready",$H445,IF(COUNTIFS('Booking Schedule'!$B$6:$B$505,$A445,'Booking Schedule'!$K$6:$K$505,"Dispatched",'Booking Schedule'!$F$6:$F$505,"",'Booking Schedule'!$E$6:$E$505,"")&gt;0,"Return Date Missing",IF(COUNTIFS('Booking Schedule'!$B$6:$B$505,$A445,'Booking Schedule'!$K$6:$K$505,"Dispatched",'Booking Schedule'!$F$6:$F$505,"",'Booking Schedule'!$E$6:$E$505,"&lt;"&amp;'Settings'!$B$4)&gt;0,"Overdue Return",IF(COUNTIFS('Booking Schedule'!$B$6:$B$505,$A445,'Booking Schedule'!$K$6:$K$505,"Dispatched",'Booking Schedule'!$F$6:$F$505,"",'Booking Schedule'!$D$6:$D$505,"&lt;="&amp;'Settings'!$B$4,'Booking Schedule'!$E$6:$E$505,"&gt;="&amp;'Settings'!$B$4)&gt;0,"In Use",IF(COUNTIFS('Booking Schedule'!$B$6:$B$505,$A445,'Booking Schedule'!$K$6:$K$505,"Reserved",'Booking Schedule'!$D$6:$D$505,"&gt;="&amp;'Settings'!$B$4,'Booking Schedule'!$D$6:$D$505,"&lt;="&amp;'Settings'!$B$4+'Settings'!$B$5)&gt;0,"Reserved Soon","Available")))))),"Check Status")</f>
        <v/>
      </c>
      <c r="N445" s="42">
        <f>IFERROR(IF($A445="","",IF($H445&lt;&gt;"Ready",$I445,IF(OR($M445="In Use",$M445="Overdue Return"),MAXIFS('Booking Schedule'!$E$6:$E$505,'Booking Schedule'!$B$6:$B$505,$A445,'Booking Schedule'!$K$6:$K$505,"Dispatched",'Booking Schedule'!$F$6:$F$505,""),IF($M445="Return Date Missing","",'Settings'!$B$4)))),"")</f>
        <v/>
      </c>
      <c r="O445" s="32">
        <f>IFERROR(IF($N445="","",MAX(0,$N445-'Settings'!$B$4)),"")</f>
        <v/>
      </c>
      <c r="P445" s="42">
        <f>IFERROR(IF($A445="","",IF(COUNTIFS('Booking Schedule'!$B$6:$B$505,$A445,'Booking Schedule'!$K$6:$K$505,"Reserved",'Booking Schedule'!$D$6:$D$505,"&gt;="&amp;'Settings'!$B$4)=0,"",MINIFS('Booking Schedule'!$D$6:$D$505,'Booking Schedule'!$B$6:$B$505,$A445,'Booking Schedule'!$K$6:$K$505,"Reserved",'Booking Schedule'!$D$6:$D$505,"&gt;="&amp;'Settings'!$B$4))),"")</f>
        <v/>
      </c>
      <c r="Q445" s="33">
        <f>IFERROR(IF($A445="","",IF($J445="","Missing PM Date",IF($J445&lt;'Settings'!$B$4,"Past Due",IF($J445&lt;='Settings'!$B$4+'Settings'!$B$7,"Due Soon","OK")))),"Check Date")</f>
        <v/>
      </c>
      <c r="R445" s="30">
        <f>IFERROR(IF($A445="","",IF(COUNTIF('Trailer Availability'!$A$6:$A$505,$A445)&gt;1,"Duplicate Trailer ID",IF($F445="","Missing Home Terminal",IF($G445="","Missing Location",IF($H445="","Missing Operational Status",IF(AND($H445&lt;&gt;"Ready",$I445=""),"Ready Date Missing",IF($K445="","Last Update Missing","OK"))))))),"Check Row")</f>
        <v/>
      </c>
    </row>
    <row r="446">
      <c r="A446" s="26" t="n"/>
      <c r="B446" s="26" t="n"/>
      <c r="C446" s="26" t="n"/>
      <c r="D446" s="26" t="n"/>
      <c r="E446" s="27" t="n"/>
      <c r="F446" s="26" t="n"/>
      <c r="G446" s="28" t="n"/>
      <c r="H446" s="26" t="n"/>
      <c r="I446" s="41" t="n"/>
      <c r="J446" s="41" t="n"/>
      <c r="K446" s="41" t="n"/>
      <c r="L446" s="28" t="n"/>
      <c r="M446" s="30">
        <f>IFERROR(IF($A446="","",IF($H446&lt;&gt;"Ready",$H446,IF(COUNTIFS('Booking Schedule'!$B$6:$B$505,$A446,'Booking Schedule'!$K$6:$K$505,"Dispatched",'Booking Schedule'!$F$6:$F$505,"",'Booking Schedule'!$E$6:$E$505,"")&gt;0,"Return Date Missing",IF(COUNTIFS('Booking Schedule'!$B$6:$B$505,$A446,'Booking Schedule'!$K$6:$K$505,"Dispatched",'Booking Schedule'!$F$6:$F$505,"",'Booking Schedule'!$E$6:$E$505,"&lt;"&amp;'Settings'!$B$4)&gt;0,"Overdue Return",IF(COUNTIFS('Booking Schedule'!$B$6:$B$505,$A446,'Booking Schedule'!$K$6:$K$505,"Dispatched",'Booking Schedule'!$F$6:$F$505,"",'Booking Schedule'!$D$6:$D$505,"&lt;="&amp;'Settings'!$B$4,'Booking Schedule'!$E$6:$E$505,"&gt;="&amp;'Settings'!$B$4)&gt;0,"In Use",IF(COUNTIFS('Booking Schedule'!$B$6:$B$505,$A446,'Booking Schedule'!$K$6:$K$505,"Reserved",'Booking Schedule'!$D$6:$D$505,"&gt;="&amp;'Settings'!$B$4,'Booking Schedule'!$D$6:$D$505,"&lt;="&amp;'Settings'!$B$4+'Settings'!$B$5)&gt;0,"Reserved Soon","Available")))))),"Check Status")</f>
        <v/>
      </c>
      <c r="N446" s="42">
        <f>IFERROR(IF($A446="","",IF($H446&lt;&gt;"Ready",$I446,IF(OR($M446="In Use",$M446="Overdue Return"),MAXIFS('Booking Schedule'!$E$6:$E$505,'Booking Schedule'!$B$6:$B$505,$A446,'Booking Schedule'!$K$6:$K$505,"Dispatched",'Booking Schedule'!$F$6:$F$505,""),IF($M446="Return Date Missing","",'Settings'!$B$4)))),"")</f>
        <v/>
      </c>
      <c r="O446" s="32">
        <f>IFERROR(IF($N446="","",MAX(0,$N446-'Settings'!$B$4)),"")</f>
        <v/>
      </c>
      <c r="P446" s="42">
        <f>IFERROR(IF($A446="","",IF(COUNTIFS('Booking Schedule'!$B$6:$B$505,$A446,'Booking Schedule'!$K$6:$K$505,"Reserved",'Booking Schedule'!$D$6:$D$505,"&gt;="&amp;'Settings'!$B$4)=0,"",MINIFS('Booking Schedule'!$D$6:$D$505,'Booking Schedule'!$B$6:$B$505,$A446,'Booking Schedule'!$K$6:$K$505,"Reserved",'Booking Schedule'!$D$6:$D$505,"&gt;="&amp;'Settings'!$B$4))),"")</f>
        <v/>
      </c>
      <c r="Q446" s="33">
        <f>IFERROR(IF($A446="","",IF($J446="","Missing PM Date",IF($J446&lt;'Settings'!$B$4,"Past Due",IF($J446&lt;='Settings'!$B$4+'Settings'!$B$7,"Due Soon","OK")))),"Check Date")</f>
        <v/>
      </c>
      <c r="R446" s="30">
        <f>IFERROR(IF($A446="","",IF(COUNTIF('Trailer Availability'!$A$6:$A$505,$A446)&gt;1,"Duplicate Trailer ID",IF($F446="","Missing Home Terminal",IF($G446="","Missing Location",IF($H446="","Missing Operational Status",IF(AND($H446&lt;&gt;"Ready",$I446=""),"Ready Date Missing",IF($K446="","Last Update Missing","OK"))))))),"Check Row")</f>
        <v/>
      </c>
    </row>
    <row r="447">
      <c r="A447" s="26" t="n"/>
      <c r="B447" s="26" t="n"/>
      <c r="C447" s="26" t="n"/>
      <c r="D447" s="26" t="n"/>
      <c r="E447" s="27" t="n"/>
      <c r="F447" s="26" t="n"/>
      <c r="G447" s="28" t="n"/>
      <c r="H447" s="26" t="n"/>
      <c r="I447" s="41" t="n"/>
      <c r="J447" s="41" t="n"/>
      <c r="K447" s="41" t="n"/>
      <c r="L447" s="28" t="n"/>
      <c r="M447" s="30">
        <f>IFERROR(IF($A447="","",IF($H447&lt;&gt;"Ready",$H447,IF(COUNTIFS('Booking Schedule'!$B$6:$B$505,$A447,'Booking Schedule'!$K$6:$K$505,"Dispatched",'Booking Schedule'!$F$6:$F$505,"",'Booking Schedule'!$E$6:$E$505,"")&gt;0,"Return Date Missing",IF(COUNTIFS('Booking Schedule'!$B$6:$B$505,$A447,'Booking Schedule'!$K$6:$K$505,"Dispatched",'Booking Schedule'!$F$6:$F$505,"",'Booking Schedule'!$E$6:$E$505,"&lt;"&amp;'Settings'!$B$4)&gt;0,"Overdue Return",IF(COUNTIFS('Booking Schedule'!$B$6:$B$505,$A447,'Booking Schedule'!$K$6:$K$505,"Dispatched",'Booking Schedule'!$F$6:$F$505,"",'Booking Schedule'!$D$6:$D$505,"&lt;="&amp;'Settings'!$B$4,'Booking Schedule'!$E$6:$E$505,"&gt;="&amp;'Settings'!$B$4)&gt;0,"In Use",IF(COUNTIFS('Booking Schedule'!$B$6:$B$505,$A447,'Booking Schedule'!$K$6:$K$505,"Reserved",'Booking Schedule'!$D$6:$D$505,"&gt;="&amp;'Settings'!$B$4,'Booking Schedule'!$D$6:$D$505,"&lt;="&amp;'Settings'!$B$4+'Settings'!$B$5)&gt;0,"Reserved Soon","Available")))))),"Check Status")</f>
        <v/>
      </c>
      <c r="N447" s="42">
        <f>IFERROR(IF($A447="","",IF($H447&lt;&gt;"Ready",$I447,IF(OR($M447="In Use",$M447="Overdue Return"),MAXIFS('Booking Schedule'!$E$6:$E$505,'Booking Schedule'!$B$6:$B$505,$A447,'Booking Schedule'!$K$6:$K$505,"Dispatched",'Booking Schedule'!$F$6:$F$505,""),IF($M447="Return Date Missing","",'Settings'!$B$4)))),"")</f>
        <v/>
      </c>
      <c r="O447" s="32">
        <f>IFERROR(IF($N447="","",MAX(0,$N447-'Settings'!$B$4)),"")</f>
        <v/>
      </c>
      <c r="P447" s="42">
        <f>IFERROR(IF($A447="","",IF(COUNTIFS('Booking Schedule'!$B$6:$B$505,$A447,'Booking Schedule'!$K$6:$K$505,"Reserved",'Booking Schedule'!$D$6:$D$505,"&gt;="&amp;'Settings'!$B$4)=0,"",MINIFS('Booking Schedule'!$D$6:$D$505,'Booking Schedule'!$B$6:$B$505,$A447,'Booking Schedule'!$K$6:$K$505,"Reserved",'Booking Schedule'!$D$6:$D$505,"&gt;="&amp;'Settings'!$B$4))),"")</f>
        <v/>
      </c>
      <c r="Q447" s="33">
        <f>IFERROR(IF($A447="","",IF($J447="","Missing PM Date",IF($J447&lt;'Settings'!$B$4,"Past Due",IF($J447&lt;='Settings'!$B$4+'Settings'!$B$7,"Due Soon","OK")))),"Check Date")</f>
        <v/>
      </c>
      <c r="R447" s="30">
        <f>IFERROR(IF($A447="","",IF(COUNTIF('Trailer Availability'!$A$6:$A$505,$A447)&gt;1,"Duplicate Trailer ID",IF($F447="","Missing Home Terminal",IF($G447="","Missing Location",IF($H447="","Missing Operational Status",IF(AND($H447&lt;&gt;"Ready",$I447=""),"Ready Date Missing",IF($K447="","Last Update Missing","OK"))))))),"Check Row")</f>
        <v/>
      </c>
    </row>
    <row r="448">
      <c r="A448" s="26" t="n"/>
      <c r="B448" s="26" t="n"/>
      <c r="C448" s="26" t="n"/>
      <c r="D448" s="26" t="n"/>
      <c r="E448" s="27" t="n"/>
      <c r="F448" s="26" t="n"/>
      <c r="G448" s="28" t="n"/>
      <c r="H448" s="26" t="n"/>
      <c r="I448" s="41" t="n"/>
      <c r="J448" s="41" t="n"/>
      <c r="K448" s="41" t="n"/>
      <c r="L448" s="28" t="n"/>
      <c r="M448" s="30">
        <f>IFERROR(IF($A448="","",IF($H448&lt;&gt;"Ready",$H448,IF(COUNTIFS('Booking Schedule'!$B$6:$B$505,$A448,'Booking Schedule'!$K$6:$K$505,"Dispatched",'Booking Schedule'!$F$6:$F$505,"",'Booking Schedule'!$E$6:$E$505,"")&gt;0,"Return Date Missing",IF(COUNTIFS('Booking Schedule'!$B$6:$B$505,$A448,'Booking Schedule'!$K$6:$K$505,"Dispatched",'Booking Schedule'!$F$6:$F$505,"",'Booking Schedule'!$E$6:$E$505,"&lt;"&amp;'Settings'!$B$4)&gt;0,"Overdue Return",IF(COUNTIFS('Booking Schedule'!$B$6:$B$505,$A448,'Booking Schedule'!$K$6:$K$505,"Dispatched",'Booking Schedule'!$F$6:$F$505,"",'Booking Schedule'!$D$6:$D$505,"&lt;="&amp;'Settings'!$B$4,'Booking Schedule'!$E$6:$E$505,"&gt;="&amp;'Settings'!$B$4)&gt;0,"In Use",IF(COUNTIFS('Booking Schedule'!$B$6:$B$505,$A448,'Booking Schedule'!$K$6:$K$505,"Reserved",'Booking Schedule'!$D$6:$D$505,"&gt;="&amp;'Settings'!$B$4,'Booking Schedule'!$D$6:$D$505,"&lt;="&amp;'Settings'!$B$4+'Settings'!$B$5)&gt;0,"Reserved Soon","Available")))))),"Check Status")</f>
        <v/>
      </c>
      <c r="N448" s="42">
        <f>IFERROR(IF($A448="","",IF($H448&lt;&gt;"Ready",$I448,IF(OR($M448="In Use",$M448="Overdue Return"),MAXIFS('Booking Schedule'!$E$6:$E$505,'Booking Schedule'!$B$6:$B$505,$A448,'Booking Schedule'!$K$6:$K$505,"Dispatched",'Booking Schedule'!$F$6:$F$505,""),IF($M448="Return Date Missing","",'Settings'!$B$4)))),"")</f>
        <v/>
      </c>
      <c r="O448" s="32">
        <f>IFERROR(IF($N448="","",MAX(0,$N448-'Settings'!$B$4)),"")</f>
        <v/>
      </c>
      <c r="P448" s="42">
        <f>IFERROR(IF($A448="","",IF(COUNTIFS('Booking Schedule'!$B$6:$B$505,$A448,'Booking Schedule'!$K$6:$K$505,"Reserved",'Booking Schedule'!$D$6:$D$505,"&gt;="&amp;'Settings'!$B$4)=0,"",MINIFS('Booking Schedule'!$D$6:$D$505,'Booking Schedule'!$B$6:$B$505,$A448,'Booking Schedule'!$K$6:$K$505,"Reserved",'Booking Schedule'!$D$6:$D$505,"&gt;="&amp;'Settings'!$B$4))),"")</f>
        <v/>
      </c>
      <c r="Q448" s="33">
        <f>IFERROR(IF($A448="","",IF($J448="","Missing PM Date",IF($J448&lt;'Settings'!$B$4,"Past Due",IF($J448&lt;='Settings'!$B$4+'Settings'!$B$7,"Due Soon","OK")))),"Check Date")</f>
        <v/>
      </c>
      <c r="R448" s="30">
        <f>IFERROR(IF($A448="","",IF(COUNTIF('Trailer Availability'!$A$6:$A$505,$A448)&gt;1,"Duplicate Trailer ID",IF($F448="","Missing Home Terminal",IF($G448="","Missing Location",IF($H448="","Missing Operational Status",IF(AND($H448&lt;&gt;"Ready",$I448=""),"Ready Date Missing",IF($K448="","Last Update Missing","OK"))))))),"Check Row")</f>
        <v/>
      </c>
    </row>
    <row r="449">
      <c r="A449" s="26" t="n"/>
      <c r="B449" s="26" t="n"/>
      <c r="C449" s="26" t="n"/>
      <c r="D449" s="26" t="n"/>
      <c r="E449" s="27" t="n"/>
      <c r="F449" s="26" t="n"/>
      <c r="G449" s="28" t="n"/>
      <c r="H449" s="26" t="n"/>
      <c r="I449" s="41" t="n"/>
      <c r="J449" s="41" t="n"/>
      <c r="K449" s="41" t="n"/>
      <c r="L449" s="28" t="n"/>
      <c r="M449" s="30">
        <f>IFERROR(IF($A449="","",IF($H449&lt;&gt;"Ready",$H449,IF(COUNTIFS('Booking Schedule'!$B$6:$B$505,$A449,'Booking Schedule'!$K$6:$K$505,"Dispatched",'Booking Schedule'!$F$6:$F$505,"",'Booking Schedule'!$E$6:$E$505,"")&gt;0,"Return Date Missing",IF(COUNTIFS('Booking Schedule'!$B$6:$B$505,$A449,'Booking Schedule'!$K$6:$K$505,"Dispatched",'Booking Schedule'!$F$6:$F$505,"",'Booking Schedule'!$E$6:$E$505,"&lt;"&amp;'Settings'!$B$4)&gt;0,"Overdue Return",IF(COUNTIFS('Booking Schedule'!$B$6:$B$505,$A449,'Booking Schedule'!$K$6:$K$505,"Dispatched",'Booking Schedule'!$F$6:$F$505,"",'Booking Schedule'!$D$6:$D$505,"&lt;="&amp;'Settings'!$B$4,'Booking Schedule'!$E$6:$E$505,"&gt;="&amp;'Settings'!$B$4)&gt;0,"In Use",IF(COUNTIFS('Booking Schedule'!$B$6:$B$505,$A449,'Booking Schedule'!$K$6:$K$505,"Reserved",'Booking Schedule'!$D$6:$D$505,"&gt;="&amp;'Settings'!$B$4,'Booking Schedule'!$D$6:$D$505,"&lt;="&amp;'Settings'!$B$4+'Settings'!$B$5)&gt;0,"Reserved Soon","Available")))))),"Check Status")</f>
        <v/>
      </c>
      <c r="N449" s="42">
        <f>IFERROR(IF($A449="","",IF($H449&lt;&gt;"Ready",$I449,IF(OR($M449="In Use",$M449="Overdue Return"),MAXIFS('Booking Schedule'!$E$6:$E$505,'Booking Schedule'!$B$6:$B$505,$A449,'Booking Schedule'!$K$6:$K$505,"Dispatched",'Booking Schedule'!$F$6:$F$505,""),IF($M449="Return Date Missing","",'Settings'!$B$4)))),"")</f>
        <v/>
      </c>
      <c r="O449" s="32">
        <f>IFERROR(IF($N449="","",MAX(0,$N449-'Settings'!$B$4)),"")</f>
        <v/>
      </c>
      <c r="P449" s="42">
        <f>IFERROR(IF($A449="","",IF(COUNTIFS('Booking Schedule'!$B$6:$B$505,$A449,'Booking Schedule'!$K$6:$K$505,"Reserved",'Booking Schedule'!$D$6:$D$505,"&gt;="&amp;'Settings'!$B$4)=0,"",MINIFS('Booking Schedule'!$D$6:$D$505,'Booking Schedule'!$B$6:$B$505,$A449,'Booking Schedule'!$K$6:$K$505,"Reserved",'Booking Schedule'!$D$6:$D$505,"&gt;="&amp;'Settings'!$B$4))),"")</f>
        <v/>
      </c>
      <c r="Q449" s="33">
        <f>IFERROR(IF($A449="","",IF($J449="","Missing PM Date",IF($J449&lt;'Settings'!$B$4,"Past Due",IF($J449&lt;='Settings'!$B$4+'Settings'!$B$7,"Due Soon","OK")))),"Check Date")</f>
        <v/>
      </c>
      <c r="R449" s="30">
        <f>IFERROR(IF($A449="","",IF(COUNTIF('Trailer Availability'!$A$6:$A$505,$A449)&gt;1,"Duplicate Trailer ID",IF($F449="","Missing Home Terminal",IF($G449="","Missing Location",IF($H449="","Missing Operational Status",IF(AND($H449&lt;&gt;"Ready",$I449=""),"Ready Date Missing",IF($K449="","Last Update Missing","OK"))))))),"Check Row")</f>
        <v/>
      </c>
    </row>
    <row r="450">
      <c r="A450" s="26" t="n"/>
      <c r="B450" s="26" t="n"/>
      <c r="C450" s="26" t="n"/>
      <c r="D450" s="26" t="n"/>
      <c r="E450" s="27" t="n"/>
      <c r="F450" s="26" t="n"/>
      <c r="G450" s="28" t="n"/>
      <c r="H450" s="26" t="n"/>
      <c r="I450" s="41" t="n"/>
      <c r="J450" s="41" t="n"/>
      <c r="K450" s="41" t="n"/>
      <c r="L450" s="28" t="n"/>
      <c r="M450" s="30">
        <f>IFERROR(IF($A450="","",IF($H450&lt;&gt;"Ready",$H450,IF(COUNTIFS('Booking Schedule'!$B$6:$B$505,$A450,'Booking Schedule'!$K$6:$K$505,"Dispatched",'Booking Schedule'!$F$6:$F$505,"",'Booking Schedule'!$E$6:$E$505,"")&gt;0,"Return Date Missing",IF(COUNTIFS('Booking Schedule'!$B$6:$B$505,$A450,'Booking Schedule'!$K$6:$K$505,"Dispatched",'Booking Schedule'!$F$6:$F$505,"",'Booking Schedule'!$E$6:$E$505,"&lt;"&amp;'Settings'!$B$4)&gt;0,"Overdue Return",IF(COUNTIFS('Booking Schedule'!$B$6:$B$505,$A450,'Booking Schedule'!$K$6:$K$505,"Dispatched",'Booking Schedule'!$F$6:$F$505,"",'Booking Schedule'!$D$6:$D$505,"&lt;="&amp;'Settings'!$B$4,'Booking Schedule'!$E$6:$E$505,"&gt;="&amp;'Settings'!$B$4)&gt;0,"In Use",IF(COUNTIFS('Booking Schedule'!$B$6:$B$505,$A450,'Booking Schedule'!$K$6:$K$505,"Reserved",'Booking Schedule'!$D$6:$D$505,"&gt;="&amp;'Settings'!$B$4,'Booking Schedule'!$D$6:$D$505,"&lt;="&amp;'Settings'!$B$4+'Settings'!$B$5)&gt;0,"Reserved Soon","Available")))))),"Check Status")</f>
        <v/>
      </c>
      <c r="N450" s="42">
        <f>IFERROR(IF($A450="","",IF($H450&lt;&gt;"Ready",$I450,IF(OR($M450="In Use",$M450="Overdue Return"),MAXIFS('Booking Schedule'!$E$6:$E$505,'Booking Schedule'!$B$6:$B$505,$A450,'Booking Schedule'!$K$6:$K$505,"Dispatched",'Booking Schedule'!$F$6:$F$505,""),IF($M450="Return Date Missing","",'Settings'!$B$4)))),"")</f>
        <v/>
      </c>
      <c r="O450" s="32">
        <f>IFERROR(IF($N450="","",MAX(0,$N450-'Settings'!$B$4)),"")</f>
        <v/>
      </c>
      <c r="P450" s="42">
        <f>IFERROR(IF($A450="","",IF(COUNTIFS('Booking Schedule'!$B$6:$B$505,$A450,'Booking Schedule'!$K$6:$K$505,"Reserved",'Booking Schedule'!$D$6:$D$505,"&gt;="&amp;'Settings'!$B$4)=0,"",MINIFS('Booking Schedule'!$D$6:$D$505,'Booking Schedule'!$B$6:$B$505,$A450,'Booking Schedule'!$K$6:$K$505,"Reserved",'Booking Schedule'!$D$6:$D$505,"&gt;="&amp;'Settings'!$B$4))),"")</f>
        <v/>
      </c>
      <c r="Q450" s="33">
        <f>IFERROR(IF($A450="","",IF($J450="","Missing PM Date",IF($J450&lt;'Settings'!$B$4,"Past Due",IF($J450&lt;='Settings'!$B$4+'Settings'!$B$7,"Due Soon","OK")))),"Check Date")</f>
        <v/>
      </c>
      <c r="R450" s="30">
        <f>IFERROR(IF($A450="","",IF(COUNTIF('Trailer Availability'!$A$6:$A$505,$A450)&gt;1,"Duplicate Trailer ID",IF($F450="","Missing Home Terminal",IF($G450="","Missing Location",IF($H450="","Missing Operational Status",IF(AND($H450&lt;&gt;"Ready",$I450=""),"Ready Date Missing",IF($K450="","Last Update Missing","OK"))))))),"Check Row")</f>
        <v/>
      </c>
    </row>
    <row r="451">
      <c r="A451" s="26" t="n"/>
      <c r="B451" s="26" t="n"/>
      <c r="C451" s="26" t="n"/>
      <c r="D451" s="26" t="n"/>
      <c r="E451" s="27" t="n"/>
      <c r="F451" s="26" t="n"/>
      <c r="G451" s="28" t="n"/>
      <c r="H451" s="26" t="n"/>
      <c r="I451" s="41" t="n"/>
      <c r="J451" s="41" t="n"/>
      <c r="K451" s="41" t="n"/>
      <c r="L451" s="28" t="n"/>
      <c r="M451" s="30">
        <f>IFERROR(IF($A451="","",IF($H451&lt;&gt;"Ready",$H451,IF(COUNTIFS('Booking Schedule'!$B$6:$B$505,$A451,'Booking Schedule'!$K$6:$K$505,"Dispatched",'Booking Schedule'!$F$6:$F$505,"",'Booking Schedule'!$E$6:$E$505,"")&gt;0,"Return Date Missing",IF(COUNTIFS('Booking Schedule'!$B$6:$B$505,$A451,'Booking Schedule'!$K$6:$K$505,"Dispatched",'Booking Schedule'!$F$6:$F$505,"",'Booking Schedule'!$E$6:$E$505,"&lt;"&amp;'Settings'!$B$4)&gt;0,"Overdue Return",IF(COUNTIFS('Booking Schedule'!$B$6:$B$505,$A451,'Booking Schedule'!$K$6:$K$505,"Dispatched",'Booking Schedule'!$F$6:$F$505,"",'Booking Schedule'!$D$6:$D$505,"&lt;="&amp;'Settings'!$B$4,'Booking Schedule'!$E$6:$E$505,"&gt;="&amp;'Settings'!$B$4)&gt;0,"In Use",IF(COUNTIFS('Booking Schedule'!$B$6:$B$505,$A451,'Booking Schedule'!$K$6:$K$505,"Reserved",'Booking Schedule'!$D$6:$D$505,"&gt;="&amp;'Settings'!$B$4,'Booking Schedule'!$D$6:$D$505,"&lt;="&amp;'Settings'!$B$4+'Settings'!$B$5)&gt;0,"Reserved Soon","Available")))))),"Check Status")</f>
        <v/>
      </c>
      <c r="N451" s="42">
        <f>IFERROR(IF($A451="","",IF($H451&lt;&gt;"Ready",$I451,IF(OR($M451="In Use",$M451="Overdue Return"),MAXIFS('Booking Schedule'!$E$6:$E$505,'Booking Schedule'!$B$6:$B$505,$A451,'Booking Schedule'!$K$6:$K$505,"Dispatched",'Booking Schedule'!$F$6:$F$505,""),IF($M451="Return Date Missing","",'Settings'!$B$4)))),"")</f>
        <v/>
      </c>
      <c r="O451" s="32">
        <f>IFERROR(IF($N451="","",MAX(0,$N451-'Settings'!$B$4)),"")</f>
        <v/>
      </c>
      <c r="P451" s="42">
        <f>IFERROR(IF($A451="","",IF(COUNTIFS('Booking Schedule'!$B$6:$B$505,$A451,'Booking Schedule'!$K$6:$K$505,"Reserved",'Booking Schedule'!$D$6:$D$505,"&gt;="&amp;'Settings'!$B$4)=0,"",MINIFS('Booking Schedule'!$D$6:$D$505,'Booking Schedule'!$B$6:$B$505,$A451,'Booking Schedule'!$K$6:$K$505,"Reserved",'Booking Schedule'!$D$6:$D$505,"&gt;="&amp;'Settings'!$B$4))),"")</f>
        <v/>
      </c>
      <c r="Q451" s="33">
        <f>IFERROR(IF($A451="","",IF($J451="","Missing PM Date",IF($J451&lt;'Settings'!$B$4,"Past Due",IF($J451&lt;='Settings'!$B$4+'Settings'!$B$7,"Due Soon","OK")))),"Check Date")</f>
        <v/>
      </c>
      <c r="R451" s="30">
        <f>IFERROR(IF($A451="","",IF(COUNTIF('Trailer Availability'!$A$6:$A$505,$A451)&gt;1,"Duplicate Trailer ID",IF($F451="","Missing Home Terminal",IF($G451="","Missing Location",IF($H451="","Missing Operational Status",IF(AND($H451&lt;&gt;"Ready",$I451=""),"Ready Date Missing",IF($K451="","Last Update Missing","OK"))))))),"Check Row")</f>
        <v/>
      </c>
    </row>
    <row r="452">
      <c r="A452" s="26" t="n"/>
      <c r="B452" s="26" t="n"/>
      <c r="C452" s="26" t="n"/>
      <c r="D452" s="26" t="n"/>
      <c r="E452" s="27" t="n"/>
      <c r="F452" s="26" t="n"/>
      <c r="G452" s="28" t="n"/>
      <c r="H452" s="26" t="n"/>
      <c r="I452" s="41" t="n"/>
      <c r="J452" s="41" t="n"/>
      <c r="K452" s="41" t="n"/>
      <c r="L452" s="28" t="n"/>
      <c r="M452" s="30">
        <f>IFERROR(IF($A452="","",IF($H452&lt;&gt;"Ready",$H452,IF(COUNTIFS('Booking Schedule'!$B$6:$B$505,$A452,'Booking Schedule'!$K$6:$K$505,"Dispatched",'Booking Schedule'!$F$6:$F$505,"",'Booking Schedule'!$E$6:$E$505,"")&gt;0,"Return Date Missing",IF(COUNTIFS('Booking Schedule'!$B$6:$B$505,$A452,'Booking Schedule'!$K$6:$K$505,"Dispatched",'Booking Schedule'!$F$6:$F$505,"",'Booking Schedule'!$E$6:$E$505,"&lt;"&amp;'Settings'!$B$4)&gt;0,"Overdue Return",IF(COUNTIFS('Booking Schedule'!$B$6:$B$505,$A452,'Booking Schedule'!$K$6:$K$505,"Dispatched",'Booking Schedule'!$F$6:$F$505,"",'Booking Schedule'!$D$6:$D$505,"&lt;="&amp;'Settings'!$B$4,'Booking Schedule'!$E$6:$E$505,"&gt;="&amp;'Settings'!$B$4)&gt;0,"In Use",IF(COUNTIFS('Booking Schedule'!$B$6:$B$505,$A452,'Booking Schedule'!$K$6:$K$505,"Reserved",'Booking Schedule'!$D$6:$D$505,"&gt;="&amp;'Settings'!$B$4,'Booking Schedule'!$D$6:$D$505,"&lt;="&amp;'Settings'!$B$4+'Settings'!$B$5)&gt;0,"Reserved Soon","Available")))))),"Check Status")</f>
        <v/>
      </c>
      <c r="N452" s="42">
        <f>IFERROR(IF($A452="","",IF($H452&lt;&gt;"Ready",$I452,IF(OR($M452="In Use",$M452="Overdue Return"),MAXIFS('Booking Schedule'!$E$6:$E$505,'Booking Schedule'!$B$6:$B$505,$A452,'Booking Schedule'!$K$6:$K$505,"Dispatched",'Booking Schedule'!$F$6:$F$505,""),IF($M452="Return Date Missing","",'Settings'!$B$4)))),"")</f>
        <v/>
      </c>
      <c r="O452" s="32">
        <f>IFERROR(IF($N452="","",MAX(0,$N452-'Settings'!$B$4)),"")</f>
        <v/>
      </c>
      <c r="P452" s="42">
        <f>IFERROR(IF($A452="","",IF(COUNTIFS('Booking Schedule'!$B$6:$B$505,$A452,'Booking Schedule'!$K$6:$K$505,"Reserved",'Booking Schedule'!$D$6:$D$505,"&gt;="&amp;'Settings'!$B$4)=0,"",MINIFS('Booking Schedule'!$D$6:$D$505,'Booking Schedule'!$B$6:$B$505,$A452,'Booking Schedule'!$K$6:$K$505,"Reserved",'Booking Schedule'!$D$6:$D$505,"&gt;="&amp;'Settings'!$B$4))),"")</f>
        <v/>
      </c>
      <c r="Q452" s="33">
        <f>IFERROR(IF($A452="","",IF($J452="","Missing PM Date",IF($J452&lt;'Settings'!$B$4,"Past Due",IF($J452&lt;='Settings'!$B$4+'Settings'!$B$7,"Due Soon","OK")))),"Check Date")</f>
        <v/>
      </c>
      <c r="R452" s="30">
        <f>IFERROR(IF($A452="","",IF(COUNTIF('Trailer Availability'!$A$6:$A$505,$A452)&gt;1,"Duplicate Trailer ID",IF($F452="","Missing Home Terminal",IF($G452="","Missing Location",IF($H452="","Missing Operational Status",IF(AND($H452&lt;&gt;"Ready",$I452=""),"Ready Date Missing",IF($K452="","Last Update Missing","OK"))))))),"Check Row")</f>
        <v/>
      </c>
    </row>
    <row r="453">
      <c r="A453" s="26" t="n"/>
      <c r="B453" s="26" t="n"/>
      <c r="C453" s="26" t="n"/>
      <c r="D453" s="26" t="n"/>
      <c r="E453" s="27" t="n"/>
      <c r="F453" s="26" t="n"/>
      <c r="G453" s="28" t="n"/>
      <c r="H453" s="26" t="n"/>
      <c r="I453" s="41" t="n"/>
      <c r="J453" s="41" t="n"/>
      <c r="K453" s="41" t="n"/>
      <c r="L453" s="28" t="n"/>
      <c r="M453" s="30">
        <f>IFERROR(IF($A453="","",IF($H453&lt;&gt;"Ready",$H453,IF(COUNTIFS('Booking Schedule'!$B$6:$B$505,$A453,'Booking Schedule'!$K$6:$K$505,"Dispatched",'Booking Schedule'!$F$6:$F$505,"",'Booking Schedule'!$E$6:$E$505,"")&gt;0,"Return Date Missing",IF(COUNTIFS('Booking Schedule'!$B$6:$B$505,$A453,'Booking Schedule'!$K$6:$K$505,"Dispatched",'Booking Schedule'!$F$6:$F$505,"",'Booking Schedule'!$E$6:$E$505,"&lt;"&amp;'Settings'!$B$4)&gt;0,"Overdue Return",IF(COUNTIFS('Booking Schedule'!$B$6:$B$505,$A453,'Booking Schedule'!$K$6:$K$505,"Dispatched",'Booking Schedule'!$F$6:$F$505,"",'Booking Schedule'!$D$6:$D$505,"&lt;="&amp;'Settings'!$B$4,'Booking Schedule'!$E$6:$E$505,"&gt;="&amp;'Settings'!$B$4)&gt;0,"In Use",IF(COUNTIFS('Booking Schedule'!$B$6:$B$505,$A453,'Booking Schedule'!$K$6:$K$505,"Reserved",'Booking Schedule'!$D$6:$D$505,"&gt;="&amp;'Settings'!$B$4,'Booking Schedule'!$D$6:$D$505,"&lt;="&amp;'Settings'!$B$4+'Settings'!$B$5)&gt;0,"Reserved Soon","Available")))))),"Check Status")</f>
        <v/>
      </c>
      <c r="N453" s="42">
        <f>IFERROR(IF($A453="","",IF($H453&lt;&gt;"Ready",$I453,IF(OR($M453="In Use",$M453="Overdue Return"),MAXIFS('Booking Schedule'!$E$6:$E$505,'Booking Schedule'!$B$6:$B$505,$A453,'Booking Schedule'!$K$6:$K$505,"Dispatched",'Booking Schedule'!$F$6:$F$505,""),IF($M453="Return Date Missing","",'Settings'!$B$4)))),"")</f>
        <v/>
      </c>
      <c r="O453" s="32">
        <f>IFERROR(IF($N453="","",MAX(0,$N453-'Settings'!$B$4)),"")</f>
        <v/>
      </c>
      <c r="P453" s="42">
        <f>IFERROR(IF($A453="","",IF(COUNTIFS('Booking Schedule'!$B$6:$B$505,$A453,'Booking Schedule'!$K$6:$K$505,"Reserved",'Booking Schedule'!$D$6:$D$505,"&gt;="&amp;'Settings'!$B$4)=0,"",MINIFS('Booking Schedule'!$D$6:$D$505,'Booking Schedule'!$B$6:$B$505,$A453,'Booking Schedule'!$K$6:$K$505,"Reserved",'Booking Schedule'!$D$6:$D$505,"&gt;="&amp;'Settings'!$B$4))),"")</f>
        <v/>
      </c>
      <c r="Q453" s="33">
        <f>IFERROR(IF($A453="","",IF($J453="","Missing PM Date",IF($J453&lt;'Settings'!$B$4,"Past Due",IF($J453&lt;='Settings'!$B$4+'Settings'!$B$7,"Due Soon","OK")))),"Check Date")</f>
        <v/>
      </c>
      <c r="R453" s="30">
        <f>IFERROR(IF($A453="","",IF(COUNTIF('Trailer Availability'!$A$6:$A$505,$A453)&gt;1,"Duplicate Trailer ID",IF($F453="","Missing Home Terminal",IF($G453="","Missing Location",IF($H453="","Missing Operational Status",IF(AND($H453&lt;&gt;"Ready",$I453=""),"Ready Date Missing",IF($K453="","Last Update Missing","OK"))))))),"Check Row")</f>
        <v/>
      </c>
    </row>
    <row r="454">
      <c r="A454" s="26" t="n"/>
      <c r="B454" s="26" t="n"/>
      <c r="C454" s="26" t="n"/>
      <c r="D454" s="26" t="n"/>
      <c r="E454" s="27" t="n"/>
      <c r="F454" s="26" t="n"/>
      <c r="G454" s="28" t="n"/>
      <c r="H454" s="26" t="n"/>
      <c r="I454" s="41" t="n"/>
      <c r="J454" s="41" t="n"/>
      <c r="K454" s="41" t="n"/>
      <c r="L454" s="28" t="n"/>
      <c r="M454" s="30">
        <f>IFERROR(IF($A454="","",IF($H454&lt;&gt;"Ready",$H454,IF(COUNTIFS('Booking Schedule'!$B$6:$B$505,$A454,'Booking Schedule'!$K$6:$K$505,"Dispatched",'Booking Schedule'!$F$6:$F$505,"",'Booking Schedule'!$E$6:$E$505,"")&gt;0,"Return Date Missing",IF(COUNTIFS('Booking Schedule'!$B$6:$B$505,$A454,'Booking Schedule'!$K$6:$K$505,"Dispatched",'Booking Schedule'!$F$6:$F$505,"",'Booking Schedule'!$E$6:$E$505,"&lt;"&amp;'Settings'!$B$4)&gt;0,"Overdue Return",IF(COUNTIFS('Booking Schedule'!$B$6:$B$505,$A454,'Booking Schedule'!$K$6:$K$505,"Dispatched",'Booking Schedule'!$F$6:$F$505,"",'Booking Schedule'!$D$6:$D$505,"&lt;="&amp;'Settings'!$B$4,'Booking Schedule'!$E$6:$E$505,"&gt;="&amp;'Settings'!$B$4)&gt;0,"In Use",IF(COUNTIFS('Booking Schedule'!$B$6:$B$505,$A454,'Booking Schedule'!$K$6:$K$505,"Reserved",'Booking Schedule'!$D$6:$D$505,"&gt;="&amp;'Settings'!$B$4,'Booking Schedule'!$D$6:$D$505,"&lt;="&amp;'Settings'!$B$4+'Settings'!$B$5)&gt;0,"Reserved Soon","Available")))))),"Check Status")</f>
        <v/>
      </c>
      <c r="N454" s="42">
        <f>IFERROR(IF($A454="","",IF($H454&lt;&gt;"Ready",$I454,IF(OR($M454="In Use",$M454="Overdue Return"),MAXIFS('Booking Schedule'!$E$6:$E$505,'Booking Schedule'!$B$6:$B$505,$A454,'Booking Schedule'!$K$6:$K$505,"Dispatched",'Booking Schedule'!$F$6:$F$505,""),IF($M454="Return Date Missing","",'Settings'!$B$4)))),"")</f>
        <v/>
      </c>
      <c r="O454" s="32">
        <f>IFERROR(IF($N454="","",MAX(0,$N454-'Settings'!$B$4)),"")</f>
        <v/>
      </c>
      <c r="P454" s="42">
        <f>IFERROR(IF($A454="","",IF(COUNTIFS('Booking Schedule'!$B$6:$B$505,$A454,'Booking Schedule'!$K$6:$K$505,"Reserved",'Booking Schedule'!$D$6:$D$505,"&gt;="&amp;'Settings'!$B$4)=0,"",MINIFS('Booking Schedule'!$D$6:$D$505,'Booking Schedule'!$B$6:$B$505,$A454,'Booking Schedule'!$K$6:$K$505,"Reserved",'Booking Schedule'!$D$6:$D$505,"&gt;="&amp;'Settings'!$B$4))),"")</f>
        <v/>
      </c>
      <c r="Q454" s="33">
        <f>IFERROR(IF($A454="","",IF($J454="","Missing PM Date",IF($J454&lt;'Settings'!$B$4,"Past Due",IF($J454&lt;='Settings'!$B$4+'Settings'!$B$7,"Due Soon","OK")))),"Check Date")</f>
        <v/>
      </c>
      <c r="R454" s="30">
        <f>IFERROR(IF($A454="","",IF(COUNTIF('Trailer Availability'!$A$6:$A$505,$A454)&gt;1,"Duplicate Trailer ID",IF($F454="","Missing Home Terminal",IF($G454="","Missing Location",IF($H454="","Missing Operational Status",IF(AND($H454&lt;&gt;"Ready",$I454=""),"Ready Date Missing",IF($K454="","Last Update Missing","OK"))))))),"Check Row")</f>
        <v/>
      </c>
    </row>
    <row r="455">
      <c r="A455" s="26" t="n"/>
      <c r="B455" s="26" t="n"/>
      <c r="C455" s="26" t="n"/>
      <c r="D455" s="26" t="n"/>
      <c r="E455" s="27" t="n"/>
      <c r="F455" s="26" t="n"/>
      <c r="G455" s="28" t="n"/>
      <c r="H455" s="26" t="n"/>
      <c r="I455" s="41" t="n"/>
      <c r="J455" s="41" t="n"/>
      <c r="K455" s="41" t="n"/>
      <c r="L455" s="28" t="n"/>
      <c r="M455" s="30">
        <f>IFERROR(IF($A455="","",IF($H455&lt;&gt;"Ready",$H455,IF(COUNTIFS('Booking Schedule'!$B$6:$B$505,$A455,'Booking Schedule'!$K$6:$K$505,"Dispatched",'Booking Schedule'!$F$6:$F$505,"",'Booking Schedule'!$E$6:$E$505,"")&gt;0,"Return Date Missing",IF(COUNTIFS('Booking Schedule'!$B$6:$B$505,$A455,'Booking Schedule'!$K$6:$K$505,"Dispatched",'Booking Schedule'!$F$6:$F$505,"",'Booking Schedule'!$E$6:$E$505,"&lt;"&amp;'Settings'!$B$4)&gt;0,"Overdue Return",IF(COUNTIFS('Booking Schedule'!$B$6:$B$505,$A455,'Booking Schedule'!$K$6:$K$505,"Dispatched",'Booking Schedule'!$F$6:$F$505,"",'Booking Schedule'!$D$6:$D$505,"&lt;="&amp;'Settings'!$B$4,'Booking Schedule'!$E$6:$E$505,"&gt;="&amp;'Settings'!$B$4)&gt;0,"In Use",IF(COUNTIFS('Booking Schedule'!$B$6:$B$505,$A455,'Booking Schedule'!$K$6:$K$505,"Reserved",'Booking Schedule'!$D$6:$D$505,"&gt;="&amp;'Settings'!$B$4,'Booking Schedule'!$D$6:$D$505,"&lt;="&amp;'Settings'!$B$4+'Settings'!$B$5)&gt;0,"Reserved Soon","Available")))))),"Check Status")</f>
        <v/>
      </c>
      <c r="N455" s="42">
        <f>IFERROR(IF($A455="","",IF($H455&lt;&gt;"Ready",$I455,IF(OR($M455="In Use",$M455="Overdue Return"),MAXIFS('Booking Schedule'!$E$6:$E$505,'Booking Schedule'!$B$6:$B$505,$A455,'Booking Schedule'!$K$6:$K$505,"Dispatched",'Booking Schedule'!$F$6:$F$505,""),IF($M455="Return Date Missing","",'Settings'!$B$4)))),"")</f>
        <v/>
      </c>
      <c r="O455" s="32">
        <f>IFERROR(IF($N455="","",MAX(0,$N455-'Settings'!$B$4)),"")</f>
        <v/>
      </c>
      <c r="P455" s="42">
        <f>IFERROR(IF($A455="","",IF(COUNTIFS('Booking Schedule'!$B$6:$B$505,$A455,'Booking Schedule'!$K$6:$K$505,"Reserved",'Booking Schedule'!$D$6:$D$505,"&gt;="&amp;'Settings'!$B$4)=0,"",MINIFS('Booking Schedule'!$D$6:$D$505,'Booking Schedule'!$B$6:$B$505,$A455,'Booking Schedule'!$K$6:$K$505,"Reserved",'Booking Schedule'!$D$6:$D$505,"&gt;="&amp;'Settings'!$B$4))),"")</f>
        <v/>
      </c>
      <c r="Q455" s="33">
        <f>IFERROR(IF($A455="","",IF($J455="","Missing PM Date",IF($J455&lt;'Settings'!$B$4,"Past Due",IF($J455&lt;='Settings'!$B$4+'Settings'!$B$7,"Due Soon","OK")))),"Check Date")</f>
        <v/>
      </c>
      <c r="R455" s="30">
        <f>IFERROR(IF($A455="","",IF(COUNTIF('Trailer Availability'!$A$6:$A$505,$A455)&gt;1,"Duplicate Trailer ID",IF($F455="","Missing Home Terminal",IF($G455="","Missing Location",IF($H455="","Missing Operational Status",IF(AND($H455&lt;&gt;"Ready",$I455=""),"Ready Date Missing",IF($K455="","Last Update Missing","OK"))))))),"Check Row")</f>
        <v/>
      </c>
    </row>
    <row r="456">
      <c r="A456" s="26" t="n"/>
      <c r="B456" s="26" t="n"/>
      <c r="C456" s="26" t="n"/>
      <c r="D456" s="26" t="n"/>
      <c r="E456" s="27" t="n"/>
      <c r="F456" s="26" t="n"/>
      <c r="G456" s="28" t="n"/>
      <c r="H456" s="26" t="n"/>
      <c r="I456" s="41" t="n"/>
      <c r="J456" s="41" t="n"/>
      <c r="K456" s="41" t="n"/>
      <c r="L456" s="28" t="n"/>
      <c r="M456" s="30">
        <f>IFERROR(IF($A456="","",IF($H456&lt;&gt;"Ready",$H456,IF(COUNTIFS('Booking Schedule'!$B$6:$B$505,$A456,'Booking Schedule'!$K$6:$K$505,"Dispatched",'Booking Schedule'!$F$6:$F$505,"",'Booking Schedule'!$E$6:$E$505,"")&gt;0,"Return Date Missing",IF(COUNTIFS('Booking Schedule'!$B$6:$B$505,$A456,'Booking Schedule'!$K$6:$K$505,"Dispatched",'Booking Schedule'!$F$6:$F$505,"",'Booking Schedule'!$E$6:$E$505,"&lt;"&amp;'Settings'!$B$4)&gt;0,"Overdue Return",IF(COUNTIFS('Booking Schedule'!$B$6:$B$505,$A456,'Booking Schedule'!$K$6:$K$505,"Dispatched",'Booking Schedule'!$F$6:$F$505,"",'Booking Schedule'!$D$6:$D$505,"&lt;="&amp;'Settings'!$B$4,'Booking Schedule'!$E$6:$E$505,"&gt;="&amp;'Settings'!$B$4)&gt;0,"In Use",IF(COUNTIFS('Booking Schedule'!$B$6:$B$505,$A456,'Booking Schedule'!$K$6:$K$505,"Reserved",'Booking Schedule'!$D$6:$D$505,"&gt;="&amp;'Settings'!$B$4,'Booking Schedule'!$D$6:$D$505,"&lt;="&amp;'Settings'!$B$4+'Settings'!$B$5)&gt;0,"Reserved Soon","Available")))))),"Check Status")</f>
        <v/>
      </c>
      <c r="N456" s="42">
        <f>IFERROR(IF($A456="","",IF($H456&lt;&gt;"Ready",$I456,IF(OR($M456="In Use",$M456="Overdue Return"),MAXIFS('Booking Schedule'!$E$6:$E$505,'Booking Schedule'!$B$6:$B$505,$A456,'Booking Schedule'!$K$6:$K$505,"Dispatched",'Booking Schedule'!$F$6:$F$505,""),IF($M456="Return Date Missing","",'Settings'!$B$4)))),"")</f>
        <v/>
      </c>
      <c r="O456" s="32">
        <f>IFERROR(IF($N456="","",MAX(0,$N456-'Settings'!$B$4)),"")</f>
        <v/>
      </c>
      <c r="P456" s="42">
        <f>IFERROR(IF($A456="","",IF(COUNTIFS('Booking Schedule'!$B$6:$B$505,$A456,'Booking Schedule'!$K$6:$K$505,"Reserved",'Booking Schedule'!$D$6:$D$505,"&gt;="&amp;'Settings'!$B$4)=0,"",MINIFS('Booking Schedule'!$D$6:$D$505,'Booking Schedule'!$B$6:$B$505,$A456,'Booking Schedule'!$K$6:$K$505,"Reserved",'Booking Schedule'!$D$6:$D$505,"&gt;="&amp;'Settings'!$B$4))),"")</f>
        <v/>
      </c>
      <c r="Q456" s="33">
        <f>IFERROR(IF($A456="","",IF($J456="","Missing PM Date",IF($J456&lt;'Settings'!$B$4,"Past Due",IF($J456&lt;='Settings'!$B$4+'Settings'!$B$7,"Due Soon","OK")))),"Check Date")</f>
        <v/>
      </c>
      <c r="R456" s="30">
        <f>IFERROR(IF($A456="","",IF(COUNTIF('Trailer Availability'!$A$6:$A$505,$A456)&gt;1,"Duplicate Trailer ID",IF($F456="","Missing Home Terminal",IF($G456="","Missing Location",IF($H456="","Missing Operational Status",IF(AND($H456&lt;&gt;"Ready",$I456=""),"Ready Date Missing",IF($K456="","Last Update Missing","OK"))))))),"Check Row")</f>
        <v/>
      </c>
    </row>
    <row r="457">
      <c r="A457" s="26" t="n"/>
      <c r="B457" s="26" t="n"/>
      <c r="C457" s="26" t="n"/>
      <c r="D457" s="26" t="n"/>
      <c r="E457" s="27" t="n"/>
      <c r="F457" s="26" t="n"/>
      <c r="G457" s="28" t="n"/>
      <c r="H457" s="26" t="n"/>
      <c r="I457" s="41" t="n"/>
      <c r="J457" s="41" t="n"/>
      <c r="K457" s="41" t="n"/>
      <c r="L457" s="28" t="n"/>
      <c r="M457" s="30">
        <f>IFERROR(IF($A457="","",IF($H457&lt;&gt;"Ready",$H457,IF(COUNTIFS('Booking Schedule'!$B$6:$B$505,$A457,'Booking Schedule'!$K$6:$K$505,"Dispatched",'Booking Schedule'!$F$6:$F$505,"",'Booking Schedule'!$E$6:$E$505,"")&gt;0,"Return Date Missing",IF(COUNTIFS('Booking Schedule'!$B$6:$B$505,$A457,'Booking Schedule'!$K$6:$K$505,"Dispatched",'Booking Schedule'!$F$6:$F$505,"",'Booking Schedule'!$E$6:$E$505,"&lt;"&amp;'Settings'!$B$4)&gt;0,"Overdue Return",IF(COUNTIFS('Booking Schedule'!$B$6:$B$505,$A457,'Booking Schedule'!$K$6:$K$505,"Dispatched",'Booking Schedule'!$F$6:$F$505,"",'Booking Schedule'!$D$6:$D$505,"&lt;="&amp;'Settings'!$B$4,'Booking Schedule'!$E$6:$E$505,"&gt;="&amp;'Settings'!$B$4)&gt;0,"In Use",IF(COUNTIFS('Booking Schedule'!$B$6:$B$505,$A457,'Booking Schedule'!$K$6:$K$505,"Reserved",'Booking Schedule'!$D$6:$D$505,"&gt;="&amp;'Settings'!$B$4,'Booking Schedule'!$D$6:$D$505,"&lt;="&amp;'Settings'!$B$4+'Settings'!$B$5)&gt;0,"Reserved Soon","Available")))))),"Check Status")</f>
        <v/>
      </c>
      <c r="N457" s="42">
        <f>IFERROR(IF($A457="","",IF($H457&lt;&gt;"Ready",$I457,IF(OR($M457="In Use",$M457="Overdue Return"),MAXIFS('Booking Schedule'!$E$6:$E$505,'Booking Schedule'!$B$6:$B$505,$A457,'Booking Schedule'!$K$6:$K$505,"Dispatched",'Booking Schedule'!$F$6:$F$505,""),IF($M457="Return Date Missing","",'Settings'!$B$4)))),"")</f>
        <v/>
      </c>
      <c r="O457" s="32">
        <f>IFERROR(IF($N457="","",MAX(0,$N457-'Settings'!$B$4)),"")</f>
        <v/>
      </c>
      <c r="P457" s="42">
        <f>IFERROR(IF($A457="","",IF(COUNTIFS('Booking Schedule'!$B$6:$B$505,$A457,'Booking Schedule'!$K$6:$K$505,"Reserved",'Booking Schedule'!$D$6:$D$505,"&gt;="&amp;'Settings'!$B$4)=0,"",MINIFS('Booking Schedule'!$D$6:$D$505,'Booking Schedule'!$B$6:$B$505,$A457,'Booking Schedule'!$K$6:$K$505,"Reserved",'Booking Schedule'!$D$6:$D$505,"&gt;="&amp;'Settings'!$B$4))),"")</f>
        <v/>
      </c>
      <c r="Q457" s="33">
        <f>IFERROR(IF($A457="","",IF($J457="","Missing PM Date",IF($J457&lt;'Settings'!$B$4,"Past Due",IF($J457&lt;='Settings'!$B$4+'Settings'!$B$7,"Due Soon","OK")))),"Check Date")</f>
        <v/>
      </c>
      <c r="R457" s="30">
        <f>IFERROR(IF($A457="","",IF(COUNTIF('Trailer Availability'!$A$6:$A$505,$A457)&gt;1,"Duplicate Trailer ID",IF($F457="","Missing Home Terminal",IF($G457="","Missing Location",IF($H457="","Missing Operational Status",IF(AND($H457&lt;&gt;"Ready",$I457=""),"Ready Date Missing",IF($K457="","Last Update Missing","OK"))))))),"Check Row")</f>
        <v/>
      </c>
    </row>
    <row r="458">
      <c r="A458" s="26" t="n"/>
      <c r="B458" s="26" t="n"/>
      <c r="C458" s="26" t="n"/>
      <c r="D458" s="26" t="n"/>
      <c r="E458" s="27" t="n"/>
      <c r="F458" s="26" t="n"/>
      <c r="G458" s="28" t="n"/>
      <c r="H458" s="26" t="n"/>
      <c r="I458" s="41" t="n"/>
      <c r="J458" s="41" t="n"/>
      <c r="K458" s="41" t="n"/>
      <c r="L458" s="28" t="n"/>
      <c r="M458" s="30">
        <f>IFERROR(IF($A458="","",IF($H458&lt;&gt;"Ready",$H458,IF(COUNTIFS('Booking Schedule'!$B$6:$B$505,$A458,'Booking Schedule'!$K$6:$K$505,"Dispatched",'Booking Schedule'!$F$6:$F$505,"",'Booking Schedule'!$E$6:$E$505,"")&gt;0,"Return Date Missing",IF(COUNTIFS('Booking Schedule'!$B$6:$B$505,$A458,'Booking Schedule'!$K$6:$K$505,"Dispatched",'Booking Schedule'!$F$6:$F$505,"",'Booking Schedule'!$E$6:$E$505,"&lt;"&amp;'Settings'!$B$4)&gt;0,"Overdue Return",IF(COUNTIFS('Booking Schedule'!$B$6:$B$505,$A458,'Booking Schedule'!$K$6:$K$505,"Dispatched",'Booking Schedule'!$F$6:$F$505,"",'Booking Schedule'!$D$6:$D$505,"&lt;="&amp;'Settings'!$B$4,'Booking Schedule'!$E$6:$E$505,"&gt;="&amp;'Settings'!$B$4)&gt;0,"In Use",IF(COUNTIFS('Booking Schedule'!$B$6:$B$505,$A458,'Booking Schedule'!$K$6:$K$505,"Reserved",'Booking Schedule'!$D$6:$D$505,"&gt;="&amp;'Settings'!$B$4,'Booking Schedule'!$D$6:$D$505,"&lt;="&amp;'Settings'!$B$4+'Settings'!$B$5)&gt;0,"Reserved Soon","Available")))))),"Check Status")</f>
        <v/>
      </c>
      <c r="N458" s="42">
        <f>IFERROR(IF($A458="","",IF($H458&lt;&gt;"Ready",$I458,IF(OR($M458="In Use",$M458="Overdue Return"),MAXIFS('Booking Schedule'!$E$6:$E$505,'Booking Schedule'!$B$6:$B$505,$A458,'Booking Schedule'!$K$6:$K$505,"Dispatched",'Booking Schedule'!$F$6:$F$505,""),IF($M458="Return Date Missing","",'Settings'!$B$4)))),"")</f>
        <v/>
      </c>
      <c r="O458" s="32">
        <f>IFERROR(IF($N458="","",MAX(0,$N458-'Settings'!$B$4)),"")</f>
        <v/>
      </c>
      <c r="P458" s="42">
        <f>IFERROR(IF($A458="","",IF(COUNTIFS('Booking Schedule'!$B$6:$B$505,$A458,'Booking Schedule'!$K$6:$K$505,"Reserved",'Booking Schedule'!$D$6:$D$505,"&gt;="&amp;'Settings'!$B$4)=0,"",MINIFS('Booking Schedule'!$D$6:$D$505,'Booking Schedule'!$B$6:$B$505,$A458,'Booking Schedule'!$K$6:$K$505,"Reserved",'Booking Schedule'!$D$6:$D$505,"&gt;="&amp;'Settings'!$B$4))),"")</f>
        <v/>
      </c>
      <c r="Q458" s="33">
        <f>IFERROR(IF($A458="","",IF($J458="","Missing PM Date",IF($J458&lt;'Settings'!$B$4,"Past Due",IF($J458&lt;='Settings'!$B$4+'Settings'!$B$7,"Due Soon","OK")))),"Check Date")</f>
        <v/>
      </c>
      <c r="R458" s="30">
        <f>IFERROR(IF($A458="","",IF(COUNTIF('Trailer Availability'!$A$6:$A$505,$A458)&gt;1,"Duplicate Trailer ID",IF($F458="","Missing Home Terminal",IF($G458="","Missing Location",IF($H458="","Missing Operational Status",IF(AND($H458&lt;&gt;"Ready",$I458=""),"Ready Date Missing",IF($K458="","Last Update Missing","OK"))))))),"Check Row")</f>
        <v/>
      </c>
    </row>
    <row r="459">
      <c r="A459" s="26" t="n"/>
      <c r="B459" s="26" t="n"/>
      <c r="C459" s="26" t="n"/>
      <c r="D459" s="26" t="n"/>
      <c r="E459" s="27" t="n"/>
      <c r="F459" s="26" t="n"/>
      <c r="G459" s="28" t="n"/>
      <c r="H459" s="26" t="n"/>
      <c r="I459" s="41" t="n"/>
      <c r="J459" s="41" t="n"/>
      <c r="K459" s="41" t="n"/>
      <c r="L459" s="28" t="n"/>
      <c r="M459" s="30">
        <f>IFERROR(IF($A459="","",IF($H459&lt;&gt;"Ready",$H459,IF(COUNTIFS('Booking Schedule'!$B$6:$B$505,$A459,'Booking Schedule'!$K$6:$K$505,"Dispatched",'Booking Schedule'!$F$6:$F$505,"",'Booking Schedule'!$E$6:$E$505,"")&gt;0,"Return Date Missing",IF(COUNTIFS('Booking Schedule'!$B$6:$B$505,$A459,'Booking Schedule'!$K$6:$K$505,"Dispatched",'Booking Schedule'!$F$6:$F$505,"",'Booking Schedule'!$E$6:$E$505,"&lt;"&amp;'Settings'!$B$4)&gt;0,"Overdue Return",IF(COUNTIFS('Booking Schedule'!$B$6:$B$505,$A459,'Booking Schedule'!$K$6:$K$505,"Dispatched",'Booking Schedule'!$F$6:$F$505,"",'Booking Schedule'!$D$6:$D$505,"&lt;="&amp;'Settings'!$B$4,'Booking Schedule'!$E$6:$E$505,"&gt;="&amp;'Settings'!$B$4)&gt;0,"In Use",IF(COUNTIFS('Booking Schedule'!$B$6:$B$505,$A459,'Booking Schedule'!$K$6:$K$505,"Reserved",'Booking Schedule'!$D$6:$D$505,"&gt;="&amp;'Settings'!$B$4,'Booking Schedule'!$D$6:$D$505,"&lt;="&amp;'Settings'!$B$4+'Settings'!$B$5)&gt;0,"Reserved Soon","Available")))))),"Check Status")</f>
        <v/>
      </c>
      <c r="N459" s="42">
        <f>IFERROR(IF($A459="","",IF($H459&lt;&gt;"Ready",$I459,IF(OR($M459="In Use",$M459="Overdue Return"),MAXIFS('Booking Schedule'!$E$6:$E$505,'Booking Schedule'!$B$6:$B$505,$A459,'Booking Schedule'!$K$6:$K$505,"Dispatched",'Booking Schedule'!$F$6:$F$505,""),IF($M459="Return Date Missing","",'Settings'!$B$4)))),"")</f>
        <v/>
      </c>
      <c r="O459" s="32">
        <f>IFERROR(IF($N459="","",MAX(0,$N459-'Settings'!$B$4)),"")</f>
        <v/>
      </c>
      <c r="P459" s="42">
        <f>IFERROR(IF($A459="","",IF(COUNTIFS('Booking Schedule'!$B$6:$B$505,$A459,'Booking Schedule'!$K$6:$K$505,"Reserved",'Booking Schedule'!$D$6:$D$505,"&gt;="&amp;'Settings'!$B$4)=0,"",MINIFS('Booking Schedule'!$D$6:$D$505,'Booking Schedule'!$B$6:$B$505,$A459,'Booking Schedule'!$K$6:$K$505,"Reserved",'Booking Schedule'!$D$6:$D$505,"&gt;="&amp;'Settings'!$B$4))),"")</f>
        <v/>
      </c>
      <c r="Q459" s="33">
        <f>IFERROR(IF($A459="","",IF($J459="","Missing PM Date",IF($J459&lt;'Settings'!$B$4,"Past Due",IF($J459&lt;='Settings'!$B$4+'Settings'!$B$7,"Due Soon","OK")))),"Check Date")</f>
        <v/>
      </c>
      <c r="R459" s="30">
        <f>IFERROR(IF($A459="","",IF(COUNTIF('Trailer Availability'!$A$6:$A$505,$A459)&gt;1,"Duplicate Trailer ID",IF($F459="","Missing Home Terminal",IF($G459="","Missing Location",IF($H459="","Missing Operational Status",IF(AND($H459&lt;&gt;"Ready",$I459=""),"Ready Date Missing",IF($K459="","Last Update Missing","OK"))))))),"Check Row")</f>
        <v/>
      </c>
    </row>
    <row r="460">
      <c r="A460" s="26" t="n"/>
      <c r="B460" s="26" t="n"/>
      <c r="C460" s="26" t="n"/>
      <c r="D460" s="26" t="n"/>
      <c r="E460" s="27" t="n"/>
      <c r="F460" s="26" t="n"/>
      <c r="G460" s="28" t="n"/>
      <c r="H460" s="26" t="n"/>
      <c r="I460" s="41" t="n"/>
      <c r="J460" s="41" t="n"/>
      <c r="K460" s="41" t="n"/>
      <c r="L460" s="28" t="n"/>
      <c r="M460" s="30">
        <f>IFERROR(IF($A460="","",IF($H460&lt;&gt;"Ready",$H460,IF(COUNTIFS('Booking Schedule'!$B$6:$B$505,$A460,'Booking Schedule'!$K$6:$K$505,"Dispatched",'Booking Schedule'!$F$6:$F$505,"",'Booking Schedule'!$E$6:$E$505,"")&gt;0,"Return Date Missing",IF(COUNTIFS('Booking Schedule'!$B$6:$B$505,$A460,'Booking Schedule'!$K$6:$K$505,"Dispatched",'Booking Schedule'!$F$6:$F$505,"",'Booking Schedule'!$E$6:$E$505,"&lt;"&amp;'Settings'!$B$4)&gt;0,"Overdue Return",IF(COUNTIFS('Booking Schedule'!$B$6:$B$505,$A460,'Booking Schedule'!$K$6:$K$505,"Dispatched",'Booking Schedule'!$F$6:$F$505,"",'Booking Schedule'!$D$6:$D$505,"&lt;="&amp;'Settings'!$B$4,'Booking Schedule'!$E$6:$E$505,"&gt;="&amp;'Settings'!$B$4)&gt;0,"In Use",IF(COUNTIFS('Booking Schedule'!$B$6:$B$505,$A460,'Booking Schedule'!$K$6:$K$505,"Reserved",'Booking Schedule'!$D$6:$D$505,"&gt;="&amp;'Settings'!$B$4,'Booking Schedule'!$D$6:$D$505,"&lt;="&amp;'Settings'!$B$4+'Settings'!$B$5)&gt;0,"Reserved Soon","Available")))))),"Check Status")</f>
        <v/>
      </c>
      <c r="N460" s="42">
        <f>IFERROR(IF($A460="","",IF($H460&lt;&gt;"Ready",$I460,IF(OR($M460="In Use",$M460="Overdue Return"),MAXIFS('Booking Schedule'!$E$6:$E$505,'Booking Schedule'!$B$6:$B$505,$A460,'Booking Schedule'!$K$6:$K$505,"Dispatched",'Booking Schedule'!$F$6:$F$505,""),IF($M460="Return Date Missing","",'Settings'!$B$4)))),"")</f>
        <v/>
      </c>
      <c r="O460" s="32">
        <f>IFERROR(IF($N460="","",MAX(0,$N460-'Settings'!$B$4)),"")</f>
        <v/>
      </c>
      <c r="P460" s="42">
        <f>IFERROR(IF($A460="","",IF(COUNTIFS('Booking Schedule'!$B$6:$B$505,$A460,'Booking Schedule'!$K$6:$K$505,"Reserved",'Booking Schedule'!$D$6:$D$505,"&gt;="&amp;'Settings'!$B$4)=0,"",MINIFS('Booking Schedule'!$D$6:$D$505,'Booking Schedule'!$B$6:$B$505,$A460,'Booking Schedule'!$K$6:$K$505,"Reserved",'Booking Schedule'!$D$6:$D$505,"&gt;="&amp;'Settings'!$B$4))),"")</f>
        <v/>
      </c>
      <c r="Q460" s="33">
        <f>IFERROR(IF($A460="","",IF($J460="","Missing PM Date",IF($J460&lt;'Settings'!$B$4,"Past Due",IF($J460&lt;='Settings'!$B$4+'Settings'!$B$7,"Due Soon","OK")))),"Check Date")</f>
        <v/>
      </c>
      <c r="R460" s="30">
        <f>IFERROR(IF($A460="","",IF(COUNTIF('Trailer Availability'!$A$6:$A$505,$A460)&gt;1,"Duplicate Trailer ID",IF($F460="","Missing Home Terminal",IF($G460="","Missing Location",IF($H460="","Missing Operational Status",IF(AND($H460&lt;&gt;"Ready",$I460=""),"Ready Date Missing",IF($K460="","Last Update Missing","OK"))))))),"Check Row")</f>
        <v/>
      </c>
    </row>
    <row r="461">
      <c r="A461" s="26" t="n"/>
      <c r="B461" s="26" t="n"/>
      <c r="C461" s="26" t="n"/>
      <c r="D461" s="26" t="n"/>
      <c r="E461" s="27" t="n"/>
      <c r="F461" s="26" t="n"/>
      <c r="G461" s="28" t="n"/>
      <c r="H461" s="26" t="n"/>
      <c r="I461" s="41" t="n"/>
      <c r="J461" s="41" t="n"/>
      <c r="K461" s="41" t="n"/>
      <c r="L461" s="28" t="n"/>
      <c r="M461" s="30">
        <f>IFERROR(IF($A461="","",IF($H461&lt;&gt;"Ready",$H461,IF(COUNTIFS('Booking Schedule'!$B$6:$B$505,$A461,'Booking Schedule'!$K$6:$K$505,"Dispatched",'Booking Schedule'!$F$6:$F$505,"",'Booking Schedule'!$E$6:$E$505,"")&gt;0,"Return Date Missing",IF(COUNTIFS('Booking Schedule'!$B$6:$B$505,$A461,'Booking Schedule'!$K$6:$K$505,"Dispatched",'Booking Schedule'!$F$6:$F$505,"",'Booking Schedule'!$E$6:$E$505,"&lt;"&amp;'Settings'!$B$4)&gt;0,"Overdue Return",IF(COUNTIFS('Booking Schedule'!$B$6:$B$505,$A461,'Booking Schedule'!$K$6:$K$505,"Dispatched",'Booking Schedule'!$F$6:$F$505,"",'Booking Schedule'!$D$6:$D$505,"&lt;="&amp;'Settings'!$B$4,'Booking Schedule'!$E$6:$E$505,"&gt;="&amp;'Settings'!$B$4)&gt;0,"In Use",IF(COUNTIFS('Booking Schedule'!$B$6:$B$505,$A461,'Booking Schedule'!$K$6:$K$505,"Reserved",'Booking Schedule'!$D$6:$D$505,"&gt;="&amp;'Settings'!$B$4,'Booking Schedule'!$D$6:$D$505,"&lt;="&amp;'Settings'!$B$4+'Settings'!$B$5)&gt;0,"Reserved Soon","Available")))))),"Check Status")</f>
        <v/>
      </c>
      <c r="N461" s="42">
        <f>IFERROR(IF($A461="","",IF($H461&lt;&gt;"Ready",$I461,IF(OR($M461="In Use",$M461="Overdue Return"),MAXIFS('Booking Schedule'!$E$6:$E$505,'Booking Schedule'!$B$6:$B$505,$A461,'Booking Schedule'!$K$6:$K$505,"Dispatched",'Booking Schedule'!$F$6:$F$505,""),IF($M461="Return Date Missing","",'Settings'!$B$4)))),"")</f>
        <v/>
      </c>
      <c r="O461" s="32">
        <f>IFERROR(IF($N461="","",MAX(0,$N461-'Settings'!$B$4)),"")</f>
        <v/>
      </c>
      <c r="P461" s="42">
        <f>IFERROR(IF($A461="","",IF(COUNTIFS('Booking Schedule'!$B$6:$B$505,$A461,'Booking Schedule'!$K$6:$K$505,"Reserved",'Booking Schedule'!$D$6:$D$505,"&gt;="&amp;'Settings'!$B$4)=0,"",MINIFS('Booking Schedule'!$D$6:$D$505,'Booking Schedule'!$B$6:$B$505,$A461,'Booking Schedule'!$K$6:$K$505,"Reserved",'Booking Schedule'!$D$6:$D$505,"&gt;="&amp;'Settings'!$B$4))),"")</f>
        <v/>
      </c>
      <c r="Q461" s="33">
        <f>IFERROR(IF($A461="","",IF($J461="","Missing PM Date",IF($J461&lt;'Settings'!$B$4,"Past Due",IF($J461&lt;='Settings'!$B$4+'Settings'!$B$7,"Due Soon","OK")))),"Check Date")</f>
        <v/>
      </c>
      <c r="R461" s="30">
        <f>IFERROR(IF($A461="","",IF(COUNTIF('Trailer Availability'!$A$6:$A$505,$A461)&gt;1,"Duplicate Trailer ID",IF($F461="","Missing Home Terminal",IF($G461="","Missing Location",IF($H461="","Missing Operational Status",IF(AND($H461&lt;&gt;"Ready",$I461=""),"Ready Date Missing",IF($K461="","Last Update Missing","OK"))))))),"Check Row")</f>
        <v/>
      </c>
    </row>
    <row r="462">
      <c r="A462" s="26" t="n"/>
      <c r="B462" s="26" t="n"/>
      <c r="C462" s="26" t="n"/>
      <c r="D462" s="26" t="n"/>
      <c r="E462" s="27" t="n"/>
      <c r="F462" s="26" t="n"/>
      <c r="G462" s="28" t="n"/>
      <c r="H462" s="26" t="n"/>
      <c r="I462" s="41" t="n"/>
      <c r="J462" s="41" t="n"/>
      <c r="K462" s="41" t="n"/>
      <c r="L462" s="28" t="n"/>
      <c r="M462" s="30">
        <f>IFERROR(IF($A462="","",IF($H462&lt;&gt;"Ready",$H462,IF(COUNTIFS('Booking Schedule'!$B$6:$B$505,$A462,'Booking Schedule'!$K$6:$K$505,"Dispatched",'Booking Schedule'!$F$6:$F$505,"",'Booking Schedule'!$E$6:$E$505,"")&gt;0,"Return Date Missing",IF(COUNTIFS('Booking Schedule'!$B$6:$B$505,$A462,'Booking Schedule'!$K$6:$K$505,"Dispatched",'Booking Schedule'!$F$6:$F$505,"",'Booking Schedule'!$E$6:$E$505,"&lt;"&amp;'Settings'!$B$4)&gt;0,"Overdue Return",IF(COUNTIFS('Booking Schedule'!$B$6:$B$505,$A462,'Booking Schedule'!$K$6:$K$505,"Dispatched",'Booking Schedule'!$F$6:$F$505,"",'Booking Schedule'!$D$6:$D$505,"&lt;="&amp;'Settings'!$B$4,'Booking Schedule'!$E$6:$E$505,"&gt;="&amp;'Settings'!$B$4)&gt;0,"In Use",IF(COUNTIFS('Booking Schedule'!$B$6:$B$505,$A462,'Booking Schedule'!$K$6:$K$505,"Reserved",'Booking Schedule'!$D$6:$D$505,"&gt;="&amp;'Settings'!$B$4,'Booking Schedule'!$D$6:$D$505,"&lt;="&amp;'Settings'!$B$4+'Settings'!$B$5)&gt;0,"Reserved Soon","Available")))))),"Check Status")</f>
        <v/>
      </c>
      <c r="N462" s="42">
        <f>IFERROR(IF($A462="","",IF($H462&lt;&gt;"Ready",$I462,IF(OR($M462="In Use",$M462="Overdue Return"),MAXIFS('Booking Schedule'!$E$6:$E$505,'Booking Schedule'!$B$6:$B$505,$A462,'Booking Schedule'!$K$6:$K$505,"Dispatched",'Booking Schedule'!$F$6:$F$505,""),IF($M462="Return Date Missing","",'Settings'!$B$4)))),"")</f>
        <v/>
      </c>
      <c r="O462" s="32">
        <f>IFERROR(IF($N462="","",MAX(0,$N462-'Settings'!$B$4)),"")</f>
        <v/>
      </c>
      <c r="P462" s="42">
        <f>IFERROR(IF($A462="","",IF(COUNTIFS('Booking Schedule'!$B$6:$B$505,$A462,'Booking Schedule'!$K$6:$K$505,"Reserved",'Booking Schedule'!$D$6:$D$505,"&gt;="&amp;'Settings'!$B$4)=0,"",MINIFS('Booking Schedule'!$D$6:$D$505,'Booking Schedule'!$B$6:$B$505,$A462,'Booking Schedule'!$K$6:$K$505,"Reserved",'Booking Schedule'!$D$6:$D$505,"&gt;="&amp;'Settings'!$B$4))),"")</f>
        <v/>
      </c>
      <c r="Q462" s="33">
        <f>IFERROR(IF($A462="","",IF($J462="","Missing PM Date",IF($J462&lt;'Settings'!$B$4,"Past Due",IF($J462&lt;='Settings'!$B$4+'Settings'!$B$7,"Due Soon","OK")))),"Check Date")</f>
        <v/>
      </c>
      <c r="R462" s="30">
        <f>IFERROR(IF($A462="","",IF(COUNTIF('Trailer Availability'!$A$6:$A$505,$A462)&gt;1,"Duplicate Trailer ID",IF($F462="","Missing Home Terminal",IF($G462="","Missing Location",IF($H462="","Missing Operational Status",IF(AND($H462&lt;&gt;"Ready",$I462=""),"Ready Date Missing",IF($K462="","Last Update Missing","OK"))))))),"Check Row")</f>
        <v/>
      </c>
    </row>
    <row r="463">
      <c r="A463" s="26" t="n"/>
      <c r="B463" s="26" t="n"/>
      <c r="C463" s="26" t="n"/>
      <c r="D463" s="26" t="n"/>
      <c r="E463" s="27" t="n"/>
      <c r="F463" s="26" t="n"/>
      <c r="G463" s="28" t="n"/>
      <c r="H463" s="26" t="n"/>
      <c r="I463" s="41" t="n"/>
      <c r="J463" s="41" t="n"/>
      <c r="K463" s="41" t="n"/>
      <c r="L463" s="28" t="n"/>
      <c r="M463" s="30">
        <f>IFERROR(IF($A463="","",IF($H463&lt;&gt;"Ready",$H463,IF(COUNTIFS('Booking Schedule'!$B$6:$B$505,$A463,'Booking Schedule'!$K$6:$K$505,"Dispatched",'Booking Schedule'!$F$6:$F$505,"",'Booking Schedule'!$E$6:$E$505,"")&gt;0,"Return Date Missing",IF(COUNTIFS('Booking Schedule'!$B$6:$B$505,$A463,'Booking Schedule'!$K$6:$K$505,"Dispatched",'Booking Schedule'!$F$6:$F$505,"",'Booking Schedule'!$E$6:$E$505,"&lt;"&amp;'Settings'!$B$4)&gt;0,"Overdue Return",IF(COUNTIFS('Booking Schedule'!$B$6:$B$505,$A463,'Booking Schedule'!$K$6:$K$505,"Dispatched",'Booking Schedule'!$F$6:$F$505,"",'Booking Schedule'!$D$6:$D$505,"&lt;="&amp;'Settings'!$B$4,'Booking Schedule'!$E$6:$E$505,"&gt;="&amp;'Settings'!$B$4)&gt;0,"In Use",IF(COUNTIFS('Booking Schedule'!$B$6:$B$505,$A463,'Booking Schedule'!$K$6:$K$505,"Reserved",'Booking Schedule'!$D$6:$D$505,"&gt;="&amp;'Settings'!$B$4,'Booking Schedule'!$D$6:$D$505,"&lt;="&amp;'Settings'!$B$4+'Settings'!$B$5)&gt;0,"Reserved Soon","Available")))))),"Check Status")</f>
        <v/>
      </c>
      <c r="N463" s="42">
        <f>IFERROR(IF($A463="","",IF($H463&lt;&gt;"Ready",$I463,IF(OR($M463="In Use",$M463="Overdue Return"),MAXIFS('Booking Schedule'!$E$6:$E$505,'Booking Schedule'!$B$6:$B$505,$A463,'Booking Schedule'!$K$6:$K$505,"Dispatched",'Booking Schedule'!$F$6:$F$505,""),IF($M463="Return Date Missing","",'Settings'!$B$4)))),"")</f>
        <v/>
      </c>
      <c r="O463" s="32">
        <f>IFERROR(IF($N463="","",MAX(0,$N463-'Settings'!$B$4)),"")</f>
        <v/>
      </c>
      <c r="P463" s="42">
        <f>IFERROR(IF($A463="","",IF(COUNTIFS('Booking Schedule'!$B$6:$B$505,$A463,'Booking Schedule'!$K$6:$K$505,"Reserved",'Booking Schedule'!$D$6:$D$505,"&gt;="&amp;'Settings'!$B$4)=0,"",MINIFS('Booking Schedule'!$D$6:$D$505,'Booking Schedule'!$B$6:$B$505,$A463,'Booking Schedule'!$K$6:$K$505,"Reserved",'Booking Schedule'!$D$6:$D$505,"&gt;="&amp;'Settings'!$B$4))),"")</f>
        <v/>
      </c>
      <c r="Q463" s="33">
        <f>IFERROR(IF($A463="","",IF($J463="","Missing PM Date",IF($J463&lt;'Settings'!$B$4,"Past Due",IF($J463&lt;='Settings'!$B$4+'Settings'!$B$7,"Due Soon","OK")))),"Check Date")</f>
        <v/>
      </c>
      <c r="R463" s="30">
        <f>IFERROR(IF($A463="","",IF(COUNTIF('Trailer Availability'!$A$6:$A$505,$A463)&gt;1,"Duplicate Trailer ID",IF($F463="","Missing Home Terminal",IF($G463="","Missing Location",IF($H463="","Missing Operational Status",IF(AND($H463&lt;&gt;"Ready",$I463=""),"Ready Date Missing",IF($K463="","Last Update Missing","OK"))))))),"Check Row")</f>
        <v/>
      </c>
    </row>
    <row r="464">
      <c r="A464" s="26" t="n"/>
      <c r="B464" s="26" t="n"/>
      <c r="C464" s="26" t="n"/>
      <c r="D464" s="26" t="n"/>
      <c r="E464" s="27" t="n"/>
      <c r="F464" s="26" t="n"/>
      <c r="G464" s="28" t="n"/>
      <c r="H464" s="26" t="n"/>
      <c r="I464" s="41" t="n"/>
      <c r="J464" s="41" t="n"/>
      <c r="K464" s="41" t="n"/>
      <c r="L464" s="28" t="n"/>
      <c r="M464" s="30">
        <f>IFERROR(IF($A464="","",IF($H464&lt;&gt;"Ready",$H464,IF(COUNTIFS('Booking Schedule'!$B$6:$B$505,$A464,'Booking Schedule'!$K$6:$K$505,"Dispatched",'Booking Schedule'!$F$6:$F$505,"",'Booking Schedule'!$E$6:$E$505,"")&gt;0,"Return Date Missing",IF(COUNTIFS('Booking Schedule'!$B$6:$B$505,$A464,'Booking Schedule'!$K$6:$K$505,"Dispatched",'Booking Schedule'!$F$6:$F$505,"",'Booking Schedule'!$E$6:$E$505,"&lt;"&amp;'Settings'!$B$4)&gt;0,"Overdue Return",IF(COUNTIFS('Booking Schedule'!$B$6:$B$505,$A464,'Booking Schedule'!$K$6:$K$505,"Dispatched",'Booking Schedule'!$F$6:$F$505,"",'Booking Schedule'!$D$6:$D$505,"&lt;="&amp;'Settings'!$B$4,'Booking Schedule'!$E$6:$E$505,"&gt;="&amp;'Settings'!$B$4)&gt;0,"In Use",IF(COUNTIFS('Booking Schedule'!$B$6:$B$505,$A464,'Booking Schedule'!$K$6:$K$505,"Reserved",'Booking Schedule'!$D$6:$D$505,"&gt;="&amp;'Settings'!$B$4,'Booking Schedule'!$D$6:$D$505,"&lt;="&amp;'Settings'!$B$4+'Settings'!$B$5)&gt;0,"Reserved Soon","Available")))))),"Check Status")</f>
        <v/>
      </c>
      <c r="N464" s="42">
        <f>IFERROR(IF($A464="","",IF($H464&lt;&gt;"Ready",$I464,IF(OR($M464="In Use",$M464="Overdue Return"),MAXIFS('Booking Schedule'!$E$6:$E$505,'Booking Schedule'!$B$6:$B$505,$A464,'Booking Schedule'!$K$6:$K$505,"Dispatched",'Booking Schedule'!$F$6:$F$505,""),IF($M464="Return Date Missing","",'Settings'!$B$4)))),"")</f>
        <v/>
      </c>
      <c r="O464" s="32">
        <f>IFERROR(IF($N464="","",MAX(0,$N464-'Settings'!$B$4)),"")</f>
        <v/>
      </c>
      <c r="P464" s="42">
        <f>IFERROR(IF($A464="","",IF(COUNTIFS('Booking Schedule'!$B$6:$B$505,$A464,'Booking Schedule'!$K$6:$K$505,"Reserved",'Booking Schedule'!$D$6:$D$505,"&gt;="&amp;'Settings'!$B$4)=0,"",MINIFS('Booking Schedule'!$D$6:$D$505,'Booking Schedule'!$B$6:$B$505,$A464,'Booking Schedule'!$K$6:$K$505,"Reserved",'Booking Schedule'!$D$6:$D$505,"&gt;="&amp;'Settings'!$B$4))),"")</f>
        <v/>
      </c>
      <c r="Q464" s="33">
        <f>IFERROR(IF($A464="","",IF($J464="","Missing PM Date",IF($J464&lt;'Settings'!$B$4,"Past Due",IF($J464&lt;='Settings'!$B$4+'Settings'!$B$7,"Due Soon","OK")))),"Check Date")</f>
        <v/>
      </c>
      <c r="R464" s="30">
        <f>IFERROR(IF($A464="","",IF(COUNTIF('Trailer Availability'!$A$6:$A$505,$A464)&gt;1,"Duplicate Trailer ID",IF($F464="","Missing Home Terminal",IF($G464="","Missing Location",IF($H464="","Missing Operational Status",IF(AND($H464&lt;&gt;"Ready",$I464=""),"Ready Date Missing",IF($K464="","Last Update Missing","OK"))))))),"Check Row")</f>
        <v/>
      </c>
    </row>
    <row r="465">
      <c r="A465" s="26" t="n"/>
      <c r="B465" s="26" t="n"/>
      <c r="C465" s="26" t="n"/>
      <c r="D465" s="26" t="n"/>
      <c r="E465" s="27" t="n"/>
      <c r="F465" s="26" t="n"/>
      <c r="G465" s="28" t="n"/>
      <c r="H465" s="26" t="n"/>
      <c r="I465" s="41" t="n"/>
      <c r="J465" s="41" t="n"/>
      <c r="K465" s="41" t="n"/>
      <c r="L465" s="28" t="n"/>
      <c r="M465" s="30">
        <f>IFERROR(IF($A465="","",IF($H465&lt;&gt;"Ready",$H465,IF(COUNTIFS('Booking Schedule'!$B$6:$B$505,$A465,'Booking Schedule'!$K$6:$K$505,"Dispatched",'Booking Schedule'!$F$6:$F$505,"",'Booking Schedule'!$E$6:$E$505,"")&gt;0,"Return Date Missing",IF(COUNTIFS('Booking Schedule'!$B$6:$B$505,$A465,'Booking Schedule'!$K$6:$K$505,"Dispatched",'Booking Schedule'!$F$6:$F$505,"",'Booking Schedule'!$E$6:$E$505,"&lt;"&amp;'Settings'!$B$4)&gt;0,"Overdue Return",IF(COUNTIFS('Booking Schedule'!$B$6:$B$505,$A465,'Booking Schedule'!$K$6:$K$505,"Dispatched",'Booking Schedule'!$F$6:$F$505,"",'Booking Schedule'!$D$6:$D$505,"&lt;="&amp;'Settings'!$B$4,'Booking Schedule'!$E$6:$E$505,"&gt;="&amp;'Settings'!$B$4)&gt;0,"In Use",IF(COUNTIFS('Booking Schedule'!$B$6:$B$505,$A465,'Booking Schedule'!$K$6:$K$505,"Reserved",'Booking Schedule'!$D$6:$D$505,"&gt;="&amp;'Settings'!$B$4,'Booking Schedule'!$D$6:$D$505,"&lt;="&amp;'Settings'!$B$4+'Settings'!$B$5)&gt;0,"Reserved Soon","Available")))))),"Check Status")</f>
        <v/>
      </c>
      <c r="N465" s="42">
        <f>IFERROR(IF($A465="","",IF($H465&lt;&gt;"Ready",$I465,IF(OR($M465="In Use",$M465="Overdue Return"),MAXIFS('Booking Schedule'!$E$6:$E$505,'Booking Schedule'!$B$6:$B$505,$A465,'Booking Schedule'!$K$6:$K$505,"Dispatched",'Booking Schedule'!$F$6:$F$505,""),IF($M465="Return Date Missing","",'Settings'!$B$4)))),"")</f>
        <v/>
      </c>
      <c r="O465" s="32">
        <f>IFERROR(IF($N465="","",MAX(0,$N465-'Settings'!$B$4)),"")</f>
        <v/>
      </c>
      <c r="P465" s="42">
        <f>IFERROR(IF($A465="","",IF(COUNTIFS('Booking Schedule'!$B$6:$B$505,$A465,'Booking Schedule'!$K$6:$K$505,"Reserved",'Booking Schedule'!$D$6:$D$505,"&gt;="&amp;'Settings'!$B$4)=0,"",MINIFS('Booking Schedule'!$D$6:$D$505,'Booking Schedule'!$B$6:$B$505,$A465,'Booking Schedule'!$K$6:$K$505,"Reserved",'Booking Schedule'!$D$6:$D$505,"&gt;="&amp;'Settings'!$B$4))),"")</f>
        <v/>
      </c>
      <c r="Q465" s="33">
        <f>IFERROR(IF($A465="","",IF($J465="","Missing PM Date",IF($J465&lt;'Settings'!$B$4,"Past Due",IF($J465&lt;='Settings'!$B$4+'Settings'!$B$7,"Due Soon","OK")))),"Check Date")</f>
        <v/>
      </c>
      <c r="R465" s="30">
        <f>IFERROR(IF($A465="","",IF(COUNTIF('Trailer Availability'!$A$6:$A$505,$A465)&gt;1,"Duplicate Trailer ID",IF($F465="","Missing Home Terminal",IF($G465="","Missing Location",IF($H465="","Missing Operational Status",IF(AND($H465&lt;&gt;"Ready",$I465=""),"Ready Date Missing",IF($K465="","Last Update Missing","OK"))))))),"Check Row")</f>
        <v/>
      </c>
    </row>
    <row r="466">
      <c r="A466" s="26" t="n"/>
      <c r="B466" s="26" t="n"/>
      <c r="C466" s="26" t="n"/>
      <c r="D466" s="26" t="n"/>
      <c r="E466" s="27" t="n"/>
      <c r="F466" s="26" t="n"/>
      <c r="G466" s="28" t="n"/>
      <c r="H466" s="26" t="n"/>
      <c r="I466" s="41" t="n"/>
      <c r="J466" s="41" t="n"/>
      <c r="K466" s="41" t="n"/>
      <c r="L466" s="28" t="n"/>
      <c r="M466" s="30">
        <f>IFERROR(IF($A466="","",IF($H466&lt;&gt;"Ready",$H466,IF(COUNTIFS('Booking Schedule'!$B$6:$B$505,$A466,'Booking Schedule'!$K$6:$K$505,"Dispatched",'Booking Schedule'!$F$6:$F$505,"",'Booking Schedule'!$E$6:$E$505,"")&gt;0,"Return Date Missing",IF(COUNTIFS('Booking Schedule'!$B$6:$B$505,$A466,'Booking Schedule'!$K$6:$K$505,"Dispatched",'Booking Schedule'!$F$6:$F$505,"",'Booking Schedule'!$E$6:$E$505,"&lt;"&amp;'Settings'!$B$4)&gt;0,"Overdue Return",IF(COUNTIFS('Booking Schedule'!$B$6:$B$505,$A466,'Booking Schedule'!$K$6:$K$505,"Dispatched",'Booking Schedule'!$F$6:$F$505,"",'Booking Schedule'!$D$6:$D$505,"&lt;="&amp;'Settings'!$B$4,'Booking Schedule'!$E$6:$E$505,"&gt;="&amp;'Settings'!$B$4)&gt;0,"In Use",IF(COUNTIFS('Booking Schedule'!$B$6:$B$505,$A466,'Booking Schedule'!$K$6:$K$505,"Reserved",'Booking Schedule'!$D$6:$D$505,"&gt;="&amp;'Settings'!$B$4,'Booking Schedule'!$D$6:$D$505,"&lt;="&amp;'Settings'!$B$4+'Settings'!$B$5)&gt;0,"Reserved Soon","Available")))))),"Check Status")</f>
        <v/>
      </c>
      <c r="N466" s="42">
        <f>IFERROR(IF($A466="","",IF($H466&lt;&gt;"Ready",$I466,IF(OR($M466="In Use",$M466="Overdue Return"),MAXIFS('Booking Schedule'!$E$6:$E$505,'Booking Schedule'!$B$6:$B$505,$A466,'Booking Schedule'!$K$6:$K$505,"Dispatched",'Booking Schedule'!$F$6:$F$505,""),IF($M466="Return Date Missing","",'Settings'!$B$4)))),"")</f>
        <v/>
      </c>
      <c r="O466" s="32">
        <f>IFERROR(IF($N466="","",MAX(0,$N466-'Settings'!$B$4)),"")</f>
        <v/>
      </c>
      <c r="P466" s="42">
        <f>IFERROR(IF($A466="","",IF(COUNTIFS('Booking Schedule'!$B$6:$B$505,$A466,'Booking Schedule'!$K$6:$K$505,"Reserved",'Booking Schedule'!$D$6:$D$505,"&gt;="&amp;'Settings'!$B$4)=0,"",MINIFS('Booking Schedule'!$D$6:$D$505,'Booking Schedule'!$B$6:$B$505,$A466,'Booking Schedule'!$K$6:$K$505,"Reserved",'Booking Schedule'!$D$6:$D$505,"&gt;="&amp;'Settings'!$B$4))),"")</f>
        <v/>
      </c>
      <c r="Q466" s="33">
        <f>IFERROR(IF($A466="","",IF($J466="","Missing PM Date",IF($J466&lt;'Settings'!$B$4,"Past Due",IF($J466&lt;='Settings'!$B$4+'Settings'!$B$7,"Due Soon","OK")))),"Check Date")</f>
        <v/>
      </c>
      <c r="R466" s="30">
        <f>IFERROR(IF($A466="","",IF(COUNTIF('Trailer Availability'!$A$6:$A$505,$A466)&gt;1,"Duplicate Trailer ID",IF($F466="","Missing Home Terminal",IF($G466="","Missing Location",IF($H466="","Missing Operational Status",IF(AND($H466&lt;&gt;"Ready",$I466=""),"Ready Date Missing",IF($K466="","Last Update Missing","OK"))))))),"Check Row")</f>
        <v/>
      </c>
    </row>
    <row r="467">
      <c r="A467" s="26" t="n"/>
      <c r="B467" s="26" t="n"/>
      <c r="C467" s="26" t="n"/>
      <c r="D467" s="26" t="n"/>
      <c r="E467" s="27" t="n"/>
      <c r="F467" s="26" t="n"/>
      <c r="G467" s="28" t="n"/>
      <c r="H467" s="26" t="n"/>
      <c r="I467" s="41" t="n"/>
      <c r="J467" s="41" t="n"/>
      <c r="K467" s="41" t="n"/>
      <c r="L467" s="28" t="n"/>
      <c r="M467" s="30">
        <f>IFERROR(IF($A467="","",IF($H467&lt;&gt;"Ready",$H467,IF(COUNTIFS('Booking Schedule'!$B$6:$B$505,$A467,'Booking Schedule'!$K$6:$K$505,"Dispatched",'Booking Schedule'!$F$6:$F$505,"",'Booking Schedule'!$E$6:$E$505,"")&gt;0,"Return Date Missing",IF(COUNTIFS('Booking Schedule'!$B$6:$B$505,$A467,'Booking Schedule'!$K$6:$K$505,"Dispatched",'Booking Schedule'!$F$6:$F$505,"",'Booking Schedule'!$E$6:$E$505,"&lt;"&amp;'Settings'!$B$4)&gt;0,"Overdue Return",IF(COUNTIFS('Booking Schedule'!$B$6:$B$505,$A467,'Booking Schedule'!$K$6:$K$505,"Dispatched",'Booking Schedule'!$F$6:$F$505,"",'Booking Schedule'!$D$6:$D$505,"&lt;="&amp;'Settings'!$B$4,'Booking Schedule'!$E$6:$E$505,"&gt;="&amp;'Settings'!$B$4)&gt;0,"In Use",IF(COUNTIFS('Booking Schedule'!$B$6:$B$505,$A467,'Booking Schedule'!$K$6:$K$505,"Reserved",'Booking Schedule'!$D$6:$D$505,"&gt;="&amp;'Settings'!$B$4,'Booking Schedule'!$D$6:$D$505,"&lt;="&amp;'Settings'!$B$4+'Settings'!$B$5)&gt;0,"Reserved Soon","Available")))))),"Check Status")</f>
        <v/>
      </c>
      <c r="N467" s="42">
        <f>IFERROR(IF($A467="","",IF($H467&lt;&gt;"Ready",$I467,IF(OR($M467="In Use",$M467="Overdue Return"),MAXIFS('Booking Schedule'!$E$6:$E$505,'Booking Schedule'!$B$6:$B$505,$A467,'Booking Schedule'!$K$6:$K$505,"Dispatched",'Booking Schedule'!$F$6:$F$505,""),IF($M467="Return Date Missing","",'Settings'!$B$4)))),"")</f>
        <v/>
      </c>
      <c r="O467" s="32">
        <f>IFERROR(IF($N467="","",MAX(0,$N467-'Settings'!$B$4)),"")</f>
        <v/>
      </c>
      <c r="P467" s="42">
        <f>IFERROR(IF($A467="","",IF(COUNTIFS('Booking Schedule'!$B$6:$B$505,$A467,'Booking Schedule'!$K$6:$K$505,"Reserved",'Booking Schedule'!$D$6:$D$505,"&gt;="&amp;'Settings'!$B$4)=0,"",MINIFS('Booking Schedule'!$D$6:$D$505,'Booking Schedule'!$B$6:$B$505,$A467,'Booking Schedule'!$K$6:$K$505,"Reserved",'Booking Schedule'!$D$6:$D$505,"&gt;="&amp;'Settings'!$B$4))),"")</f>
        <v/>
      </c>
      <c r="Q467" s="33">
        <f>IFERROR(IF($A467="","",IF($J467="","Missing PM Date",IF($J467&lt;'Settings'!$B$4,"Past Due",IF($J467&lt;='Settings'!$B$4+'Settings'!$B$7,"Due Soon","OK")))),"Check Date")</f>
        <v/>
      </c>
      <c r="R467" s="30">
        <f>IFERROR(IF($A467="","",IF(COUNTIF('Trailer Availability'!$A$6:$A$505,$A467)&gt;1,"Duplicate Trailer ID",IF($F467="","Missing Home Terminal",IF($G467="","Missing Location",IF($H467="","Missing Operational Status",IF(AND($H467&lt;&gt;"Ready",$I467=""),"Ready Date Missing",IF($K467="","Last Update Missing","OK"))))))),"Check Row")</f>
        <v/>
      </c>
    </row>
    <row r="468">
      <c r="A468" s="26" t="n"/>
      <c r="B468" s="26" t="n"/>
      <c r="C468" s="26" t="n"/>
      <c r="D468" s="26" t="n"/>
      <c r="E468" s="27" t="n"/>
      <c r="F468" s="26" t="n"/>
      <c r="G468" s="28" t="n"/>
      <c r="H468" s="26" t="n"/>
      <c r="I468" s="41" t="n"/>
      <c r="J468" s="41" t="n"/>
      <c r="K468" s="41" t="n"/>
      <c r="L468" s="28" t="n"/>
      <c r="M468" s="30">
        <f>IFERROR(IF($A468="","",IF($H468&lt;&gt;"Ready",$H468,IF(COUNTIFS('Booking Schedule'!$B$6:$B$505,$A468,'Booking Schedule'!$K$6:$K$505,"Dispatched",'Booking Schedule'!$F$6:$F$505,"",'Booking Schedule'!$E$6:$E$505,"")&gt;0,"Return Date Missing",IF(COUNTIFS('Booking Schedule'!$B$6:$B$505,$A468,'Booking Schedule'!$K$6:$K$505,"Dispatched",'Booking Schedule'!$F$6:$F$505,"",'Booking Schedule'!$E$6:$E$505,"&lt;"&amp;'Settings'!$B$4)&gt;0,"Overdue Return",IF(COUNTIFS('Booking Schedule'!$B$6:$B$505,$A468,'Booking Schedule'!$K$6:$K$505,"Dispatched",'Booking Schedule'!$F$6:$F$505,"",'Booking Schedule'!$D$6:$D$505,"&lt;="&amp;'Settings'!$B$4,'Booking Schedule'!$E$6:$E$505,"&gt;="&amp;'Settings'!$B$4)&gt;0,"In Use",IF(COUNTIFS('Booking Schedule'!$B$6:$B$505,$A468,'Booking Schedule'!$K$6:$K$505,"Reserved",'Booking Schedule'!$D$6:$D$505,"&gt;="&amp;'Settings'!$B$4,'Booking Schedule'!$D$6:$D$505,"&lt;="&amp;'Settings'!$B$4+'Settings'!$B$5)&gt;0,"Reserved Soon","Available")))))),"Check Status")</f>
        <v/>
      </c>
      <c r="N468" s="42">
        <f>IFERROR(IF($A468="","",IF($H468&lt;&gt;"Ready",$I468,IF(OR($M468="In Use",$M468="Overdue Return"),MAXIFS('Booking Schedule'!$E$6:$E$505,'Booking Schedule'!$B$6:$B$505,$A468,'Booking Schedule'!$K$6:$K$505,"Dispatched",'Booking Schedule'!$F$6:$F$505,""),IF($M468="Return Date Missing","",'Settings'!$B$4)))),"")</f>
        <v/>
      </c>
      <c r="O468" s="32">
        <f>IFERROR(IF($N468="","",MAX(0,$N468-'Settings'!$B$4)),"")</f>
        <v/>
      </c>
      <c r="P468" s="42">
        <f>IFERROR(IF($A468="","",IF(COUNTIFS('Booking Schedule'!$B$6:$B$505,$A468,'Booking Schedule'!$K$6:$K$505,"Reserved",'Booking Schedule'!$D$6:$D$505,"&gt;="&amp;'Settings'!$B$4)=0,"",MINIFS('Booking Schedule'!$D$6:$D$505,'Booking Schedule'!$B$6:$B$505,$A468,'Booking Schedule'!$K$6:$K$505,"Reserved",'Booking Schedule'!$D$6:$D$505,"&gt;="&amp;'Settings'!$B$4))),"")</f>
        <v/>
      </c>
      <c r="Q468" s="33">
        <f>IFERROR(IF($A468="","",IF($J468="","Missing PM Date",IF($J468&lt;'Settings'!$B$4,"Past Due",IF($J468&lt;='Settings'!$B$4+'Settings'!$B$7,"Due Soon","OK")))),"Check Date")</f>
        <v/>
      </c>
      <c r="R468" s="30">
        <f>IFERROR(IF($A468="","",IF(COUNTIF('Trailer Availability'!$A$6:$A$505,$A468)&gt;1,"Duplicate Trailer ID",IF($F468="","Missing Home Terminal",IF($G468="","Missing Location",IF($H468="","Missing Operational Status",IF(AND($H468&lt;&gt;"Ready",$I468=""),"Ready Date Missing",IF($K468="","Last Update Missing","OK"))))))),"Check Row")</f>
        <v/>
      </c>
    </row>
    <row r="469">
      <c r="A469" s="26" t="n"/>
      <c r="B469" s="26" t="n"/>
      <c r="C469" s="26" t="n"/>
      <c r="D469" s="26" t="n"/>
      <c r="E469" s="27" t="n"/>
      <c r="F469" s="26" t="n"/>
      <c r="G469" s="28" t="n"/>
      <c r="H469" s="26" t="n"/>
      <c r="I469" s="41" t="n"/>
      <c r="J469" s="41" t="n"/>
      <c r="K469" s="41" t="n"/>
      <c r="L469" s="28" t="n"/>
      <c r="M469" s="30">
        <f>IFERROR(IF($A469="","",IF($H469&lt;&gt;"Ready",$H469,IF(COUNTIFS('Booking Schedule'!$B$6:$B$505,$A469,'Booking Schedule'!$K$6:$K$505,"Dispatched",'Booking Schedule'!$F$6:$F$505,"",'Booking Schedule'!$E$6:$E$505,"")&gt;0,"Return Date Missing",IF(COUNTIFS('Booking Schedule'!$B$6:$B$505,$A469,'Booking Schedule'!$K$6:$K$505,"Dispatched",'Booking Schedule'!$F$6:$F$505,"",'Booking Schedule'!$E$6:$E$505,"&lt;"&amp;'Settings'!$B$4)&gt;0,"Overdue Return",IF(COUNTIFS('Booking Schedule'!$B$6:$B$505,$A469,'Booking Schedule'!$K$6:$K$505,"Dispatched",'Booking Schedule'!$F$6:$F$505,"",'Booking Schedule'!$D$6:$D$505,"&lt;="&amp;'Settings'!$B$4,'Booking Schedule'!$E$6:$E$505,"&gt;="&amp;'Settings'!$B$4)&gt;0,"In Use",IF(COUNTIFS('Booking Schedule'!$B$6:$B$505,$A469,'Booking Schedule'!$K$6:$K$505,"Reserved",'Booking Schedule'!$D$6:$D$505,"&gt;="&amp;'Settings'!$B$4,'Booking Schedule'!$D$6:$D$505,"&lt;="&amp;'Settings'!$B$4+'Settings'!$B$5)&gt;0,"Reserved Soon","Available")))))),"Check Status")</f>
        <v/>
      </c>
      <c r="N469" s="42">
        <f>IFERROR(IF($A469="","",IF($H469&lt;&gt;"Ready",$I469,IF(OR($M469="In Use",$M469="Overdue Return"),MAXIFS('Booking Schedule'!$E$6:$E$505,'Booking Schedule'!$B$6:$B$505,$A469,'Booking Schedule'!$K$6:$K$505,"Dispatched",'Booking Schedule'!$F$6:$F$505,""),IF($M469="Return Date Missing","",'Settings'!$B$4)))),"")</f>
        <v/>
      </c>
      <c r="O469" s="32">
        <f>IFERROR(IF($N469="","",MAX(0,$N469-'Settings'!$B$4)),"")</f>
        <v/>
      </c>
      <c r="P469" s="42">
        <f>IFERROR(IF($A469="","",IF(COUNTIFS('Booking Schedule'!$B$6:$B$505,$A469,'Booking Schedule'!$K$6:$K$505,"Reserved",'Booking Schedule'!$D$6:$D$505,"&gt;="&amp;'Settings'!$B$4)=0,"",MINIFS('Booking Schedule'!$D$6:$D$505,'Booking Schedule'!$B$6:$B$505,$A469,'Booking Schedule'!$K$6:$K$505,"Reserved",'Booking Schedule'!$D$6:$D$505,"&gt;="&amp;'Settings'!$B$4))),"")</f>
        <v/>
      </c>
      <c r="Q469" s="33">
        <f>IFERROR(IF($A469="","",IF($J469="","Missing PM Date",IF($J469&lt;'Settings'!$B$4,"Past Due",IF($J469&lt;='Settings'!$B$4+'Settings'!$B$7,"Due Soon","OK")))),"Check Date")</f>
        <v/>
      </c>
      <c r="R469" s="30">
        <f>IFERROR(IF($A469="","",IF(COUNTIF('Trailer Availability'!$A$6:$A$505,$A469)&gt;1,"Duplicate Trailer ID",IF($F469="","Missing Home Terminal",IF($G469="","Missing Location",IF($H469="","Missing Operational Status",IF(AND($H469&lt;&gt;"Ready",$I469=""),"Ready Date Missing",IF($K469="","Last Update Missing","OK"))))))),"Check Row")</f>
        <v/>
      </c>
    </row>
    <row r="470">
      <c r="A470" s="26" t="n"/>
      <c r="B470" s="26" t="n"/>
      <c r="C470" s="26" t="n"/>
      <c r="D470" s="26" t="n"/>
      <c r="E470" s="27" t="n"/>
      <c r="F470" s="26" t="n"/>
      <c r="G470" s="28" t="n"/>
      <c r="H470" s="26" t="n"/>
      <c r="I470" s="41" t="n"/>
      <c r="J470" s="41" t="n"/>
      <c r="K470" s="41" t="n"/>
      <c r="L470" s="28" t="n"/>
      <c r="M470" s="30">
        <f>IFERROR(IF($A470="","",IF($H470&lt;&gt;"Ready",$H470,IF(COUNTIFS('Booking Schedule'!$B$6:$B$505,$A470,'Booking Schedule'!$K$6:$K$505,"Dispatched",'Booking Schedule'!$F$6:$F$505,"",'Booking Schedule'!$E$6:$E$505,"")&gt;0,"Return Date Missing",IF(COUNTIFS('Booking Schedule'!$B$6:$B$505,$A470,'Booking Schedule'!$K$6:$K$505,"Dispatched",'Booking Schedule'!$F$6:$F$505,"",'Booking Schedule'!$E$6:$E$505,"&lt;"&amp;'Settings'!$B$4)&gt;0,"Overdue Return",IF(COUNTIFS('Booking Schedule'!$B$6:$B$505,$A470,'Booking Schedule'!$K$6:$K$505,"Dispatched",'Booking Schedule'!$F$6:$F$505,"",'Booking Schedule'!$D$6:$D$505,"&lt;="&amp;'Settings'!$B$4,'Booking Schedule'!$E$6:$E$505,"&gt;="&amp;'Settings'!$B$4)&gt;0,"In Use",IF(COUNTIFS('Booking Schedule'!$B$6:$B$505,$A470,'Booking Schedule'!$K$6:$K$505,"Reserved",'Booking Schedule'!$D$6:$D$505,"&gt;="&amp;'Settings'!$B$4,'Booking Schedule'!$D$6:$D$505,"&lt;="&amp;'Settings'!$B$4+'Settings'!$B$5)&gt;0,"Reserved Soon","Available")))))),"Check Status")</f>
        <v/>
      </c>
      <c r="N470" s="42">
        <f>IFERROR(IF($A470="","",IF($H470&lt;&gt;"Ready",$I470,IF(OR($M470="In Use",$M470="Overdue Return"),MAXIFS('Booking Schedule'!$E$6:$E$505,'Booking Schedule'!$B$6:$B$505,$A470,'Booking Schedule'!$K$6:$K$505,"Dispatched",'Booking Schedule'!$F$6:$F$505,""),IF($M470="Return Date Missing","",'Settings'!$B$4)))),"")</f>
        <v/>
      </c>
      <c r="O470" s="32">
        <f>IFERROR(IF($N470="","",MAX(0,$N470-'Settings'!$B$4)),"")</f>
        <v/>
      </c>
      <c r="P470" s="42">
        <f>IFERROR(IF($A470="","",IF(COUNTIFS('Booking Schedule'!$B$6:$B$505,$A470,'Booking Schedule'!$K$6:$K$505,"Reserved",'Booking Schedule'!$D$6:$D$505,"&gt;="&amp;'Settings'!$B$4)=0,"",MINIFS('Booking Schedule'!$D$6:$D$505,'Booking Schedule'!$B$6:$B$505,$A470,'Booking Schedule'!$K$6:$K$505,"Reserved",'Booking Schedule'!$D$6:$D$505,"&gt;="&amp;'Settings'!$B$4))),"")</f>
        <v/>
      </c>
      <c r="Q470" s="33">
        <f>IFERROR(IF($A470="","",IF($J470="","Missing PM Date",IF($J470&lt;'Settings'!$B$4,"Past Due",IF($J470&lt;='Settings'!$B$4+'Settings'!$B$7,"Due Soon","OK")))),"Check Date")</f>
        <v/>
      </c>
      <c r="R470" s="30">
        <f>IFERROR(IF($A470="","",IF(COUNTIF('Trailer Availability'!$A$6:$A$505,$A470)&gt;1,"Duplicate Trailer ID",IF($F470="","Missing Home Terminal",IF($G470="","Missing Location",IF($H470="","Missing Operational Status",IF(AND($H470&lt;&gt;"Ready",$I470=""),"Ready Date Missing",IF($K470="","Last Update Missing","OK"))))))),"Check Row")</f>
        <v/>
      </c>
    </row>
    <row r="471">
      <c r="A471" s="26" t="n"/>
      <c r="B471" s="26" t="n"/>
      <c r="C471" s="26" t="n"/>
      <c r="D471" s="26" t="n"/>
      <c r="E471" s="27" t="n"/>
      <c r="F471" s="26" t="n"/>
      <c r="G471" s="28" t="n"/>
      <c r="H471" s="26" t="n"/>
      <c r="I471" s="41" t="n"/>
      <c r="J471" s="41" t="n"/>
      <c r="K471" s="41" t="n"/>
      <c r="L471" s="28" t="n"/>
      <c r="M471" s="30">
        <f>IFERROR(IF($A471="","",IF($H471&lt;&gt;"Ready",$H471,IF(COUNTIFS('Booking Schedule'!$B$6:$B$505,$A471,'Booking Schedule'!$K$6:$K$505,"Dispatched",'Booking Schedule'!$F$6:$F$505,"",'Booking Schedule'!$E$6:$E$505,"")&gt;0,"Return Date Missing",IF(COUNTIFS('Booking Schedule'!$B$6:$B$505,$A471,'Booking Schedule'!$K$6:$K$505,"Dispatched",'Booking Schedule'!$F$6:$F$505,"",'Booking Schedule'!$E$6:$E$505,"&lt;"&amp;'Settings'!$B$4)&gt;0,"Overdue Return",IF(COUNTIFS('Booking Schedule'!$B$6:$B$505,$A471,'Booking Schedule'!$K$6:$K$505,"Dispatched",'Booking Schedule'!$F$6:$F$505,"",'Booking Schedule'!$D$6:$D$505,"&lt;="&amp;'Settings'!$B$4,'Booking Schedule'!$E$6:$E$505,"&gt;="&amp;'Settings'!$B$4)&gt;0,"In Use",IF(COUNTIFS('Booking Schedule'!$B$6:$B$505,$A471,'Booking Schedule'!$K$6:$K$505,"Reserved",'Booking Schedule'!$D$6:$D$505,"&gt;="&amp;'Settings'!$B$4,'Booking Schedule'!$D$6:$D$505,"&lt;="&amp;'Settings'!$B$4+'Settings'!$B$5)&gt;0,"Reserved Soon","Available")))))),"Check Status")</f>
        <v/>
      </c>
      <c r="N471" s="42">
        <f>IFERROR(IF($A471="","",IF($H471&lt;&gt;"Ready",$I471,IF(OR($M471="In Use",$M471="Overdue Return"),MAXIFS('Booking Schedule'!$E$6:$E$505,'Booking Schedule'!$B$6:$B$505,$A471,'Booking Schedule'!$K$6:$K$505,"Dispatched",'Booking Schedule'!$F$6:$F$505,""),IF($M471="Return Date Missing","",'Settings'!$B$4)))),"")</f>
        <v/>
      </c>
      <c r="O471" s="32">
        <f>IFERROR(IF($N471="","",MAX(0,$N471-'Settings'!$B$4)),"")</f>
        <v/>
      </c>
      <c r="P471" s="42">
        <f>IFERROR(IF($A471="","",IF(COUNTIFS('Booking Schedule'!$B$6:$B$505,$A471,'Booking Schedule'!$K$6:$K$505,"Reserved",'Booking Schedule'!$D$6:$D$505,"&gt;="&amp;'Settings'!$B$4)=0,"",MINIFS('Booking Schedule'!$D$6:$D$505,'Booking Schedule'!$B$6:$B$505,$A471,'Booking Schedule'!$K$6:$K$505,"Reserved",'Booking Schedule'!$D$6:$D$505,"&gt;="&amp;'Settings'!$B$4))),"")</f>
        <v/>
      </c>
      <c r="Q471" s="33">
        <f>IFERROR(IF($A471="","",IF($J471="","Missing PM Date",IF($J471&lt;'Settings'!$B$4,"Past Due",IF($J471&lt;='Settings'!$B$4+'Settings'!$B$7,"Due Soon","OK")))),"Check Date")</f>
        <v/>
      </c>
      <c r="R471" s="30">
        <f>IFERROR(IF($A471="","",IF(COUNTIF('Trailer Availability'!$A$6:$A$505,$A471)&gt;1,"Duplicate Trailer ID",IF($F471="","Missing Home Terminal",IF($G471="","Missing Location",IF($H471="","Missing Operational Status",IF(AND($H471&lt;&gt;"Ready",$I471=""),"Ready Date Missing",IF($K471="","Last Update Missing","OK"))))))),"Check Row")</f>
        <v/>
      </c>
    </row>
    <row r="472">
      <c r="A472" s="26" t="n"/>
      <c r="B472" s="26" t="n"/>
      <c r="C472" s="26" t="n"/>
      <c r="D472" s="26" t="n"/>
      <c r="E472" s="27" t="n"/>
      <c r="F472" s="26" t="n"/>
      <c r="G472" s="28" t="n"/>
      <c r="H472" s="26" t="n"/>
      <c r="I472" s="41" t="n"/>
      <c r="J472" s="41" t="n"/>
      <c r="K472" s="41" t="n"/>
      <c r="L472" s="28" t="n"/>
      <c r="M472" s="30">
        <f>IFERROR(IF($A472="","",IF($H472&lt;&gt;"Ready",$H472,IF(COUNTIFS('Booking Schedule'!$B$6:$B$505,$A472,'Booking Schedule'!$K$6:$K$505,"Dispatched",'Booking Schedule'!$F$6:$F$505,"",'Booking Schedule'!$E$6:$E$505,"")&gt;0,"Return Date Missing",IF(COUNTIFS('Booking Schedule'!$B$6:$B$505,$A472,'Booking Schedule'!$K$6:$K$505,"Dispatched",'Booking Schedule'!$F$6:$F$505,"",'Booking Schedule'!$E$6:$E$505,"&lt;"&amp;'Settings'!$B$4)&gt;0,"Overdue Return",IF(COUNTIFS('Booking Schedule'!$B$6:$B$505,$A472,'Booking Schedule'!$K$6:$K$505,"Dispatched",'Booking Schedule'!$F$6:$F$505,"",'Booking Schedule'!$D$6:$D$505,"&lt;="&amp;'Settings'!$B$4,'Booking Schedule'!$E$6:$E$505,"&gt;="&amp;'Settings'!$B$4)&gt;0,"In Use",IF(COUNTIFS('Booking Schedule'!$B$6:$B$505,$A472,'Booking Schedule'!$K$6:$K$505,"Reserved",'Booking Schedule'!$D$6:$D$505,"&gt;="&amp;'Settings'!$B$4,'Booking Schedule'!$D$6:$D$505,"&lt;="&amp;'Settings'!$B$4+'Settings'!$B$5)&gt;0,"Reserved Soon","Available")))))),"Check Status")</f>
        <v/>
      </c>
      <c r="N472" s="42">
        <f>IFERROR(IF($A472="","",IF($H472&lt;&gt;"Ready",$I472,IF(OR($M472="In Use",$M472="Overdue Return"),MAXIFS('Booking Schedule'!$E$6:$E$505,'Booking Schedule'!$B$6:$B$505,$A472,'Booking Schedule'!$K$6:$K$505,"Dispatched",'Booking Schedule'!$F$6:$F$505,""),IF($M472="Return Date Missing","",'Settings'!$B$4)))),"")</f>
        <v/>
      </c>
      <c r="O472" s="32">
        <f>IFERROR(IF($N472="","",MAX(0,$N472-'Settings'!$B$4)),"")</f>
        <v/>
      </c>
      <c r="P472" s="42">
        <f>IFERROR(IF($A472="","",IF(COUNTIFS('Booking Schedule'!$B$6:$B$505,$A472,'Booking Schedule'!$K$6:$K$505,"Reserved",'Booking Schedule'!$D$6:$D$505,"&gt;="&amp;'Settings'!$B$4)=0,"",MINIFS('Booking Schedule'!$D$6:$D$505,'Booking Schedule'!$B$6:$B$505,$A472,'Booking Schedule'!$K$6:$K$505,"Reserved",'Booking Schedule'!$D$6:$D$505,"&gt;="&amp;'Settings'!$B$4))),"")</f>
        <v/>
      </c>
      <c r="Q472" s="33">
        <f>IFERROR(IF($A472="","",IF($J472="","Missing PM Date",IF($J472&lt;'Settings'!$B$4,"Past Due",IF($J472&lt;='Settings'!$B$4+'Settings'!$B$7,"Due Soon","OK")))),"Check Date")</f>
        <v/>
      </c>
      <c r="R472" s="30">
        <f>IFERROR(IF($A472="","",IF(COUNTIF('Trailer Availability'!$A$6:$A$505,$A472)&gt;1,"Duplicate Trailer ID",IF($F472="","Missing Home Terminal",IF($G472="","Missing Location",IF($H472="","Missing Operational Status",IF(AND($H472&lt;&gt;"Ready",$I472=""),"Ready Date Missing",IF($K472="","Last Update Missing","OK"))))))),"Check Row")</f>
        <v/>
      </c>
    </row>
    <row r="473">
      <c r="A473" s="26" t="n"/>
      <c r="B473" s="26" t="n"/>
      <c r="C473" s="26" t="n"/>
      <c r="D473" s="26" t="n"/>
      <c r="E473" s="27" t="n"/>
      <c r="F473" s="26" t="n"/>
      <c r="G473" s="28" t="n"/>
      <c r="H473" s="26" t="n"/>
      <c r="I473" s="41" t="n"/>
      <c r="J473" s="41" t="n"/>
      <c r="K473" s="41" t="n"/>
      <c r="L473" s="28" t="n"/>
      <c r="M473" s="30">
        <f>IFERROR(IF($A473="","",IF($H473&lt;&gt;"Ready",$H473,IF(COUNTIFS('Booking Schedule'!$B$6:$B$505,$A473,'Booking Schedule'!$K$6:$K$505,"Dispatched",'Booking Schedule'!$F$6:$F$505,"",'Booking Schedule'!$E$6:$E$505,"")&gt;0,"Return Date Missing",IF(COUNTIFS('Booking Schedule'!$B$6:$B$505,$A473,'Booking Schedule'!$K$6:$K$505,"Dispatched",'Booking Schedule'!$F$6:$F$505,"",'Booking Schedule'!$E$6:$E$505,"&lt;"&amp;'Settings'!$B$4)&gt;0,"Overdue Return",IF(COUNTIFS('Booking Schedule'!$B$6:$B$505,$A473,'Booking Schedule'!$K$6:$K$505,"Dispatched",'Booking Schedule'!$F$6:$F$505,"",'Booking Schedule'!$D$6:$D$505,"&lt;="&amp;'Settings'!$B$4,'Booking Schedule'!$E$6:$E$505,"&gt;="&amp;'Settings'!$B$4)&gt;0,"In Use",IF(COUNTIFS('Booking Schedule'!$B$6:$B$505,$A473,'Booking Schedule'!$K$6:$K$505,"Reserved",'Booking Schedule'!$D$6:$D$505,"&gt;="&amp;'Settings'!$B$4,'Booking Schedule'!$D$6:$D$505,"&lt;="&amp;'Settings'!$B$4+'Settings'!$B$5)&gt;0,"Reserved Soon","Available")))))),"Check Status")</f>
        <v/>
      </c>
      <c r="N473" s="42">
        <f>IFERROR(IF($A473="","",IF($H473&lt;&gt;"Ready",$I473,IF(OR($M473="In Use",$M473="Overdue Return"),MAXIFS('Booking Schedule'!$E$6:$E$505,'Booking Schedule'!$B$6:$B$505,$A473,'Booking Schedule'!$K$6:$K$505,"Dispatched",'Booking Schedule'!$F$6:$F$505,""),IF($M473="Return Date Missing","",'Settings'!$B$4)))),"")</f>
        <v/>
      </c>
      <c r="O473" s="32">
        <f>IFERROR(IF($N473="","",MAX(0,$N473-'Settings'!$B$4)),"")</f>
        <v/>
      </c>
      <c r="P473" s="42">
        <f>IFERROR(IF($A473="","",IF(COUNTIFS('Booking Schedule'!$B$6:$B$505,$A473,'Booking Schedule'!$K$6:$K$505,"Reserved",'Booking Schedule'!$D$6:$D$505,"&gt;="&amp;'Settings'!$B$4)=0,"",MINIFS('Booking Schedule'!$D$6:$D$505,'Booking Schedule'!$B$6:$B$505,$A473,'Booking Schedule'!$K$6:$K$505,"Reserved",'Booking Schedule'!$D$6:$D$505,"&gt;="&amp;'Settings'!$B$4))),"")</f>
        <v/>
      </c>
      <c r="Q473" s="33">
        <f>IFERROR(IF($A473="","",IF($J473="","Missing PM Date",IF($J473&lt;'Settings'!$B$4,"Past Due",IF($J473&lt;='Settings'!$B$4+'Settings'!$B$7,"Due Soon","OK")))),"Check Date")</f>
        <v/>
      </c>
      <c r="R473" s="30">
        <f>IFERROR(IF($A473="","",IF(COUNTIF('Trailer Availability'!$A$6:$A$505,$A473)&gt;1,"Duplicate Trailer ID",IF($F473="","Missing Home Terminal",IF($G473="","Missing Location",IF($H473="","Missing Operational Status",IF(AND($H473&lt;&gt;"Ready",$I473=""),"Ready Date Missing",IF($K473="","Last Update Missing","OK"))))))),"Check Row")</f>
        <v/>
      </c>
    </row>
    <row r="474">
      <c r="A474" s="26" t="n"/>
      <c r="B474" s="26" t="n"/>
      <c r="C474" s="26" t="n"/>
      <c r="D474" s="26" t="n"/>
      <c r="E474" s="27" t="n"/>
      <c r="F474" s="26" t="n"/>
      <c r="G474" s="28" t="n"/>
      <c r="H474" s="26" t="n"/>
      <c r="I474" s="41" t="n"/>
      <c r="J474" s="41" t="n"/>
      <c r="K474" s="41" t="n"/>
      <c r="L474" s="28" t="n"/>
      <c r="M474" s="30">
        <f>IFERROR(IF($A474="","",IF($H474&lt;&gt;"Ready",$H474,IF(COUNTIFS('Booking Schedule'!$B$6:$B$505,$A474,'Booking Schedule'!$K$6:$K$505,"Dispatched",'Booking Schedule'!$F$6:$F$505,"",'Booking Schedule'!$E$6:$E$505,"")&gt;0,"Return Date Missing",IF(COUNTIFS('Booking Schedule'!$B$6:$B$505,$A474,'Booking Schedule'!$K$6:$K$505,"Dispatched",'Booking Schedule'!$F$6:$F$505,"",'Booking Schedule'!$E$6:$E$505,"&lt;"&amp;'Settings'!$B$4)&gt;0,"Overdue Return",IF(COUNTIFS('Booking Schedule'!$B$6:$B$505,$A474,'Booking Schedule'!$K$6:$K$505,"Dispatched",'Booking Schedule'!$F$6:$F$505,"",'Booking Schedule'!$D$6:$D$505,"&lt;="&amp;'Settings'!$B$4,'Booking Schedule'!$E$6:$E$505,"&gt;="&amp;'Settings'!$B$4)&gt;0,"In Use",IF(COUNTIFS('Booking Schedule'!$B$6:$B$505,$A474,'Booking Schedule'!$K$6:$K$505,"Reserved",'Booking Schedule'!$D$6:$D$505,"&gt;="&amp;'Settings'!$B$4,'Booking Schedule'!$D$6:$D$505,"&lt;="&amp;'Settings'!$B$4+'Settings'!$B$5)&gt;0,"Reserved Soon","Available")))))),"Check Status")</f>
        <v/>
      </c>
      <c r="N474" s="42">
        <f>IFERROR(IF($A474="","",IF($H474&lt;&gt;"Ready",$I474,IF(OR($M474="In Use",$M474="Overdue Return"),MAXIFS('Booking Schedule'!$E$6:$E$505,'Booking Schedule'!$B$6:$B$505,$A474,'Booking Schedule'!$K$6:$K$505,"Dispatched",'Booking Schedule'!$F$6:$F$505,""),IF($M474="Return Date Missing","",'Settings'!$B$4)))),"")</f>
        <v/>
      </c>
      <c r="O474" s="32">
        <f>IFERROR(IF($N474="","",MAX(0,$N474-'Settings'!$B$4)),"")</f>
        <v/>
      </c>
      <c r="P474" s="42">
        <f>IFERROR(IF($A474="","",IF(COUNTIFS('Booking Schedule'!$B$6:$B$505,$A474,'Booking Schedule'!$K$6:$K$505,"Reserved",'Booking Schedule'!$D$6:$D$505,"&gt;="&amp;'Settings'!$B$4)=0,"",MINIFS('Booking Schedule'!$D$6:$D$505,'Booking Schedule'!$B$6:$B$505,$A474,'Booking Schedule'!$K$6:$K$505,"Reserved",'Booking Schedule'!$D$6:$D$505,"&gt;="&amp;'Settings'!$B$4))),"")</f>
        <v/>
      </c>
      <c r="Q474" s="33">
        <f>IFERROR(IF($A474="","",IF($J474="","Missing PM Date",IF($J474&lt;'Settings'!$B$4,"Past Due",IF($J474&lt;='Settings'!$B$4+'Settings'!$B$7,"Due Soon","OK")))),"Check Date")</f>
        <v/>
      </c>
      <c r="R474" s="30">
        <f>IFERROR(IF($A474="","",IF(COUNTIF('Trailer Availability'!$A$6:$A$505,$A474)&gt;1,"Duplicate Trailer ID",IF($F474="","Missing Home Terminal",IF($G474="","Missing Location",IF($H474="","Missing Operational Status",IF(AND($H474&lt;&gt;"Ready",$I474=""),"Ready Date Missing",IF($K474="","Last Update Missing","OK"))))))),"Check Row")</f>
        <v/>
      </c>
    </row>
    <row r="475">
      <c r="A475" s="26" t="n"/>
      <c r="B475" s="26" t="n"/>
      <c r="C475" s="26" t="n"/>
      <c r="D475" s="26" t="n"/>
      <c r="E475" s="27" t="n"/>
      <c r="F475" s="26" t="n"/>
      <c r="G475" s="28" t="n"/>
      <c r="H475" s="26" t="n"/>
      <c r="I475" s="41" t="n"/>
      <c r="J475" s="41" t="n"/>
      <c r="K475" s="41" t="n"/>
      <c r="L475" s="28" t="n"/>
      <c r="M475" s="30">
        <f>IFERROR(IF($A475="","",IF($H475&lt;&gt;"Ready",$H475,IF(COUNTIFS('Booking Schedule'!$B$6:$B$505,$A475,'Booking Schedule'!$K$6:$K$505,"Dispatched",'Booking Schedule'!$F$6:$F$505,"",'Booking Schedule'!$E$6:$E$505,"")&gt;0,"Return Date Missing",IF(COUNTIFS('Booking Schedule'!$B$6:$B$505,$A475,'Booking Schedule'!$K$6:$K$505,"Dispatched",'Booking Schedule'!$F$6:$F$505,"",'Booking Schedule'!$E$6:$E$505,"&lt;"&amp;'Settings'!$B$4)&gt;0,"Overdue Return",IF(COUNTIFS('Booking Schedule'!$B$6:$B$505,$A475,'Booking Schedule'!$K$6:$K$505,"Dispatched",'Booking Schedule'!$F$6:$F$505,"",'Booking Schedule'!$D$6:$D$505,"&lt;="&amp;'Settings'!$B$4,'Booking Schedule'!$E$6:$E$505,"&gt;="&amp;'Settings'!$B$4)&gt;0,"In Use",IF(COUNTIFS('Booking Schedule'!$B$6:$B$505,$A475,'Booking Schedule'!$K$6:$K$505,"Reserved",'Booking Schedule'!$D$6:$D$505,"&gt;="&amp;'Settings'!$B$4,'Booking Schedule'!$D$6:$D$505,"&lt;="&amp;'Settings'!$B$4+'Settings'!$B$5)&gt;0,"Reserved Soon","Available")))))),"Check Status")</f>
        <v/>
      </c>
      <c r="N475" s="42">
        <f>IFERROR(IF($A475="","",IF($H475&lt;&gt;"Ready",$I475,IF(OR($M475="In Use",$M475="Overdue Return"),MAXIFS('Booking Schedule'!$E$6:$E$505,'Booking Schedule'!$B$6:$B$505,$A475,'Booking Schedule'!$K$6:$K$505,"Dispatched",'Booking Schedule'!$F$6:$F$505,""),IF($M475="Return Date Missing","",'Settings'!$B$4)))),"")</f>
        <v/>
      </c>
      <c r="O475" s="32">
        <f>IFERROR(IF($N475="","",MAX(0,$N475-'Settings'!$B$4)),"")</f>
        <v/>
      </c>
      <c r="P475" s="42">
        <f>IFERROR(IF($A475="","",IF(COUNTIFS('Booking Schedule'!$B$6:$B$505,$A475,'Booking Schedule'!$K$6:$K$505,"Reserved",'Booking Schedule'!$D$6:$D$505,"&gt;="&amp;'Settings'!$B$4)=0,"",MINIFS('Booking Schedule'!$D$6:$D$505,'Booking Schedule'!$B$6:$B$505,$A475,'Booking Schedule'!$K$6:$K$505,"Reserved",'Booking Schedule'!$D$6:$D$505,"&gt;="&amp;'Settings'!$B$4))),"")</f>
        <v/>
      </c>
      <c r="Q475" s="33">
        <f>IFERROR(IF($A475="","",IF($J475="","Missing PM Date",IF($J475&lt;'Settings'!$B$4,"Past Due",IF($J475&lt;='Settings'!$B$4+'Settings'!$B$7,"Due Soon","OK")))),"Check Date")</f>
        <v/>
      </c>
      <c r="R475" s="30">
        <f>IFERROR(IF($A475="","",IF(COUNTIF('Trailer Availability'!$A$6:$A$505,$A475)&gt;1,"Duplicate Trailer ID",IF($F475="","Missing Home Terminal",IF($G475="","Missing Location",IF($H475="","Missing Operational Status",IF(AND($H475&lt;&gt;"Ready",$I475=""),"Ready Date Missing",IF($K475="","Last Update Missing","OK"))))))),"Check Row")</f>
        <v/>
      </c>
    </row>
    <row r="476">
      <c r="A476" s="26" t="n"/>
      <c r="B476" s="26" t="n"/>
      <c r="C476" s="26" t="n"/>
      <c r="D476" s="26" t="n"/>
      <c r="E476" s="27" t="n"/>
      <c r="F476" s="26" t="n"/>
      <c r="G476" s="28" t="n"/>
      <c r="H476" s="26" t="n"/>
      <c r="I476" s="41" t="n"/>
      <c r="J476" s="41" t="n"/>
      <c r="K476" s="41" t="n"/>
      <c r="L476" s="28" t="n"/>
      <c r="M476" s="30">
        <f>IFERROR(IF($A476="","",IF($H476&lt;&gt;"Ready",$H476,IF(COUNTIFS('Booking Schedule'!$B$6:$B$505,$A476,'Booking Schedule'!$K$6:$K$505,"Dispatched",'Booking Schedule'!$F$6:$F$505,"",'Booking Schedule'!$E$6:$E$505,"")&gt;0,"Return Date Missing",IF(COUNTIFS('Booking Schedule'!$B$6:$B$505,$A476,'Booking Schedule'!$K$6:$K$505,"Dispatched",'Booking Schedule'!$F$6:$F$505,"",'Booking Schedule'!$E$6:$E$505,"&lt;"&amp;'Settings'!$B$4)&gt;0,"Overdue Return",IF(COUNTIFS('Booking Schedule'!$B$6:$B$505,$A476,'Booking Schedule'!$K$6:$K$505,"Dispatched",'Booking Schedule'!$F$6:$F$505,"",'Booking Schedule'!$D$6:$D$505,"&lt;="&amp;'Settings'!$B$4,'Booking Schedule'!$E$6:$E$505,"&gt;="&amp;'Settings'!$B$4)&gt;0,"In Use",IF(COUNTIFS('Booking Schedule'!$B$6:$B$505,$A476,'Booking Schedule'!$K$6:$K$505,"Reserved",'Booking Schedule'!$D$6:$D$505,"&gt;="&amp;'Settings'!$B$4,'Booking Schedule'!$D$6:$D$505,"&lt;="&amp;'Settings'!$B$4+'Settings'!$B$5)&gt;0,"Reserved Soon","Available")))))),"Check Status")</f>
        <v/>
      </c>
      <c r="N476" s="42">
        <f>IFERROR(IF($A476="","",IF($H476&lt;&gt;"Ready",$I476,IF(OR($M476="In Use",$M476="Overdue Return"),MAXIFS('Booking Schedule'!$E$6:$E$505,'Booking Schedule'!$B$6:$B$505,$A476,'Booking Schedule'!$K$6:$K$505,"Dispatched",'Booking Schedule'!$F$6:$F$505,""),IF($M476="Return Date Missing","",'Settings'!$B$4)))),"")</f>
        <v/>
      </c>
      <c r="O476" s="32">
        <f>IFERROR(IF($N476="","",MAX(0,$N476-'Settings'!$B$4)),"")</f>
        <v/>
      </c>
      <c r="P476" s="42">
        <f>IFERROR(IF($A476="","",IF(COUNTIFS('Booking Schedule'!$B$6:$B$505,$A476,'Booking Schedule'!$K$6:$K$505,"Reserved",'Booking Schedule'!$D$6:$D$505,"&gt;="&amp;'Settings'!$B$4)=0,"",MINIFS('Booking Schedule'!$D$6:$D$505,'Booking Schedule'!$B$6:$B$505,$A476,'Booking Schedule'!$K$6:$K$505,"Reserved",'Booking Schedule'!$D$6:$D$505,"&gt;="&amp;'Settings'!$B$4))),"")</f>
        <v/>
      </c>
      <c r="Q476" s="33">
        <f>IFERROR(IF($A476="","",IF($J476="","Missing PM Date",IF($J476&lt;'Settings'!$B$4,"Past Due",IF($J476&lt;='Settings'!$B$4+'Settings'!$B$7,"Due Soon","OK")))),"Check Date")</f>
        <v/>
      </c>
      <c r="R476" s="30">
        <f>IFERROR(IF($A476="","",IF(COUNTIF('Trailer Availability'!$A$6:$A$505,$A476)&gt;1,"Duplicate Trailer ID",IF($F476="","Missing Home Terminal",IF($G476="","Missing Location",IF($H476="","Missing Operational Status",IF(AND($H476&lt;&gt;"Ready",$I476=""),"Ready Date Missing",IF($K476="","Last Update Missing","OK"))))))),"Check Row")</f>
        <v/>
      </c>
    </row>
    <row r="477">
      <c r="A477" s="26" t="n"/>
      <c r="B477" s="26" t="n"/>
      <c r="C477" s="26" t="n"/>
      <c r="D477" s="26" t="n"/>
      <c r="E477" s="27" t="n"/>
      <c r="F477" s="26" t="n"/>
      <c r="G477" s="28" t="n"/>
      <c r="H477" s="26" t="n"/>
      <c r="I477" s="41" t="n"/>
      <c r="J477" s="41" t="n"/>
      <c r="K477" s="41" t="n"/>
      <c r="L477" s="28" t="n"/>
      <c r="M477" s="30">
        <f>IFERROR(IF($A477="","",IF($H477&lt;&gt;"Ready",$H477,IF(COUNTIFS('Booking Schedule'!$B$6:$B$505,$A477,'Booking Schedule'!$K$6:$K$505,"Dispatched",'Booking Schedule'!$F$6:$F$505,"",'Booking Schedule'!$E$6:$E$505,"")&gt;0,"Return Date Missing",IF(COUNTIFS('Booking Schedule'!$B$6:$B$505,$A477,'Booking Schedule'!$K$6:$K$505,"Dispatched",'Booking Schedule'!$F$6:$F$505,"",'Booking Schedule'!$E$6:$E$505,"&lt;"&amp;'Settings'!$B$4)&gt;0,"Overdue Return",IF(COUNTIFS('Booking Schedule'!$B$6:$B$505,$A477,'Booking Schedule'!$K$6:$K$505,"Dispatched",'Booking Schedule'!$F$6:$F$505,"",'Booking Schedule'!$D$6:$D$505,"&lt;="&amp;'Settings'!$B$4,'Booking Schedule'!$E$6:$E$505,"&gt;="&amp;'Settings'!$B$4)&gt;0,"In Use",IF(COUNTIFS('Booking Schedule'!$B$6:$B$505,$A477,'Booking Schedule'!$K$6:$K$505,"Reserved",'Booking Schedule'!$D$6:$D$505,"&gt;="&amp;'Settings'!$B$4,'Booking Schedule'!$D$6:$D$505,"&lt;="&amp;'Settings'!$B$4+'Settings'!$B$5)&gt;0,"Reserved Soon","Available")))))),"Check Status")</f>
        <v/>
      </c>
      <c r="N477" s="42">
        <f>IFERROR(IF($A477="","",IF($H477&lt;&gt;"Ready",$I477,IF(OR($M477="In Use",$M477="Overdue Return"),MAXIFS('Booking Schedule'!$E$6:$E$505,'Booking Schedule'!$B$6:$B$505,$A477,'Booking Schedule'!$K$6:$K$505,"Dispatched",'Booking Schedule'!$F$6:$F$505,""),IF($M477="Return Date Missing","",'Settings'!$B$4)))),"")</f>
        <v/>
      </c>
      <c r="O477" s="32">
        <f>IFERROR(IF($N477="","",MAX(0,$N477-'Settings'!$B$4)),"")</f>
        <v/>
      </c>
      <c r="P477" s="42">
        <f>IFERROR(IF($A477="","",IF(COUNTIFS('Booking Schedule'!$B$6:$B$505,$A477,'Booking Schedule'!$K$6:$K$505,"Reserved",'Booking Schedule'!$D$6:$D$505,"&gt;="&amp;'Settings'!$B$4)=0,"",MINIFS('Booking Schedule'!$D$6:$D$505,'Booking Schedule'!$B$6:$B$505,$A477,'Booking Schedule'!$K$6:$K$505,"Reserved",'Booking Schedule'!$D$6:$D$505,"&gt;="&amp;'Settings'!$B$4))),"")</f>
        <v/>
      </c>
      <c r="Q477" s="33">
        <f>IFERROR(IF($A477="","",IF($J477="","Missing PM Date",IF($J477&lt;'Settings'!$B$4,"Past Due",IF($J477&lt;='Settings'!$B$4+'Settings'!$B$7,"Due Soon","OK")))),"Check Date")</f>
        <v/>
      </c>
      <c r="R477" s="30">
        <f>IFERROR(IF($A477="","",IF(COUNTIF('Trailer Availability'!$A$6:$A$505,$A477)&gt;1,"Duplicate Trailer ID",IF($F477="","Missing Home Terminal",IF($G477="","Missing Location",IF($H477="","Missing Operational Status",IF(AND($H477&lt;&gt;"Ready",$I477=""),"Ready Date Missing",IF($K477="","Last Update Missing","OK"))))))),"Check Row")</f>
        <v/>
      </c>
    </row>
    <row r="478">
      <c r="A478" s="26" t="n"/>
      <c r="B478" s="26" t="n"/>
      <c r="C478" s="26" t="n"/>
      <c r="D478" s="26" t="n"/>
      <c r="E478" s="27" t="n"/>
      <c r="F478" s="26" t="n"/>
      <c r="G478" s="28" t="n"/>
      <c r="H478" s="26" t="n"/>
      <c r="I478" s="41" t="n"/>
      <c r="J478" s="41" t="n"/>
      <c r="K478" s="41" t="n"/>
      <c r="L478" s="28" t="n"/>
      <c r="M478" s="30">
        <f>IFERROR(IF($A478="","",IF($H478&lt;&gt;"Ready",$H478,IF(COUNTIFS('Booking Schedule'!$B$6:$B$505,$A478,'Booking Schedule'!$K$6:$K$505,"Dispatched",'Booking Schedule'!$F$6:$F$505,"",'Booking Schedule'!$E$6:$E$505,"")&gt;0,"Return Date Missing",IF(COUNTIFS('Booking Schedule'!$B$6:$B$505,$A478,'Booking Schedule'!$K$6:$K$505,"Dispatched",'Booking Schedule'!$F$6:$F$505,"",'Booking Schedule'!$E$6:$E$505,"&lt;"&amp;'Settings'!$B$4)&gt;0,"Overdue Return",IF(COUNTIFS('Booking Schedule'!$B$6:$B$505,$A478,'Booking Schedule'!$K$6:$K$505,"Dispatched",'Booking Schedule'!$F$6:$F$505,"",'Booking Schedule'!$D$6:$D$505,"&lt;="&amp;'Settings'!$B$4,'Booking Schedule'!$E$6:$E$505,"&gt;="&amp;'Settings'!$B$4)&gt;0,"In Use",IF(COUNTIFS('Booking Schedule'!$B$6:$B$505,$A478,'Booking Schedule'!$K$6:$K$505,"Reserved",'Booking Schedule'!$D$6:$D$505,"&gt;="&amp;'Settings'!$B$4,'Booking Schedule'!$D$6:$D$505,"&lt;="&amp;'Settings'!$B$4+'Settings'!$B$5)&gt;0,"Reserved Soon","Available")))))),"Check Status")</f>
        <v/>
      </c>
      <c r="N478" s="42">
        <f>IFERROR(IF($A478="","",IF($H478&lt;&gt;"Ready",$I478,IF(OR($M478="In Use",$M478="Overdue Return"),MAXIFS('Booking Schedule'!$E$6:$E$505,'Booking Schedule'!$B$6:$B$505,$A478,'Booking Schedule'!$K$6:$K$505,"Dispatched",'Booking Schedule'!$F$6:$F$505,""),IF($M478="Return Date Missing","",'Settings'!$B$4)))),"")</f>
        <v/>
      </c>
      <c r="O478" s="32">
        <f>IFERROR(IF($N478="","",MAX(0,$N478-'Settings'!$B$4)),"")</f>
        <v/>
      </c>
      <c r="P478" s="42">
        <f>IFERROR(IF($A478="","",IF(COUNTIFS('Booking Schedule'!$B$6:$B$505,$A478,'Booking Schedule'!$K$6:$K$505,"Reserved",'Booking Schedule'!$D$6:$D$505,"&gt;="&amp;'Settings'!$B$4)=0,"",MINIFS('Booking Schedule'!$D$6:$D$505,'Booking Schedule'!$B$6:$B$505,$A478,'Booking Schedule'!$K$6:$K$505,"Reserved",'Booking Schedule'!$D$6:$D$505,"&gt;="&amp;'Settings'!$B$4))),"")</f>
        <v/>
      </c>
      <c r="Q478" s="33">
        <f>IFERROR(IF($A478="","",IF($J478="","Missing PM Date",IF($J478&lt;'Settings'!$B$4,"Past Due",IF($J478&lt;='Settings'!$B$4+'Settings'!$B$7,"Due Soon","OK")))),"Check Date")</f>
        <v/>
      </c>
      <c r="R478" s="30">
        <f>IFERROR(IF($A478="","",IF(COUNTIF('Trailer Availability'!$A$6:$A$505,$A478)&gt;1,"Duplicate Trailer ID",IF($F478="","Missing Home Terminal",IF($G478="","Missing Location",IF($H478="","Missing Operational Status",IF(AND($H478&lt;&gt;"Ready",$I478=""),"Ready Date Missing",IF($K478="","Last Update Missing","OK"))))))),"Check Row")</f>
        <v/>
      </c>
    </row>
    <row r="479">
      <c r="A479" s="26" t="n"/>
      <c r="B479" s="26" t="n"/>
      <c r="C479" s="26" t="n"/>
      <c r="D479" s="26" t="n"/>
      <c r="E479" s="27" t="n"/>
      <c r="F479" s="26" t="n"/>
      <c r="G479" s="28" t="n"/>
      <c r="H479" s="26" t="n"/>
      <c r="I479" s="41" t="n"/>
      <c r="J479" s="41" t="n"/>
      <c r="K479" s="41" t="n"/>
      <c r="L479" s="28" t="n"/>
      <c r="M479" s="30">
        <f>IFERROR(IF($A479="","",IF($H479&lt;&gt;"Ready",$H479,IF(COUNTIFS('Booking Schedule'!$B$6:$B$505,$A479,'Booking Schedule'!$K$6:$K$505,"Dispatched",'Booking Schedule'!$F$6:$F$505,"",'Booking Schedule'!$E$6:$E$505,"")&gt;0,"Return Date Missing",IF(COUNTIFS('Booking Schedule'!$B$6:$B$505,$A479,'Booking Schedule'!$K$6:$K$505,"Dispatched",'Booking Schedule'!$F$6:$F$505,"",'Booking Schedule'!$E$6:$E$505,"&lt;"&amp;'Settings'!$B$4)&gt;0,"Overdue Return",IF(COUNTIFS('Booking Schedule'!$B$6:$B$505,$A479,'Booking Schedule'!$K$6:$K$505,"Dispatched",'Booking Schedule'!$F$6:$F$505,"",'Booking Schedule'!$D$6:$D$505,"&lt;="&amp;'Settings'!$B$4,'Booking Schedule'!$E$6:$E$505,"&gt;="&amp;'Settings'!$B$4)&gt;0,"In Use",IF(COUNTIFS('Booking Schedule'!$B$6:$B$505,$A479,'Booking Schedule'!$K$6:$K$505,"Reserved",'Booking Schedule'!$D$6:$D$505,"&gt;="&amp;'Settings'!$B$4,'Booking Schedule'!$D$6:$D$505,"&lt;="&amp;'Settings'!$B$4+'Settings'!$B$5)&gt;0,"Reserved Soon","Available")))))),"Check Status")</f>
        <v/>
      </c>
      <c r="N479" s="42">
        <f>IFERROR(IF($A479="","",IF($H479&lt;&gt;"Ready",$I479,IF(OR($M479="In Use",$M479="Overdue Return"),MAXIFS('Booking Schedule'!$E$6:$E$505,'Booking Schedule'!$B$6:$B$505,$A479,'Booking Schedule'!$K$6:$K$505,"Dispatched",'Booking Schedule'!$F$6:$F$505,""),IF($M479="Return Date Missing","",'Settings'!$B$4)))),"")</f>
        <v/>
      </c>
      <c r="O479" s="32">
        <f>IFERROR(IF($N479="","",MAX(0,$N479-'Settings'!$B$4)),"")</f>
        <v/>
      </c>
      <c r="P479" s="42">
        <f>IFERROR(IF($A479="","",IF(COUNTIFS('Booking Schedule'!$B$6:$B$505,$A479,'Booking Schedule'!$K$6:$K$505,"Reserved",'Booking Schedule'!$D$6:$D$505,"&gt;="&amp;'Settings'!$B$4)=0,"",MINIFS('Booking Schedule'!$D$6:$D$505,'Booking Schedule'!$B$6:$B$505,$A479,'Booking Schedule'!$K$6:$K$505,"Reserved",'Booking Schedule'!$D$6:$D$505,"&gt;="&amp;'Settings'!$B$4))),"")</f>
        <v/>
      </c>
      <c r="Q479" s="33">
        <f>IFERROR(IF($A479="","",IF($J479="","Missing PM Date",IF($J479&lt;'Settings'!$B$4,"Past Due",IF($J479&lt;='Settings'!$B$4+'Settings'!$B$7,"Due Soon","OK")))),"Check Date")</f>
        <v/>
      </c>
      <c r="R479" s="30">
        <f>IFERROR(IF($A479="","",IF(COUNTIF('Trailer Availability'!$A$6:$A$505,$A479)&gt;1,"Duplicate Trailer ID",IF($F479="","Missing Home Terminal",IF($G479="","Missing Location",IF($H479="","Missing Operational Status",IF(AND($H479&lt;&gt;"Ready",$I479=""),"Ready Date Missing",IF($K479="","Last Update Missing","OK"))))))),"Check Row")</f>
        <v/>
      </c>
    </row>
    <row r="480">
      <c r="A480" s="26" t="n"/>
      <c r="B480" s="26" t="n"/>
      <c r="C480" s="26" t="n"/>
      <c r="D480" s="26" t="n"/>
      <c r="E480" s="27" t="n"/>
      <c r="F480" s="26" t="n"/>
      <c r="G480" s="28" t="n"/>
      <c r="H480" s="26" t="n"/>
      <c r="I480" s="41" t="n"/>
      <c r="J480" s="41" t="n"/>
      <c r="K480" s="41" t="n"/>
      <c r="L480" s="28" t="n"/>
      <c r="M480" s="30">
        <f>IFERROR(IF($A480="","",IF($H480&lt;&gt;"Ready",$H480,IF(COUNTIFS('Booking Schedule'!$B$6:$B$505,$A480,'Booking Schedule'!$K$6:$K$505,"Dispatched",'Booking Schedule'!$F$6:$F$505,"",'Booking Schedule'!$E$6:$E$505,"")&gt;0,"Return Date Missing",IF(COUNTIFS('Booking Schedule'!$B$6:$B$505,$A480,'Booking Schedule'!$K$6:$K$505,"Dispatched",'Booking Schedule'!$F$6:$F$505,"",'Booking Schedule'!$E$6:$E$505,"&lt;"&amp;'Settings'!$B$4)&gt;0,"Overdue Return",IF(COUNTIFS('Booking Schedule'!$B$6:$B$505,$A480,'Booking Schedule'!$K$6:$K$505,"Dispatched",'Booking Schedule'!$F$6:$F$505,"",'Booking Schedule'!$D$6:$D$505,"&lt;="&amp;'Settings'!$B$4,'Booking Schedule'!$E$6:$E$505,"&gt;="&amp;'Settings'!$B$4)&gt;0,"In Use",IF(COUNTIFS('Booking Schedule'!$B$6:$B$505,$A480,'Booking Schedule'!$K$6:$K$505,"Reserved",'Booking Schedule'!$D$6:$D$505,"&gt;="&amp;'Settings'!$B$4,'Booking Schedule'!$D$6:$D$505,"&lt;="&amp;'Settings'!$B$4+'Settings'!$B$5)&gt;0,"Reserved Soon","Available")))))),"Check Status")</f>
        <v/>
      </c>
      <c r="N480" s="42">
        <f>IFERROR(IF($A480="","",IF($H480&lt;&gt;"Ready",$I480,IF(OR($M480="In Use",$M480="Overdue Return"),MAXIFS('Booking Schedule'!$E$6:$E$505,'Booking Schedule'!$B$6:$B$505,$A480,'Booking Schedule'!$K$6:$K$505,"Dispatched",'Booking Schedule'!$F$6:$F$505,""),IF($M480="Return Date Missing","",'Settings'!$B$4)))),"")</f>
        <v/>
      </c>
      <c r="O480" s="32">
        <f>IFERROR(IF($N480="","",MAX(0,$N480-'Settings'!$B$4)),"")</f>
        <v/>
      </c>
      <c r="P480" s="42">
        <f>IFERROR(IF($A480="","",IF(COUNTIFS('Booking Schedule'!$B$6:$B$505,$A480,'Booking Schedule'!$K$6:$K$505,"Reserved",'Booking Schedule'!$D$6:$D$505,"&gt;="&amp;'Settings'!$B$4)=0,"",MINIFS('Booking Schedule'!$D$6:$D$505,'Booking Schedule'!$B$6:$B$505,$A480,'Booking Schedule'!$K$6:$K$505,"Reserved",'Booking Schedule'!$D$6:$D$505,"&gt;="&amp;'Settings'!$B$4))),"")</f>
        <v/>
      </c>
      <c r="Q480" s="33">
        <f>IFERROR(IF($A480="","",IF($J480="","Missing PM Date",IF($J480&lt;'Settings'!$B$4,"Past Due",IF($J480&lt;='Settings'!$B$4+'Settings'!$B$7,"Due Soon","OK")))),"Check Date")</f>
        <v/>
      </c>
      <c r="R480" s="30">
        <f>IFERROR(IF($A480="","",IF(COUNTIF('Trailer Availability'!$A$6:$A$505,$A480)&gt;1,"Duplicate Trailer ID",IF($F480="","Missing Home Terminal",IF($G480="","Missing Location",IF($H480="","Missing Operational Status",IF(AND($H480&lt;&gt;"Ready",$I480=""),"Ready Date Missing",IF($K480="","Last Update Missing","OK"))))))),"Check Row")</f>
        <v/>
      </c>
    </row>
    <row r="481">
      <c r="A481" s="26" t="n"/>
      <c r="B481" s="26" t="n"/>
      <c r="C481" s="26" t="n"/>
      <c r="D481" s="26" t="n"/>
      <c r="E481" s="27" t="n"/>
      <c r="F481" s="26" t="n"/>
      <c r="G481" s="28" t="n"/>
      <c r="H481" s="26" t="n"/>
      <c r="I481" s="41" t="n"/>
      <c r="J481" s="41" t="n"/>
      <c r="K481" s="41" t="n"/>
      <c r="L481" s="28" t="n"/>
      <c r="M481" s="30">
        <f>IFERROR(IF($A481="","",IF($H481&lt;&gt;"Ready",$H481,IF(COUNTIFS('Booking Schedule'!$B$6:$B$505,$A481,'Booking Schedule'!$K$6:$K$505,"Dispatched",'Booking Schedule'!$F$6:$F$505,"",'Booking Schedule'!$E$6:$E$505,"")&gt;0,"Return Date Missing",IF(COUNTIFS('Booking Schedule'!$B$6:$B$505,$A481,'Booking Schedule'!$K$6:$K$505,"Dispatched",'Booking Schedule'!$F$6:$F$505,"",'Booking Schedule'!$E$6:$E$505,"&lt;"&amp;'Settings'!$B$4)&gt;0,"Overdue Return",IF(COUNTIFS('Booking Schedule'!$B$6:$B$505,$A481,'Booking Schedule'!$K$6:$K$505,"Dispatched",'Booking Schedule'!$F$6:$F$505,"",'Booking Schedule'!$D$6:$D$505,"&lt;="&amp;'Settings'!$B$4,'Booking Schedule'!$E$6:$E$505,"&gt;="&amp;'Settings'!$B$4)&gt;0,"In Use",IF(COUNTIFS('Booking Schedule'!$B$6:$B$505,$A481,'Booking Schedule'!$K$6:$K$505,"Reserved",'Booking Schedule'!$D$6:$D$505,"&gt;="&amp;'Settings'!$B$4,'Booking Schedule'!$D$6:$D$505,"&lt;="&amp;'Settings'!$B$4+'Settings'!$B$5)&gt;0,"Reserved Soon","Available")))))),"Check Status")</f>
        <v/>
      </c>
      <c r="N481" s="42">
        <f>IFERROR(IF($A481="","",IF($H481&lt;&gt;"Ready",$I481,IF(OR($M481="In Use",$M481="Overdue Return"),MAXIFS('Booking Schedule'!$E$6:$E$505,'Booking Schedule'!$B$6:$B$505,$A481,'Booking Schedule'!$K$6:$K$505,"Dispatched",'Booking Schedule'!$F$6:$F$505,""),IF($M481="Return Date Missing","",'Settings'!$B$4)))),"")</f>
        <v/>
      </c>
      <c r="O481" s="32">
        <f>IFERROR(IF($N481="","",MAX(0,$N481-'Settings'!$B$4)),"")</f>
        <v/>
      </c>
      <c r="P481" s="42">
        <f>IFERROR(IF($A481="","",IF(COUNTIFS('Booking Schedule'!$B$6:$B$505,$A481,'Booking Schedule'!$K$6:$K$505,"Reserved",'Booking Schedule'!$D$6:$D$505,"&gt;="&amp;'Settings'!$B$4)=0,"",MINIFS('Booking Schedule'!$D$6:$D$505,'Booking Schedule'!$B$6:$B$505,$A481,'Booking Schedule'!$K$6:$K$505,"Reserved",'Booking Schedule'!$D$6:$D$505,"&gt;="&amp;'Settings'!$B$4))),"")</f>
        <v/>
      </c>
      <c r="Q481" s="33">
        <f>IFERROR(IF($A481="","",IF($J481="","Missing PM Date",IF($J481&lt;'Settings'!$B$4,"Past Due",IF($J481&lt;='Settings'!$B$4+'Settings'!$B$7,"Due Soon","OK")))),"Check Date")</f>
        <v/>
      </c>
      <c r="R481" s="30">
        <f>IFERROR(IF($A481="","",IF(COUNTIF('Trailer Availability'!$A$6:$A$505,$A481)&gt;1,"Duplicate Trailer ID",IF($F481="","Missing Home Terminal",IF($G481="","Missing Location",IF($H481="","Missing Operational Status",IF(AND($H481&lt;&gt;"Ready",$I481=""),"Ready Date Missing",IF($K481="","Last Update Missing","OK"))))))),"Check Row")</f>
        <v/>
      </c>
    </row>
    <row r="482">
      <c r="A482" s="26" t="n"/>
      <c r="B482" s="26" t="n"/>
      <c r="C482" s="26" t="n"/>
      <c r="D482" s="26" t="n"/>
      <c r="E482" s="27" t="n"/>
      <c r="F482" s="26" t="n"/>
      <c r="G482" s="28" t="n"/>
      <c r="H482" s="26" t="n"/>
      <c r="I482" s="41" t="n"/>
      <c r="J482" s="41" t="n"/>
      <c r="K482" s="41" t="n"/>
      <c r="L482" s="28" t="n"/>
      <c r="M482" s="30">
        <f>IFERROR(IF($A482="","",IF($H482&lt;&gt;"Ready",$H482,IF(COUNTIFS('Booking Schedule'!$B$6:$B$505,$A482,'Booking Schedule'!$K$6:$K$505,"Dispatched",'Booking Schedule'!$F$6:$F$505,"",'Booking Schedule'!$E$6:$E$505,"")&gt;0,"Return Date Missing",IF(COUNTIFS('Booking Schedule'!$B$6:$B$505,$A482,'Booking Schedule'!$K$6:$K$505,"Dispatched",'Booking Schedule'!$F$6:$F$505,"",'Booking Schedule'!$E$6:$E$505,"&lt;"&amp;'Settings'!$B$4)&gt;0,"Overdue Return",IF(COUNTIFS('Booking Schedule'!$B$6:$B$505,$A482,'Booking Schedule'!$K$6:$K$505,"Dispatched",'Booking Schedule'!$F$6:$F$505,"",'Booking Schedule'!$D$6:$D$505,"&lt;="&amp;'Settings'!$B$4,'Booking Schedule'!$E$6:$E$505,"&gt;="&amp;'Settings'!$B$4)&gt;0,"In Use",IF(COUNTIFS('Booking Schedule'!$B$6:$B$505,$A482,'Booking Schedule'!$K$6:$K$505,"Reserved",'Booking Schedule'!$D$6:$D$505,"&gt;="&amp;'Settings'!$B$4,'Booking Schedule'!$D$6:$D$505,"&lt;="&amp;'Settings'!$B$4+'Settings'!$B$5)&gt;0,"Reserved Soon","Available")))))),"Check Status")</f>
        <v/>
      </c>
      <c r="N482" s="42">
        <f>IFERROR(IF($A482="","",IF($H482&lt;&gt;"Ready",$I482,IF(OR($M482="In Use",$M482="Overdue Return"),MAXIFS('Booking Schedule'!$E$6:$E$505,'Booking Schedule'!$B$6:$B$505,$A482,'Booking Schedule'!$K$6:$K$505,"Dispatched",'Booking Schedule'!$F$6:$F$505,""),IF($M482="Return Date Missing","",'Settings'!$B$4)))),"")</f>
        <v/>
      </c>
      <c r="O482" s="32">
        <f>IFERROR(IF($N482="","",MAX(0,$N482-'Settings'!$B$4)),"")</f>
        <v/>
      </c>
      <c r="P482" s="42">
        <f>IFERROR(IF($A482="","",IF(COUNTIFS('Booking Schedule'!$B$6:$B$505,$A482,'Booking Schedule'!$K$6:$K$505,"Reserved",'Booking Schedule'!$D$6:$D$505,"&gt;="&amp;'Settings'!$B$4)=0,"",MINIFS('Booking Schedule'!$D$6:$D$505,'Booking Schedule'!$B$6:$B$505,$A482,'Booking Schedule'!$K$6:$K$505,"Reserved",'Booking Schedule'!$D$6:$D$505,"&gt;="&amp;'Settings'!$B$4))),"")</f>
        <v/>
      </c>
      <c r="Q482" s="33">
        <f>IFERROR(IF($A482="","",IF($J482="","Missing PM Date",IF($J482&lt;'Settings'!$B$4,"Past Due",IF($J482&lt;='Settings'!$B$4+'Settings'!$B$7,"Due Soon","OK")))),"Check Date")</f>
        <v/>
      </c>
      <c r="R482" s="30">
        <f>IFERROR(IF($A482="","",IF(COUNTIF('Trailer Availability'!$A$6:$A$505,$A482)&gt;1,"Duplicate Trailer ID",IF($F482="","Missing Home Terminal",IF($G482="","Missing Location",IF($H482="","Missing Operational Status",IF(AND($H482&lt;&gt;"Ready",$I482=""),"Ready Date Missing",IF($K482="","Last Update Missing","OK"))))))),"Check Row")</f>
        <v/>
      </c>
    </row>
    <row r="483">
      <c r="A483" s="26" t="n"/>
      <c r="B483" s="26" t="n"/>
      <c r="C483" s="26" t="n"/>
      <c r="D483" s="26" t="n"/>
      <c r="E483" s="27" t="n"/>
      <c r="F483" s="26" t="n"/>
      <c r="G483" s="28" t="n"/>
      <c r="H483" s="26" t="n"/>
      <c r="I483" s="41" t="n"/>
      <c r="J483" s="41" t="n"/>
      <c r="K483" s="41" t="n"/>
      <c r="L483" s="28" t="n"/>
      <c r="M483" s="30">
        <f>IFERROR(IF($A483="","",IF($H483&lt;&gt;"Ready",$H483,IF(COUNTIFS('Booking Schedule'!$B$6:$B$505,$A483,'Booking Schedule'!$K$6:$K$505,"Dispatched",'Booking Schedule'!$F$6:$F$505,"",'Booking Schedule'!$E$6:$E$505,"")&gt;0,"Return Date Missing",IF(COUNTIFS('Booking Schedule'!$B$6:$B$505,$A483,'Booking Schedule'!$K$6:$K$505,"Dispatched",'Booking Schedule'!$F$6:$F$505,"",'Booking Schedule'!$E$6:$E$505,"&lt;"&amp;'Settings'!$B$4)&gt;0,"Overdue Return",IF(COUNTIFS('Booking Schedule'!$B$6:$B$505,$A483,'Booking Schedule'!$K$6:$K$505,"Dispatched",'Booking Schedule'!$F$6:$F$505,"",'Booking Schedule'!$D$6:$D$505,"&lt;="&amp;'Settings'!$B$4,'Booking Schedule'!$E$6:$E$505,"&gt;="&amp;'Settings'!$B$4)&gt;0,"In Use",IF(COUNTIFS('Booking Schedule'!$B$6:$B$505,$A483,'Booking Schedule'!$K$6:$K$505,"Reserved",'Booking Schedule'!$D$6:$D$505,"&gt;="&amp;'Settings'!$B$4,'Booking Schedule'!$D$6:$D$505,"&lt;="&amp;'Settings'!$B$4+'Settings'!$B$5)&gt;0,"Reserved Soon","Available")))))),"Check Status")</f>
        <v/>
      </c>
      <c r="N483" s="42">
        <f>IFERROR(IF($A483="","",IF($H483&lt;&gt;"Ready",$I483,IF(OR($M483="In Use",$M483="Overdue Return"),MAXIFS('Booking Schedule'!$E$6:$E$505,'Booking Schedule'!$B$6:$B$505,$A483,'Booking Schedule'!$K$6:$K$505,"Dispatched",'Booking Schedule'!$F$6:$F$505,""),IF($M483="Return Date Missing","",'Settings'!$B$4)))),"")</f>
        <v/>
      </c>
      <c r="O483" s="32">
        <f>IFERROR(IF($N483="","",MAX(0,$N483-'Settings'!$B$4)),"")</f>
        <v/>
      </c>
      <c r="P483" s="42">
        <f>IFERROR(IF($A483="","",IF(COUNTIFS('Booking Schedule'!$B$6:$B$505,$A483,'Booking Schedule'!$K$6:$K$505,"Reserved",'Booking Schedule'!$D$6:$D$505,"&gt;="&amp;'Settings'!$B$4)=0,"",MINIFS('Booking Schedule'!$D$6:$D$505,'Booking Schedule'!$B$6:$B$505,$A483,'Booking Schedule'!$K$6:$K$505,"Reserved",'Booking Schedule'!$D$6:$D$505,"&gt;="&amp;'Settings'!$B$4))),"")</f>
        <v/>
      </c>
      <c r="Q483" s="33">
        <f>IFERROR(IF($A483="","",IF($J483="","Missing PM Date",IF($J483&lt;'Settings'!$B$4,"Past Due",IF($J483&lt;='Settings'!$B$4+'Settings'!$B$7,"Due Soon","OK")))),"Check Date")</f>
        <v/>
      </c>
      <c r="R483" s="30">
        <f>IFERROR(IF($A483="","",IF(COUNTIF('Trailer Availability'!$A$6:$A$505,$A483)&gt;1,"Duplicate Trailer ID",IF($F483="","Missing Home Terminal",IF($G483="","Missing Location",IF($H483="","Missing Operational Status",IF(AND($H483&lt;&gt;"Ready",$I483=""),"Ready Date Missing",IF($K483="","Last Update Missing","OK"))))))),"Check Row")</f>
        <v/>
      </c>
    </row>
    <row r="484">
      <c r="A484" s="26" t="n"/>
      <c r="B484" s="26" t="n"/>
      <c r="C484" s="26" t="n"/>
      <c r="D484" s="26" t="n"/>
      <c r="E484" s="27" t="n"/>
      <c r="F484" s="26" t="n"/>
      <c r="G484" s="28" t="n"/>
      <c r="H484" s="26" t="n"/>
      <c r="I484" s="41" t="n"/>
      <c r="J484" s="41" t="n"/>
      <c r="K484" s="41" t="n"/>
      <c r="L484" s="28" t="n"/>
      <c r="M484" s="30">
        <f>IFERROR(IF($A484="","",IF($H484&lt;&gt;"Ready",$H484,IF(COUNTIFS('Booking Schedule'!$B$6:$B$505,$A484,'Booking Schedule'!$K$6:$K$505,"Dispatched",'Booking Schedule'!$F$6:$F$505,"",'Booking Schedule'!$E$6:$E$505,"")&gt;0,"Return Date Missing",IF(COUNTIFS('Booking Schedule'!$B$6:$B$505,$A484,'Booking Schedule'!$K$6:$K$505,"Dispatched",'Booking Schedule'!$F$6:$F$505,"",'Booking Schedule'!$E$6:$E$505,"&lt;"&amp;'Settings'!$B$4)&gt;0,"Overdue Return",IF(COUNTIFS('Booking Schedule'!$B$6:$B$505,$A484,'Booking Schedule'!$K$6:$K$505,"Dispatched",'Booking Schedule'!$F$6:$F$505,"",'Booking Schedule'!$D$6:$D$505,"&lt;="&amp;'Settings'!$B$4,'Booking Schedule'!$E$6:$E$505,"&gt;="&amp;'Settings'!$B$4)&gt;0,"In Use",IF(COUNTIFS('Booking Schedule'!$B$6:$B$505,$A484,'Booking Schedule'!$K$6:$K$505,"Reserved",'Booking Schedule'!$D$6:$D$505,"&gt;="&amp;'Settings'!$B$4,'Booking Schedule'!$D$6:$D$505,"&lt;="&amp;'Settings'!$B$4+'Settings'!$B$5)&gt;0,"Reserved Soon","Available")))))),"Check Status")</f>
        <v/>
      </c>
      <c r="N484" s="42">
        <f>IFERROR(IF($A484="","",IF($H484&lt;&gt;"Ready",$I484,IF(OR($M484="In Use",$M484="Overdue Return"),MAXIFS('Booking Schedule'!$E$6:$E$505,'Booking Schedule'!$B$6:$B$505,$A484,'Booking Schedule'!$K$6:$K$505,"Dispatched",'Booking Schedule'!$F$6:$F$505,""),IF($M484="Return Date Missing","",'Settings'!$B$4)))),"")</f>
        <v/>
      </c>
      <c r="O484" s="32">
        <f>IFERROR(IF($N484="","",MAX(0,$N484-'Settings'!$B$4)),"")</f>
        <v/>
      </c>
      <c r="P484" s="42">
        <f>IFERROR(IF($A484="","",IF(COUNTIFS('Booking Schedule'!$B$6:$B$505,$A484,'Booking Schedule'!$K$6:$K$505,"Reserved",'Booking Schedule'!$D$6:$D$505,"&gt;="&amp;'Settings'!$B$4)=0,"",MINIFS('Booking Schedule'!$D$6:$D$505,'Booking Schedule'!$B$6:$B$505,$A484,'Booking Schedule'!$K$6:$K$505,"Reserved",'Booking Schedule'!$D$6:$D$505,"&gt;="&amp;'Settings'!$B$4))),"")</f>
        <v/>
      </c>
      <c r="Q484" s="33">
        <f>IFERROR(IF($A484="","",IF($J484="","Missing PM Date",IF($J484&lt;'Settings'!$B$4,"Past Due",IF($J484&lt;='Settings'!$B$4+'Settings'!$B$7,"Due Soon","OK")))),"Check Date")</f>
        <v/>
      </c>
      <c r="R484" s="30">
        <f>IFERROR(IF($A484="","",IF(COUNTIF('Trailer Availability'!$A$6:$A$505,$A484)&gt;1,"Duplicate Trailer ID",IF($F484="","Missing Home Terminal",IF($G484="","Missing Location",IF($H484="","Missing Operational Status",IF(AND($H484&lt;&gt;"Ready",$I484=""),"Ready Date Missing",IF($K484="","Last Update Missing","OK"))))))),"Check Row")</f>
        <v/>
      </c>
    </row>
    <row r="485">
      <c r="A485" s="26" t="n"/>
      <c r="B485" s="26" t="n"/>
      <c r="C485" s="26" t="n"/>
      <c r="D485" s="26" t="n"/>
      <c r="E485" s="27" t="n"/>
      <c r="F485" s="26" t="n"/>
      <c r="G485" s="28" t="n"/>
      <c r="H485" s="26" t="n"/>
      <c r="I485" s="41" t="n"/>
      <c r="J485" s="41" t="n"/>
      <c r="K485" s="41" t="n"/>
      <c r="L485" s="28" t="n"/>
      <c r="M485" s="30">
        <f>IFERROR(IF($A485="","",IF($H485&lt;&gt;"Ready",$H485,IF(COUNTIFS('Booking Schedule'!$B$6:$B$505,$A485,'Booking Schedule'!$K$6:$K$505,"Dispatched",'Booking Schedule'!$F$6:$F$505,"",'Booking Schedule'!$E$6:$E$505,"")&gt;0,"Return Date Missing",IF(COUNTIFS('Booking Schedule'!$B$6:$B$505,$A485,'Booking Schedule'!$K$6:$K$505,"Dispatched",'Booking Schedule'!$F$6:$F$505,"",'Booking Schedule'!$E$6:$E$505,"&lt;"&amp;'Settings'!$B$4)&gt;0,"Overdue Return",IF(COUNTIFS('Booking Schedule'!$B$6:$B$505,$A485,'Booking Schedule'!$K$6:$K$505,"Dispatched",'Booking Schedule'!$F$6:$F$505,"",'Booking Schedule'!$D$6:$D$505,"&lt;="&amp;'Settings'!$B$4,'Booking Schedule'!$E$6:$E$505,"&gt;="&amp;'Settings'!$B$4)&gt;0,"In Use",IF(COUNTIFS('Booking Schedule'!$B$6:$B$505,$A485,'Booking Schedule'!$K$6:$K$505,"Reserved",'Booking Schedule'!$D$6:$D$505,"&gt;="&amp;'Settings'!$B$4,'Booking Schedule'!$D$6:$D$505,"&lt;="&amp;'Settings'!$B$4+'Settings'!$B$5)&gt;0,"Reserved Soon","Available")))))),"Check Status")</f>
        <v/>
      </c>
      <c r="N485" s="42">
        <f>IFERROR(IF($A485="","",IF($H485&lt;&gt;"Ready",$I485,IF(OR($M485="In Use",$M485="Overdue Return"),MAXIFS('Booking Schedule'!$E$6:$E$505,'Booking Schedule'!$B$6:$B$505,$A485,'Booking Schedule'!$K$6:$K$505,"Dispatched",'Booking Schedule'!$F$6:$F$505,""),IF($M485="Return Date Missing","",'Settings'!$B$4)))),"")</f>
        <v/>
      </c>
      <c r="O485" s="32">
        <f>IFERROR(IF($N485="","",MAX(0,$N485-'Settings'!$B$4)),"")</f>
        <v/>
      </c>
      <c r="P485" s="42">
        <f>IFERROR(IF($A485="","",IF(COUNTIFS('Booking Schedule'!$B$6:$B$505,$A485,'Booking Schedule'!$K$6:$K$505,"Reserved",'Booking Schedule'!$D$6:$D$505,"&gt;="&amp;'Settings'!$B$4)=0,"",MINIFS('Booking Schedule'!$D$6:$D$505,'Booking Schedule'!$B$6:$B$505,$A485,'Booking Schedule'!$K$6:$K$505,"Reserved",'Booking Schedule'!$D$6:$D$505,"&gt;="&amp;'Settings'!$B$4))),"")</f>
        <v/>
      </c>
      <c r="Q485" s="33">
        <f>IFERROR(IF($A485="","",IF($J485="","Missing PM Date",IF($J485&lt;'Settings'!$B$4,"Past Due",IF($J485&lt;='Settings'!$B$4+'Settings'!$B$7,"Due Soon","OK")))),"Check Date")</f>
        <v/>
      </c>
      <c r="R485" s="30">
        <f>IFERROR(IF($A485="","",IF(COUNTIF('Trailer Availability'!$A$6:$A$505,$A485)&gt;1,"Duplicate Trailer ID",IF($F485="","Missing Home Terminal",IF($G485="","Missing Location",IF($H485="","Missing Operational Status",IF(AND($H485&lt;&gt;"Ready",$I485=""),"Ready Date Missing",IF($K485="","Last Update Missing","OK"))))))),"Check Row")</f>
        <v/>
      </c>
    </row>
    <row r="486">
      <c r="A486" s="26" t="n"/>
      <c r="B486" s="26" t="n"/>
      <c r="C486" s="26" t="n"/>
      <c r="D486" s="26" t="n"/>
      <c r="E486" s="27" t="n"/>
      <c r="F486" s="26" t="n"/>
      <c r="G486" s="28" t="n"/>
      <c r="H486" s="26" t="n"/>
      <c r="I486" s="41" t="n"/>
      <c r="J486" s="41" t="n"/>
      <c r="K486" s="41" t="n"/>
      <c r="L486" s="28" t="n"/>
      <c r="M486" s="30">
        <f>IFERROR(IF($A486="","",IF($H486&lt;&gt;"Ready",$H486,IF(COUNTIFS('Booking Schedule'!$B$6:$B$505,$A486,'Booking Schedule'!$K$6:$K$505,"Dispatched",'Booking Schedule'!$F$6:$F$505,"",'Booking Schedule'!$E$6:$E$505,"")&gt;0,"Return Date Missing",IF(COUNTIFS('Booking Schedule'!$B$6:$B$505,$A486,'Booking Schedule'!$K$6:$K$505,"Dispatched",'Booking Schedule'!$F$6:$F$505,"",'Booking Schedule'!$E$6:$E$505,"&lt;"&amp;'Settings'!$B$4)&gt;0,"Overdue Return",IF(COUNTIFS('Booking Schedule'!$B$6:$B$505,$A486,'Booking Schedule'!$K$6:$K$505,"Dispatched",'Booking Schedule'!$F$6:$F$505,"",'Booking Schedule'!$D$6:$D$505,"&lt;="&amp;'Settings'!$B$4,'Booking Schedule'!$E$6:$E$505,"&gt;="&amp;'Settings'!$B$4)&gt;0,"In Use",IF(COUNTIFS('Booking Schedule'!$B$6:$B$505,$A486,'Booking Schedule'!$K$6:$K$505,"Reserved",'Booking Schedule'!$D$6:$D$505,"&gt;="&amp;'Settings'!$B$4,'Booking Schedule'!$D$6:$D$505,"&lt;="&amp;'Settings'!$B$4+'Settings'!$B$5)&gt;0,"Reserved Soon","Available")))))),"Check Status")</f>
        <v/>
      </c>
      <c r="N486" s="42">
        <f>IFERROR(IF($A486="","",IF($H486&lt;&gt;"Ready",$I486,IF(OR($M486="In Use",$M486="Overdue Return"),MAXIFS('Booking Schedule'!$E$6:$E$505,'Booking Schedule'!$B$6:$B$505,$A486,'Booking Schedule'!$K$6:$K$505,"Dispatched",'Booking Schedule'!$F$6:$F$505,""),IF($M486="Return Date Missing","",'Settings'!$B$4)))),"")</f>
        <v/>
      </c>
      <c r="O486" s="32">
        <f>IFERROR(IF($N486="","",MAX(0,$N486-'Settings'!$B$4)),"")</f>
        <v/>
      </c>
      <c r="P486" s="42">
        <f>IFERROR(IF($A486="","",IF(COUNTIFS('Booking Schedule'!$B$6:$B$505,$A486,'Booking Schedule'!$K$6:$K$505,"Reserved",'Booking Schedule'!$D$6:$D$505,"&gt;="&amp;'Settings'!$B$4)=0,"",MINIFS('Booking Schedule'!$D$6:$D$505,'Booking Schedule'!$B$6:$B$505,$A486,'Booking Schedule'!$K$6:$K$505,"Reserved",'Booking Schedule'!$D$6:$D$505,"&gt;="&amp;'Settings'!$B$4))),"")</f>
        <v/>
      </c>
      <c r="Q486" s="33">
        <f>IFERROR(IF($A486="","",IF($J486="","Missing PM Date",IF($J486&lt;'Settings'!$B$4,"Past Due",IF($J486&lt;='Settings'!$B$4+'Settings'!$B$7,"Due Soon","OK")))),"Check Date")</f>
        <v/>
      </c>
      <c r="R486" s="30">
        <f>IFERROR(IF($A486="","",IF(COUNTIF('Trailer Availability'!$A$6:$A$505,$A486)&gt;1,"Duplicate Trailer ID",IF($F486="","Missing Home Terminal",IF($G486="","Missing Location",IF($H486="","Missing Operational Status",IF(AND($H486&lt;&gt;"Ready",$I486=""),"Ready Date Missing",IF($K486="","Last Update Missing","OK"))))))),"Check Row")</f>
        <v/>
      </c>
    </row>
    <row r="487">
      <c r="A487" s="26" t="n"/>
      <c r="B487" s="26" t="n"/>
      <c r="C487" s="26" t="n"/>
      <c r="D487" s="26" t="n"/>
      <c r="E487" s="27" t="n"/>
      <c r="F487" s="26" t="n"/>
      <c r="G487" s="28" t="n"/>
      <c r="H487" s="26" t="n"/>
      <c r="I487" s="41" t="n"/>
      <c r="J487" s="41" t="n"/>
      <c r="K487" s="41" t="n"/>
      <c r="L487" s="28" t="n"/>
      <c r="M487" s="30">
        <f>IFERROR(IF($A487="","",IF($H487&lt;&gt;"Ready",$H487,IF(COUNTIFS('Booking Schedule'!$B$6:$B$505,$A487,'Booking Schedule'!$K$6:$K$505,"Dispatched",'Booking Schedule'!$F$6:$F$505,"",'Booking Schedule'!$E$6:$E$505,"")&gt;0,"Return Date Missing",IF(COUNTIFS('Booking Schedule'!$B$6:$B$505,$A487,'Booking Schedule'!$K$6:$K$505,"Dispatched",'Booking Schedule'!$F$6:$F$505,"",'Booking Schedule'!$E$6:$E$505,"&lt;"&amp;'Settings'!$B$4)&gt;0,"Overdue Return",IF(COUNTIFS('Booking Schedule'!$B$6:$B$505,$A487,'Booking Schedule'!$K$6:$K$505,"Dispatched",'Booking Schedule'!$F$6:$F$505,"",'Booking Schedule'!$D$6:$D$505,"&lt;="&amp;'Settings'!$B$4,'Booking Schedule'!$E$6:$E$505,"&gt;="&amp;'Settings'!$B$4)&gt;0,"In Use",IF(COUNTIFS('Booking Schedule'!$B$6:$B$505,$A487,'Booking Schedule'!$K$6:$K$505,"Reserved",'Booking Schedule'!$D$6:$D$505,"&gt;="&amp;'Settings'!$B$4,'Booking Schedule'!$D$6:$D$505,"&lt;="&amp;'Settings'!$B$4+'Settings'!$B$5)&gt;0,"Reserved Soon","Available")))))),"Check Status")</f>
        <v/>
      </c>
      <c r="N487" s="42">
        <f>IFERROR(IF($A487="","",IF($H487&lt;&gt;"Ready",$I487,IF(OR($M487="In Use",$M487="Overdue Return"),MAXIFS('Booking Schedule'!$E$6:$E$505,'Booking Schedule'!$B$6:$B$505,$A487,'Booking Schedule'!$K$6:$K$505,"Dispatched",'Booking Schedule'!$F$6:$F$505,""),IF($M487="Return Date Missing","",'Settings'!$B$4)))),"")</f>
        <v/>
      </c>
      <c r="O487" s="32">
        <f>IFERROR(IF($N487="","",MAX(0,$N487-'Settings'!$B$4)),"")</f>
        <v/>
      </c>
      <c r="P487" s="42">
        <f>IFERROR(IF($A487="","",IF(COUNTIFS('Booking Schedule'!$B$6:$B$505,$A487,'Booking Schedule'!$K$6:$K$505,"Reserved",'Booking Schedule'!$D$6:$D$505,"&gt;="&amp;'Settings'!$B$4)=0,"",MINIFS('Booking Schedule'!$D$6:$D$505,'Booking Schedule'!$B$6:$B$505,$A487,'Booking Schedule'!$K$6:$K$505,"Reserved",'Booking Schedule'!$D$6:$D$505,"&gt;="&amp;'Settings'!$B$4))),"")</f>
        <v/>
      </c>
      <c r="Q487" s="33">
        <f>IFERROR(IF($A487="","",IF($J487="","Missing PM Date",IF($J487&lt;'Settings'!$B$4,"Past Due",IF($J487&lt;='Settings'!$B$4+'Settings'!$B$7,"Due Soon","OK")))),"Check Date")</f>
        <v/>
      </c>
      <c r="R487" s="30">
        <f>IFERROR(IF($A487="","",IF(COUNTIF('Trailer Availability'!$A$6:$A$505,$A487)&gt;1,"Duplicate Trailer ID",IF($F487="","Missing Home Terminal",IF($G487="","Missing Location",IF($H487="","Missing Operational Status",IF(AND($H487&lt;&gt;"Ready",$I487=""),"Ready Date Missing",IF($K487="","Last Update Missing","OK"))))))),"Check Row")</f>
        <v/>
      </c>
    </row>
    <row r="488">
      <c r="A488" s="26" t="n"/>
      <c r="B488" s="26" t="n"/>
      <c r="C488" s="26" t="n"/>
      <c r="D488" s="26" t="n"/>
      <c r="E488" s="27" t="n"/>
      <c r="F488" s="26" t="n"/>
      <c r="G488" s="28" t="n"/>
      <c r="H488" s="26" t="n"/>
      <c r="I488" s="41" t="n"/>
      <c r="J488" s="41" t="n"/>
      <c r="K488" s="41" t="n"/>
      <c r="L488" s="28" t="n"/>
      <c r="M488" s="30">
        <f>IFERROR(IF($A488="","",IF($H488&lt;&gt;"Ready",$H488,IF(COUNTIFS('Booking Schedule'!$B$6:$B$505,$A488,'Booking Schedule'!$K$6:$K$505,"Dispatched",'Booking Schedule'!$F$6:$F$505,"",'Booking Schedule'!$E$6:$E$505,"")&gt;0,"Return Date Missing",IF(COUNTIFS('Booking Schedule'!$B$6:$B$505,$A488,'Booking Schedule'!$K$6:$K$505,"Dispatched",'Booking Schedule'!$F$6:$F$505,"",'Booking Schedule'!$E$6:$E$505,"&lt;"&amp;'Settings'!$B$4)&gt;0,"Overdue Return",IF(COUNTIFS('Booking Schedule'!$B$6:$B$505,$A488,'Booking Schedule'!$K$6:$K$505,"Dispatched",'Booking Schedule'!$F$6:$F$505,"",'Booking Schedule'!$D$6:$D$505,"&lt;="&amp;'Settings'!$B$4,'Booking Schedule'!$E$6:$E$505,"&gt;="&amp;'Settings'!$B$4)&gt;0,"In Use",IF(COUNTIFS('Booking Schedule'!$B$6:$B$505,$A488,'Booking Schedule'!$K$6:$K$505,"Reserved",'Booking Schedule'!$D$6:$D$505,"&gt;="&amp;'Settings'!$B$4,'Booking Schedule'!$D$6:$D$505,"&lt;="&amp;'Settings'!$B$4+'Settings'!$B$5)&gt;0,"Reserved Soon","Available")))))),"Check Status")</f>
        <v/>
      </c>
      <c r="N488" s="42">
        <f>IFERROR(IF($A488="","",IF($H488&lt;&gt;"Ready",$I488,IF(OR($M488="In Use",$M488="Overdue Return"),MAXIFS('Booking Schedule'!$E$6:$E$505,'Booking Schedule'!$B$6:$B$505,$A488,'Booking Schedule'!$K$6:$K$505,"Dispatched",'Booking Schedule'!$F$6:$F$505,""),IF($M488="Return Date Missing","",'Settings'!$B$4)))),"")</f>
        <v/>
      </c>
      <c r="O488" s="32">
        <f>IFERROR(IF($N488="","",MAX(0,$N488-'Settings'!$B$4)),"")</f>
        <v/>
      </c>
      <c r="P488" s="42">
        <f>IFERROR(IF($A488="","",IF(COUNTIFS('Booking Schedule'!$B$6:$B$505,$A488,'Booking Schedule'!$K$6:$K$505,"Reserved",'Booking Schedule'!$D$6:$D$505,"&gt;="&amp;'Settings'!$B$4)=0,"",MINIFS('Booking Schedule'!$D$6:$D$505,'Booking Schedule'!$B$6:$B$505,$A488,'Booking Schedule'!$K$6:$K$505,"Reserved",'Booking Schedule'!$D$6:$D$505,"&gt;="&amp;'Settings'!$B$4))),"")</f>
        <v/>
      </c>
      <c r="Q488" s="33">
        <f>IFERROR(IF($A488="","",IF($J488="","Missing PM Date",IF($J488&lt;'Settings'!$B$4,"Past Due",IF($J488&lt;='Settings'!$B$4+'Settings'!$B$7,"Due Soon","OK")))),"Check Date")</f>
        <v/>
      </c>
      <c r="R488" s="30">
        <f>IFERROR(IF($A488="","",IF(COUNTIF('Trailer Availability'!$A$6:$A$505,$A488)&gt;1,"Duplicate Trailer ID",IF($F488="","Missing Home Terminal",IF($G488="","Missing Location",IF($H488="","Missing Operational Status",IF(AND($H488&lt;&gt;"Ready",$I488=""),"Ready Date Missing",IF($K488="","Last Update Missing","OK"))))))),"Check Row")</f>
        <v/>
      </c>
    </row>
    <row r="489">
      <c r="A489" s="26" t="n"/>
      <c r="B489" s="26" t="n"/>
      <c r="C489" s="26" t="n"/>
      <c r="D489" s="26" t="n"/>
      <c r="E489" s="27" t="n"/>
      <c r="F489" s="26" t="n"/>
      <c r="G489" s="28" t="n"/>
      <c r="H489" s="26" t="n"/>
      <c r="I489" s="41" t="n"/>
      <c r="J489" s="41" t="n"/>
      <c r="K489" s="41" t="n"/>
      <c r="L489" s="28" t="n"/>
      <c r="M489" s="30">
        <f>IFERROR(IF($A489="","",IF($H489&lt;&gt;"Ready",$H489,IF(COUNTIFS('Booking Schedule'!$B$6:$B$505,$A489,'Booking Schedule'!$K$6:$K$505,"Dispatched",'Booking Schedule'!$F$6:$F$505,"",'Booking Schedule'!$E$6:$E$505,"")&gt;0,"Return Date Missing",IF(COUNTIFS('Booking Schedule'!$B$6:$B$505,$A489,'Booking Schedule'!$K$6:$K$505,"Dispatched",'Booking Schedule'!$F$6:$F$505,"",'Booking Schedule'!$E$6:$E$505,"&lt;"&amp;'Settings'!$B$4)&gt;0,"Overdue Return",IF(COUNTIFS('Booking Schedule'!$B$6:$B$505,$A489,'Booking Schedule'!$K$6:$K$505,"Dispatched",'Booking Schedule'!$F$6:$F$505,"",'Booking Schedule'!$D$6:$D$505,"&lt;="&amp;'Settings'!$B$4,'Booking Schedule'!$E$6:$E$505,"&gt;="&amp;'Settings'!$B$4)&gt;0,"In Use",IF(COUNTIFS('Booking Schedule'!$B$6:$B$505,$A489,'Booking Schedule'!$K$6:$K$505,"Reserved",'Booking Schedule'!$D$6:$D$505,"&gt;="&amp;'Settings'!$B$4,'Booking Schedule'!$D$6:$D$505,"&lt;="&amp;'Settings'!$B$4+'Settings'!$B$5)&gt;0,"Reserved Soon","Available")))))),"Check Status")</f>
        <v/>
      </c>
      <c r="N489" s="42">
        <f>IFERROR(IF($A489="","",IF($H489&lt;&gt;"Ready",$I489,IF(OR($M489="In Use",$M489="Overdue Return"),MAXIFS('Booking Schedule'!$E$6:$E$505,'Booking Schedule'!$B$6:$B$505,$A489,'Booking Schedule'!$K$6:$K$505,"Dispatched",'Booking Schedule'!$F$6:$F$505,""),IF($M489="Return Date Missing","",'Settings'!$B$4)))),"")</f>
        <v/>
      </c>
      <c r="O489" s="32">
        <f>IFERROR(IF($N489="","",MAX(0,$N489-'Settings'!$B$4)),"")</f>
        <v/>
      </c>
      <c r="P489" s="42">
        <f>IFERROR(IF($A489="","",IF(COUNTIFS('Booking Schedule'!$B$6:$B$505,$A489,'Booking Schedule'!$K$6:$K$505,"Reserved",'Booking Schedule'!$D$6:$D$505,"&gt;="&amp;'Settings'!$B$4)=0,"",MINIFS('Booking Schedule'!$D$6:$D$505,'Booking Schedule'!$B$6:$B$505,$A489,'Booking Schedule'!$K$6:$K$505,"Reserved",'Booking Schedule'!$D$6:$D$505,"&gt;="&amp;'Settings'!$B$4))),"")</f>
        <v/>
      </c>
      <c r="Q489" s="33">
        <f>IFERROR(IF($A489="","",IF($J489="","Missing PM Date",IF($J489&lt;'Settings'!$B$4,"Past Due",IF($J489&lt;='Settings'!$B$4+'Settings'!$B$7,"Due Soon","OK")))),"Check Date")</f>
        <v/>
      </c>
      <c r="R489" s="30">
        <f>IFERROR(IF($A489="","",IF(COUNTIF('Trailer Availability'!$A$6:$A$505,$A489)&gt;1,"Duplicate Trailer ID",IF($F489="","Missing Home Terminal",IF($G489="","Missing Location",IF($H489="","Missing Operational Status",IF(AND($H489&lt;&gt;"Ready",$I489=""),"Ready Date Missing",IF($K489="","Last Update Missing","OK"))))))),"Check Row")</f>
        <v/>
      </c>
    </row>
    <row r="490">
      <c r="A490" s="26" t="n"/>
      <c r="B490" s="26" t="n"/>
      <c r="C490" s="26" t="n"/>
      <c r="D490" s="26" t="n"/>
      <c r="E490" s="27" t="n"/>
      <c r="F490" s="26" t="n"/>
      <c r="G490" s="28" t="n"/>
      <c r="H490" s="26" t="n"/>
      <c r="I490" s="41" t="n"/>
      <c r="J490" s="41" t="n"/>
      <c r="K490" s="41" t="n"/>
      <c r="L490" s="28" t="n"/>
      <c r="M490" s="30">
        <f>IFERROR(IF($A490="","",IF($H490&lt;&gt;"Ready",$H490,IF(COUNTIFS('Booking Schedule'!$B$6:$B$505,$A490,'Booking Schedule'!$K$6:$K$505,"Dispatched",'Booking Schedule'!$F$6:$F$505,"",'Booking Schedule'!$E$6:$E$505,"")&gt;0,"Return Date Missing",IF(COUNTIFS('Booking Schedule'!$B$6:$B$505,$A490,'Booking Schedule'!$K$6:$K$505,"Dispatched",'Booking Schedule'!$F$6:$F$505,"",'Booking Schedule'!$E$6:$E$505,"&lt;"&amp;'Settings'!$B$4)&gt;0,"Overdue Return",IF(COUNTIFS('Booking Schedule'!$B$6:$B$505,$A490,'Booking Schedule'!$K$6:$K$505,"Dispatched",'Booking Schedule'!$F$6:$F$505,"",'Booking Schedule'!$D$6:$D$505,"&lt;="&amp;'Settings'!$B$4,'Booking Schedule'!$E$6:$E$505,"&gt;="&amp;'Settings'!$B$4)&gt;0,"In Use",IF(COUNTIFS('Booking Schedule'!$B$6:$B$505,$A490,'Booking Schedule'!$K$6:$K$505,"Reserved",'Booking Schedule'!$D$6:$D$505,"&gt;="&amp;'Settings'!$B$4,'Booking Schedule'!$D$6:$D$505,"&lt;="&amp;'Settings'!$B$4+'Settings'!$B$5)&gt;0,"Reserved Soon","Available")))))),"Check Status")</f>
        <v/>
      </c>
      <c r="N490" s="42">
        <f>IFERROR(IF($A490="","",IF($H490&lt;&gt;"Ready",$I490,IF(OR($M490="In Use",$M490="Overdue Return"),MAXIFS('Booking Schedule'!$E$6:$E$505,'Booking Schedule'!$B$6:$B$505,$A490,'Booking Schedule'!$K$6:$K$505,"Dispatched",'Booking Schedule'!$F$6:$F$505,""),IF($M490="Return Date Missing","",'Settings'!$B$4)))),"")</f>
        <v/>
      </c>
      <c r="O490" s="32">
        <f>IFERROR(IF($N490="","",MAX(0,$N490-'Settings'!$B$4)),"")</f>
        <v/>
      </c>
      <c r="P490" s="42">
        <f>IFERROR(IF($A490="","",IF(COUNTIFS('Booking Schedule'!$B$6:$B$505,$A490,'Booking Schedule'!$K$6:$K$505,"Reserved",'Booking Schedule'!$D$6:$D$505,"&gt;="&amp;'Settings'!$B$4)=0,"",MINIFS('Booking Schedule'!$D$6:$D$505,'Booking Schedule'!$B$6:$B$505,$A490,'Booking Schedule'!$K$6:$K$505,"Reserved",'Booking Schedule'!$D$6:$D$505,"&gt;="&amp;'Settings'!$B$4))),"")</f>
        <v/>
      </c>
      <c r="Q490" s="33">
        <f>IFERROR(IF($A490="","",IF($J490="","Missing PM Date",IF($J490&lt;'Settings'!$B$4,"Past Due",IF($J490&lt;='Settings'!$B$4+'Settings'!$B$7,"Due Soon","OK")))),"Check Date")</f>
        <v/>
      </c>
      <c r="R490" s="30">
        <f>IFERROR(IF($A490="","",IF(COUNTIF('Trailer Availability'!$A$6:$A$505,$A490)&gt;1,"Duplicate Trailer ID",IF($F490="","Missing Home Terminal",IF($G490="","Missing Location",IF($H490="","Missing Operational Status",IF(AND($H490&lt;&gt;"Ready",$I490=""),"Ready Date Missing",IF($K490="","Last Update Missing","OK"))))))),"Check Row")</f>
        <v/>
      </c>
    </row>
    <row r="491">
      <c r="A491" s="26" t="n"/>
      <c r="B491" s="26" t="n"/>
      <c r="C491" s="26" t="n"/>
      <c r="D491" s="26" t="n"/>
      <c r="E491" s="27" t="n"/>
      <c r="F491" s="26" t="n"/>
      <c r="G491" s="28" t="n"/>
      <c r="H491" s="26" t="n"/>
      <c r="I491" s="41" t="n"/>
      <c r="J491" s="41" t="n"/>
      <c r="K491" s="41" t="n"/>
      <c r="L491" s="28" t="n"/>
      <c r="M491" s="30">
        <f>IFERROR(IF($A491="","",IF($H491&lt;&gt;"Ready",$H491,IF(COUNTIFS('Booking Schedule'!$B$6:$B$505,$A491,'Booking Schedule'!$K$6:$K$505,"Dispatched",'Booking Schedule'!$F$6:$F$505,"",'Booking Schedule'!$E$6:$E$505,"")&gt;0,"Return Date Missing",IF(COUNTIFS('Booking Schedule'!$B$6:$B$505,$A491,'Booking Schedule'!$K$6:$K$505,"Dispatched",'Booking Schedule'!$F$6:$F$505,"",'Booking Schedule'!$E$6:$E$505,"&lt;"&amp;'Settings'!$B$4)&gt;0,"Overdue Return",IF(COUNTIFS('Booking Schedule'!$B$6:$B$505,$A491,'Booking Schedule'!$K$6:$K$505,"Dispatched",'Booking Schedule'!$F$6:$F$505,"",'Booking Schedule'!$D$6:$D$505,"&lt;="&amp;'Settings'!$B$4,'Booking Schedule'!$E$6:$E$505,"&gt;="&amp;'Settings'!$B$4)&gt;0,"In Use",IF(COUNTIFS('Booking Schedule'!$B$6:$B$505,$A491,'Booking Schedule'!$K$6:$K$505,"Reserved",'Booking Schedule'!$D$6:$D$505,"&gt;="&amp;'Settings'!$B$4,'Booking Schedule'!$D$6:$D$505,"&lt;="&amp;'Settings'!$B$4+'Settings'!$B$5)&gt;0,"Reserved Soon","Available")))))),"Check Status")</f>
        <v/>
      </c>
      <c r="N491" s="42">
        <f>IFERROR(IF($A491="","",IF($H491&lt;&gt;"Ready",$I491,IF(OR($M491="In Use",$M491="Overdue Return"),MAXIFS('Booking Schedule'!$E$6:$E$505,'Booking Schedule'!$B$6:$B$505,$A491,'Booking Schedule'!$K$6:$K$505,"Dispatched",'Booking Schedule'!$F$6:$F$505,""),IF($M491="Return Date Missing","",'Settings'!$B$4)))),"")</f>
        <v/>
      </c>
      <c r="O491" s="32">
        <f>IFERROR(IF($N491="","",MAX(0,$N491-'Settings'!$B$4)),"")</f>
        <v/>
      </c>
      <c r="P491" s="42">
        <f>IFERROR(IF($A491="","",IF(COUNTIFS('Booking Schedule'!$B$6:$B$505,$A491,'Booking Schedule'!$K$6:$K$505,"Reserved",'Booking Schedule'!$D$6:$D$505,"&gt;="&amp;'Settings'!$B$4)=0,"",MINIFS('Booking Schedule'!$D$6:$D$505,'Booking Schedule'!$B$6:$B$505,$A491,'Booking Schedule'!$K$6:$K$505,"Reserved",'Booking Schedule'!$D$6:$D$505,"&gt;="&amp;'Settings'!$B$4))),"")</f>
        <v/>
      </c>
      <c r="Q491" s="33">
        <f>IFERROR(IF($A491="","",IF($J491="","Missing PM Date",IF($J491&lt;'Settings'!$B$4,"Past Due",IF($J491&lt;='Settings'!$B$4+'Settings'!$B$7,"Due Soon","OK")))),"Check Date")</f>
        <v/>
      </c>
      <c r="R491" s="30">
        <f>IFERROR(IF($A491="","",IF(COUNTIF('Trailer Availability'!$A$6:$A$505,$A491)&gt;1,"Duplicate Trailer ID",IF($F491="","Missing Home Terminal",IF($G491="","Missing Location",IF($H491="","Missing Operational Status",IF(AND($H491&lt;&gt;"Ready",$I491=""),"Ready Date Missing",IF($K491="","Last Update Missing","OK"))))))),"Check Row")</f>
        <v/>
      </c>
    </row>
    <row r="492">
      <c r="A492" s="26" t="n"/>
      <c r="B492" s="26" t="n"/>
      <c r="C492" s="26" t="n"/>
      <c r="D492" s="26" t="n"/>
      <c r="E492" s="27" t="n"/>
      <c r="F492" s="26" t="n"/>
      <c r="G492" s="28" t="n"/>
      <c r="H492" s="26" t="n"/>
      <c r="I492" s="41" t="n"/>
      <c r="J492" s="41" t="n"/>
      <c r="K492" s="41" t="n"/>
      <c r="L492" s="28" t="n"/>
      <c r="M492" s="30">
        <f>IFERROR(IF($A492="","",IF($H492&lt;&gt;"Ready",$H492,IF(COUNTIFS('Booking Schedule'!$B$6:$B$505,$A492,'Booking Schedule'!$K$6:$K$505,"Dispatched",'Booking Schedule'!$F$6:$F$505,"",'Booking Schedule'!$E$6:$E$505,"")&gt;0,"Return Date Missing",IF(COUNTIFS('Booking Schedule'!$B$6:$B$505,$A492,'Booking Schedule'!$K$6:$K$505,"Dispatched",'Booking Schedule'!$F$6:$F$505,"",'Booking Schedule'!$E$6:$E$505,"&lt;"&amp;'Settings'!$B$4)&gt;0,"Overdue Return",IF(COUNTIFS('Booking Schedule'!$B$6:$B$505,$A492,'Booking Schedule'!$K$6:$K$505,"Dispatched",'Booking Schedule'!$F$6:$F$505,"",'Booking Schedule'!$D$6:$D$505,"&lt;="&amp;'Settings'!$B$4,'Booking Schedule'!$E$6:$E$505,"&gt;="&amp;'Settings'!$B$4)&gt;0,"In Use",IF(COUNTIFS('Booking Schedule'!$B$6:$B$505,$A492,'Booking Schedule'!$K$6:$K$505,"Reserved",'Booking Schedule'!$D$6:$D$505,"&gt;="&amp;'Settings'!$B$4,'Booking Schedule'!$D$6:$D$505,"&lt;="&amp;'Settings'!$B$4+'Settings'!$B$5)&gt;0,"Reserved Soon","Available")))))),"Check Status")</f>
        <v/>
      </c>
      <c r="N492" s="42">
        <f>IFERROR(IF($A492="","",IF($H492&lt;&gt;"Ready",$I492,IF(OR($M492="In Use",$M492="Overdue Return"),MAXIFS('Booking Schedule'!$E$6:$E$505,'Booking Schedule'!$B$6:$B$505,$A492,'Booking Schedule'!$K$6:$K$505,"Dispatched",'Booking Schedule'!$F$6:$F$505,""),IF($M492="Return Date Missing","",'Settings'!$B$4)))),"")</f>
        <v/>
      </c>
      <c r="O492" s="32">
        <f>IFERROR(IF($N492="","",MAX(0,$N492-'Settings'!$B$4)),"")</f>
        <v/>
      </c>
      <c r="P492" s="42">
        <f>IFERROR(IF($A492="","",IF(COUNTIFS('Booking Schedule'!$B$6:$B$505,$A492,'Booking Schedule'!$K$6:$K$505,"Reserved",'Booking Schedule'!$D$6:$D$505,"&gt;="&amp;'Settings'!$B$4)=0,"",MINIFS('Booking Schedule'!$D$6:$D$505,'Booking Schedule'!$B$6:$B$505,$A492,'Booking Schedule'!$K$6:$K$505,"Reserved",'Booking Schedule'!$D$6:$D$505,"&gt;="&amp;'Settings'!$B$4))),"")</f>
        <v/>
      </c>
      <c r="Q492" s="33">
        <f>IFERROR(IF($A492="","",IF($J492="","Missing PM Date",IF($J492&lt;'Settings'!$B$4,"Past Due",IF($J492&lt;='Settings'!$B$4+'Settings'!$B$7,"Due Soon","OK")))),"Check Date")</f>
        <v/>
      </c>
      <c r="R492" s="30">
        <f>IFERROR(IF($A492="","",IF(COUNTIF('Trailer Availability'!$A$6:$A$505,$A492)&gt;1,"Duplicate Trailer ID",IF($F492="","Missing Home Terminal",IF($G492="","Missing Location",IF($H492="","Missing Operational Status",IF(AND($H492&lt;&gt;"Ready",$I492=""),"Ready Date Missing",IF($K492="","Last Update Missing","OK"))))))),"Check Row")</f>
        <v/>
      </c>
    </row>
    <row r="493">
      <c r="A493" s="26" t="n"/>
      <c r="B493" s="26" t="n"/>
      <c r="C493" s="26" t="n"/>
      <c r="D493" s="26" t="n"/>
      <c r="E493" s="27" t="n"/>
      <c r="F493" s="26" t="n"/>
      <c r="G493" s="28" t="n"/>
      <c r="H493" s="26" t="n"/>
      <c r="I493" s="41" t="n"/>
      <c r="J493" s="41" t="n"/>
      <c r="K493" s="41" t="n"/>
      <c r="L493" s="28" t="n"/>
      <c r="M493" s="30">
        <f>IFERROR(IF($A493="","",IF($H493&lt;&gt;"Ready",$H493,IF(COUNTIFS('Booking Schedule'!$B$6:$B$505,$A493,'Booking Schedule'!$K$6:$K$505,"Dispatched",'Booking Schedule'!$F$6:$F$505,"",'Booking Schedule'!$E$6:$E$505,"")&gt;0,"Return Date Missing",IF(COUNTIFS('Booking Schedule'!$B$6:$B$505,$A493,'Booking Schedule'!$K$6:$K$505,"Dispatched",'Booking Schedule'!$F$6:$F$505,"",'Booking Schedule'!$E$6:$E$505,"&lt;"&amp;'Settings'!$B$4)&gt;0,"Overdue Return",IF(COUNTIFS('Booking Schedule'!$B$6:$B$505,$A493,'Booking Schedule'!$K$6:$K$505,"Dispatched",'Booking Schedule'!$F$6:$F$505,"",'Booking Schedule'!$D$6:$D$505,"&lt;="&amp;'Settings'!$B$4,'Booking Schedule'!$E$6:$E$505,"&gt;="&amp;'Settings'!$B$4)&gt;0,"In Use",IF(COUNTIFS('Booking Schedule'!$B$6:$B$505,$A493,'Booking Schedule'!$K$6:$K$505,"Reserved",'Booking Schedule'!$D$6:$D$505,"&gt;="&amp;'Settings'!$B$4,'Booking Schedule'!$D$6:$D$505,"&lt;="&amp;'Settings'!$B$4+'Settings'!$B$5)&gt;0,"Reserved Soon","Available")))))),"Check Status")</f>
        <v/>
      </c>
      <c r="N493" s="42">
        <f>IFERROR(IF($A493="","",IF($H493&lt;&gt;"Ready",$I493,IF(OR($M493="In Use",$M493="Overdue Return"),MAXIFS('Booking Schedule'!$E$6:$E$505,'Booking Schedule'!$B$6:$B$505,$A493,'Booking Schedule'!$K$6:$K$505,"Dispatched",'Booking Schedule'!$F$6:$F$505,""),IF($M493="Return Date Missing","",'Settings'!$B$4)))),"")</f>
        <v/>
      </c>
      <c r="O493" s="32">
        <f>IFERROR(IF($N493="","",MAX(0,$N493-'Settings'!$B$4)),"")</f>
        <v/>
      </c>
      <c r="P493" s="42">
        <f>IFERROR(IF($A493="","",IF(COUNTIFS('Booking Schedule'!$B$6:$B$505,$A493,'Booking Schedule'!$K$6:$K$505,"Reserved",'Booking Schedule'!$D$6:$D$505,"&gt;="&amp;'Settings'!$B$4)=0,"",MINIFS('Booking Schedule'!$D$6:$D$505,'Booking Schedule'!$B$6:$B$505,$A493,'Booking Schedule'!$K$6:$K$505,"Reserved",'Booking Schedule'!$D$6:$D$505,"&gt;="&amp;'Settings'!$B$4))),"")</f>
        <v/>
      </c>
      <c r="Q493" s="33">
        <f>IFERROR(IF($A493="","",IF($J493="","Missing PM Date",IF($J493&lt;'Settings'!$B$4,"Past Due",IF($J493&lt;='Settings'!$B$4+'Settings'!$B$7,"Due Soon","OK")))),"Check Date")</f>
        <v/>
      </c>
      <c r="R493" s="30">
        <f>IFERROR(IF($A493="","",IF(COUNTIF('Trailer Availability'!$A$6:$A$505,$A493)&gt;1,"Duplicate Trailer ID",IF($F493="","Missing Home Terminal",IF($G493="","Missing Location",IF($H493="","Missing Operational Status",IF(AND($H493&lt;&gt;"Ready",$I493=""),"Ready Date Missing",IF($K493="","Last Update Missing","OK"))))))),"Check Row")</f>
        <v/>
      </c>
    </row>
    <row r="494">
      <c r="A494" s="26" t="n"/>
      <c r="B494" s="26" t="n"/>
      <c r="C494" s="26" t="n"/>
      <c r="D494" s="26" t="n"/>
      <c r="E494" s="27" t="n"/>
      <c r="F494" s="26" t="n"/>
      <c r="G494" s="28" t="n"/>
      <c r="H494" s="26" t="n"/>
      <c r="I494" s="41" t="n"/>
      <c r="J494" s="41" t="n"/>
      <c r="K494" s="41" t="n"/>
      <c r="L494" s="28" t="n"/>
      <c r="M494" s="30">
        <f>IFERROR(IF($A494="","",IF($H494&lt;&gt;"Ready",$H494,IF(COUNTIFS('Booking Schedule'!$B$6:$B$505,$A494,'Booking Schedule'!$K$6:$K$505,"Dispatched",'Booking Schedule'!$F$6:$F$505,"",'Booking Schedule'!$E$6:$E$505,"")&gt;0,"Return Date Missing",IF(COUNTIFS('Booking Schedule'!$B$6:$B$505,$A494,'Booking Schedule'!$K$6:$K$505,"Dispatched",'Booking Schedule'!$F$6:$F$505,"",'Booking Schedule'!$E$6:$E$505,"&lt;"&amp;'Settings'!$B$4)&gt;0,"Overdue Return",IF(COUNTIFS('Booking Schedule'!$B$6:$B$505,$A494,'Booking Schedule'!$K$6:$K$505,"Dispatched",'Booking Schedule'!$F$6:$F$505,"",'Booking Schedule'!$D$6:$D$505,"&lt;="&amp;'Settings'!$B$4,'Booking Schedule'!$E$6:$E$505,"&gt;="&amp;'Settings'!$B$4)&gt;0,"In Use",IF(COUNTIFS('Booking Schedule'!$B$6:$B$505,$A494,'Booking Schedule'!$K$6:$K$505,"Reserved",'Booking Schedule'!$D$6:$D$505,"&gt;="&amp;'Settings'!$B$4,'Booking Schedule'!$D$6:$D$505,"&lt;="&amp;'Settings'!$B$4+'Settings'!$B$5)&gt;0,"Reserved Soon","Available")))))),"Check Status")</f>
        <v/>
      </c>
      <c r="N494" s="42">
        <f>IFERROR(IF($A494="","",IF($H494&lt;&gt;"Ready",$I494,IF(OR($M494="In Use",$M494="Overdue Return"),MAXIFS('Booking Schedule'!$E$6:$E$505,'Booking Schedule'!$B$6:$B$505,$A494,'Booking Schedule'!$K$6:$K$505,"Dispatched",'Booking Schedule'!$F$6:$F$505,""),IF($M494="Return Date Missing","",'Settings'!$B$4)))),"")</f>
        <v/>
      </c>
      <c r="O494" s="32">
        <f>IFERROR(IF($N494="","",MAX(0,$N494-'Settings'!$B$4)),"")</f>
        <v/>
      </c>
      <c r="P494" s="42">
        <f>IFERROR(IF($A494="","",IF(COUNTIFS('Booking Schedule'!$B$6:$B$505,$A494,'Booking Schedule'!$K$6:$K$505,"Reserved",'Booking Schedule'!$D$6:$D$505,"&gt;="&amp;'Settings'!$B$4)=0,"",MINIFS('Booking Schedule'!$D$6:$D$505,'Booking Schedule'!$B$6:$B$505,$A494,'Booking Schedule'!$K$6:$K$505,"Reserved",'Booking Schedule'!$D$6:$D$505,"&gt;="&amp;'Settings'!$B$4))),"")</f>
        <v/>
      </c>
      <c r="Q494" s="33">
        <f>IFERROR(IF($A494="","",IF($J494="","Missing PM Date",IF($J494&lt;'Settings'!$B$4,"Past Due",IF($J494&lt;='Settings'!$B$4+'Settings'!$B$7,"Due Soon","OK")))),"Check Date")</f>
        <v/>
      </c>
      <c r="R494" s="30">
        <f>IFERROR(IF($A494="","",IF(COUNTIF('Trailer Availability'!$A$6:$A$505,$A494)&gt;1,"Duplicate Trailer ID",IF($F494="","Missing Home Terminal",IF($G494="","Missing Location",IF($H494="","Missing Operational Status",IF(AND($H494&lt;&gt;"Ready",$I494=""),"Ready Date Missing",IF($K494="","Last Update Missing","OK"))))))),"Check Row")</f>
        <v/>
      </c>
    </row>
    <row r="495">
      <c r="A495" s="26" t="n"/>
      <c r="B495" s="26" t="n"/>
      <c r="C495" s="26" t="n"/>
      <c r="D495" s="26" t="n"/>
      <c r="E495" s="27" t="n"/>
      <c r="F495" s="26" t="n"/>
      <c r="G495" s="28" t="n"/>
      <c r="H495" s="26" t="n"/>
      <c r="I495" s="41" t="n"/>
      <c r="J495" s="41" t="n"/>
      <c r="K495" s="41" t="n"/>
      <c r="L495" s="28" t="n"/>
      <c r="M495" s="30">
        <f>IFERROR(IF($A495="","",IF($H495&lt;&gt;"Ready",$H495,IF(COUNTIFS('Booking Schedule'!$B$6:$B$505,$A495,'Booking Schedule'!$K$6:$K$505,"Dispatched",'Booking Schedule'!$F$6:$F$505,"",'Booking Schedule'!$E$6:$E$505,"")&gt;0,"Return Date Missing",IF(COUNTIFS('Booking Schedule'!$B$6:$B$505,$A495,'Booking Schedule'!$K$6:$K$505,"Dispatched",'Booking Schedule'!$F$6:$F$505,"",'Booking Schedule'!$E$6:$E$505,"&lt;"&amp;'Settings'!$B$4)&gt;0,"Overdue Return",IF(COUNTIFS('Booking Schedule'!$B$6:$B$505,$A495,'Booking Schedule'!$K$6:$K$505,"Dispatched",'Booking Schedule'!$F$6:$F$505,"",'Booking Schedule'!$D$6:$D$505,"&lt;="&amp;'Settings'!$B$4,'Booking Schedule'!$E$6:$E$505,"&gt;="&amp;'Settings'!$B$4)&gt;0,"In Use",IF(COUNTIFS('Booking Schedule'!$B$6:$B$505,$A495,'Booking Schedule'!$K$6:$K$505,"Reserved",'Booking Schedule'!$D$6:$D$505,"&gt;="&amp;'Settings'!$B$4,'Booking Schedule'!$D$6:$D$505,"&lt;="&amp;'Settings'!$B$4+'Settings'!$B$5)&gt;0,"Reserved Soon","Available")))))),"Check Status")</f>
        <v/>
      </c>
      <c r="N495" s="42">
        <f>IFERROR(IF($A495="","",IF($H495&lt;&gt;"Ready",$I495,IF(OR($M495="In Use",$M495="Overdue Return"),MAXIFS('Booking Schedule'!$E$6:$E$505,'Booking Schedule'!$B$6:$B$505,$A495,'Booking Schedule'!$K$6:$K$505,"Dispatched",'Booking Schedule'!$F$6:$F$505,""),IF($M495="Return Date Missing","",'Settings'!$B$4)))),"")</f>
        <v/>
      </c>
      <c r="O495" s="32">
        <f>IFERROR(IF($N495="","",MAX(0,$N495-'Settings'!$B$4)),"")</f>
        <v/>
      </c>
      <c r="P495" s="42">
        <f>IFERROR(IF($A495="","",IF(COUNTIFS('Booking Schedule'!$B$6:$B$505,$A495,'Booking Schedule'!$K$6:$K$505,"Reserved",'Booking Schedule'!$D$6:$D$505,"&gt;="&amp;'Settings'!$B$4)=0,"",MINIFS('Booking Schedule'!$D$6:$D$505,'Booking Schedule'!$B$6:$B$505,$A495,'Booking Schedule'!$K$6:$K$505,"Reserved",'Booking Schedule'!$D$6:$D$505,"&gt;="&amp;'Settings'!$B$4))),"")</f>
        <v/>
      </c>
      <c r="Q495" s="33">
        <f>IFERROR(IF($A495="","",IF($J495="","Missing PM Date",IF($J495&lt;'Settings'!$B$4,"Past Due",IF($J495&lt;='Settings'!$B$4+'Settings'!$B$7,"Due Soon","OK")))),"Check Date")</f>
        <v/>
      </c>
      <c r="R495" s="30">
        <f>IFERROR(IF($A495="","",IF(COUNTIF('Trailer Availability'!$A$6:$A$505,$A495)&gt;1,"Duplicate Trailer ID",IF($F495="","Missing Home Terminal",IF($G495="","Missing Location",IF($H495="","Missing Operational Status",IF(AND($H495&lt;&gt;"Ready",$I495=""),"Ready Date Missing",IF($K495="","Last Update Missing","OK"))))))),"Check Row")</f>
        <v/>
      </c>
    </row>
    <row r="496">
      <c r="A496" s="26" t="n"/>
      <c r="B496" s="26" t="n"/>
      <c r="C496" s="26" t="n"/>
      <c r="D496" s="26" t="n"/>
      <c r="E496" s="27" t="n"/>
      <c r="F496" s="26" t="n"/>
      <c r="G496" s="28" t="n"/>
      <c r="H496" s="26" t="n"/>
      <c r="I496" s="41" t="n"/>
      <c r="J496" s="41" t="n"/>
      <c r="K496" s="41" t="n"/>
      <c r="L496" s="28" t="n"/>
      <c r="M496" s="30">
        <f>IFERROR(IF($A496="","",IF($H496&lt;&gt;"Ready",$H496,IF(COUNTIFS('Booking Schedule'!$B$6:$B$505,$A496,'Booking Schedule'!$K$6:$K$505,"Dispatched",'Booking Schedule'!$F$6:$F$505,"",'Booking Schedule'!$E$6:$E$505,"")&gt;0,"Return Date Missing",IF(COUNTIFS('Booking Schedule'!$B$6:$B$505,$A496,'Booking Schedule'!$K$6:$K$505,"Dispatched",'Booking Schedule'!$F$6:$F$505,"",'Booking Schedule'!$E$6:$E$505,"&lt;"&amp;'Settings'!$B$4)&gt;0,"Overdue Return",IF(COUNTIFS('Booking Schedule'!$B$6:$B$505,$A496,'Booking Schedule'!$K$6:$K$505,"Dispatched",'Booking Schedule'!$F$6:$F$505,"",'Booking Schedule'!$D$6:$D$505,"&lt;="&amp;'Settings'!$B$4,'Booking Schedule'!$E$6:$E$505,"&gt;="&amp;'Settings'!$B$4)&gt;0,"In Use",IF(COUNTIFS('Booking Schedule'!$B$6:$B$505,$A496,'Booking Schedule'!$K$6:$K$505,"Reserved",'Booking Schedule'!$D$6:$D$505,"&gt;="&amp;'Settings'!$B$4,'Booking Schedule'!$D$6:$D$505,"&lt;="&amp;'Settings'!$B$4+'Settings'!$B$5)&gt;0,"Reserved Soon","Available")))))),"Check Status")</f>
        <v/>
      </c>
      <c r="N496" s="42">
        <f>IFERROR(IF($A496="","",IF($H496&lt;&gt;"Ready",$I496,IF(OR($M496="In Use",$M496="Overdue Return"),MAXIFS('Booking Schedule'!$E$6:$E$505,'Booking Schedule'!$B$6:$B$505,$A496,'Booking Schedule'!$K$6:$K$505,"Dispatched",'Booking Schedule'!$F$6:$F$505,""),IF($M496="Return Date Missing","",'Settings'!$B$4)))),"")</f>
        <v/>
      </c>
      <c r="O496" s="32">
        <f>IFERROR(IF($N496="","",MAX(0,$N496-'Settings'!$B$4)),"")</f>
        <v/>
      </c>
      <c r="P496" s="42">
        <f>IFERROR(IF($A496="","",IF(COUNTIFS('Booking Schedule'!$B$6:$B$505,$A496,'Booking Schedule'!$K$6:$K$505,"Reserved",'Booking Schedule'!$D$6:$D$505,"&gt;="&amp;'Settings'!$B$4)=0,"",MINIFS('Booking Schedule'!$D$6:$D$505,'Booking Schedule'!$B$6:$B$505,$A496,'Booking Schedule'!$K$6:$K$505,"Reserved",'Booking Schedule'!$D$6:$D$505,"&gt;="&amp;'Settings'!$B$4))),"")</f>
        <v/>
      </c>
      <c r="Q496" s="33">
        <f>IFERROR(IF($A496="","",IF($J496="","Missing PM Date",IF($J496&lt;'Settings'!$B$4,"Past Due",IF($J496&lt;='Settings'!$B$4+'Settings'!$B$7,"Due Soon","OK")))),"Check Date")</f>
        <v/>
      </c>
      <c r="R496" s="30">
        <f>IFERROR(IF($A496="","",IF(COUNTIF('Trailer Availability'!$A$6:$A$505,$A496)&gt;1,"Duplicate Trailer ID",IF($F496="","Missing Home Terminal",IF($G496="","Missing Location",IF($H496="","Missing Operational Status",IF(AND($H496&lt;&gt;"Ready",$I496=""),"Ready Date Missing",IF($K496="","Last Update Missing","OK"))))))),"Check Row")</f>
        <v/>
      </c>
    </row>
    <row r="497">
      <c r="A497" s="26" t="n"/>
      <c r="B497" s="26" t="n"/>
      <c r="C497" s="26" t="n"/>
      <c r="D497" s="26" t="n"/>
      <c r="E497" s="27" t="n"/>
      <c r="F497" s="26" t="n"/>
      <c r="G497" s="28" t="n"/>
      <c r="H497" s="26" t="n"/>
      <c r="I497" s="41" t="n"/>
      <c r="J497" s="41" t="n"/>
      <c r="K497" s="41" t="n"/>
      <c r="L497" s="28" t="n"/>
      <c r="M497" s="30">
        <f>IFERROR(IF($A497="","",IF($H497&lt;&gt;"Ready",$H497,IF(COUNTIFS('Booking Schedule'!$B$6:$B$505,$A497,'Booking Schedule'!$K$6:$K$505,"Dispatched",'Booking Schedule'!$F$6:$F$505,"",'Booking Schedule'!$E$6:$E$505,"")&gt;0,"Return Date Missing",IF(COUNTIFS('Booking Schedule'!$B$6:$B$505,$A497,'Booking Schedule'!$K$6:$K$505,"Dispatched",'Booking Schedule'!$F$6:$F$505,"",'Booking Schedule'!$E$6:$E$505,"&lt;"&amp;'Settings'!$B$4)&gt;0,"Overdue Return",IF(COUNTIFS('Booking Schedule'!$B$6:$B$505,$A497,'Booking Schedule'!$K$6:$K$505,"Dispatched",'Booking Schedule'!$F$6:$F$505,"",'Booking Schedule'!$D$6:$D$505,"&lt;="&amp;'Settings'!$B$4,'Booking Schedule'!$E$6:$E$505,"&gt;="&amp;'Settings'!$B$4)&gt;0,"In Use",IF(COUNTIFS('Booking Schedule'!$B$6:$B$505,$A497,'Booking Schedule'!$K$6:$K$505,"Reserved",'Booking Schedule'!$D$6:$D$505,"&gt;="&amp;'Settings'!$B$4,'Booking Schedule'!$D$6:$D$505,"&lt;="&amp;'Settings'!$B$4+'Settings'!$B$5)&gt;0,"Reserved Soon","Available")))))),"Check Status")</f>
        <v/>
      </c>
      <c r="N497" s="42">
        <f>IFERROR(IF($A497="","",IF($H497&lt;&gt;"Ready",$I497,IF(OR($M497="In Use",$M497="Overdue Return"),MAXIFS('Booking Schedule'!$E$6:$E$505,'Booking Schedule'!$B$6:$B$505,$A497,'Booking Schedule'!$K$6:$K$505,"Dispatched",'Booking Schedule'!$F$6:$F$505,""),IF($M497="Return Date Missing","",'Settings'!$B$4)))),"")</f>
        <v/>
      </c>
      <c r="O497" s="32">
        <f>IFERROR(IF($N497="","",MAX(0,$N497-'Settings'!$B$4)),"")</f>
        <v/>
      </c>
      <c r="P497" s="42">
        <f>IFERROR(IF($A497="","",IF(COUNTIFS('Booking Schedule'!$B$6:$B$505,$A497,'Booking Schedule'!$K$6:$K$505,"Reserved",'Booking Schedule'!$D$6:$D$505,"&gt;="&amp;'Settings'!$B$4)=0,"",MINIFS('Booking Schedule'!$D$6:$D$505,'Booking Schedule'!$B$6:$B$505,$A497,'Booking Schedule'!$K$6:$K$505,"Reserved",'Booking Schedule'!$D$6:$D$505,"&gt;="&amp;'Settings'!$B$4))),"")</f>
        <v/>
      </c>
      <c r="Q497" s="33">
        <f>IFERROR(IF($A497="","",IF($J497="","Missing PM Date",IF($J497&lt;'Settings'!$B$4,"Past Due",IF($J497&lt;='Settings'!$B$4+'Settings'!$B$7,"Due Soon","OK")))),"Check Date")</f>
        <v/>
      </c>
      <c r="R497" s="30">
        <f>IFERROR(IF($A497="","",IF(COUNTIF('Trailer Availability'!$A$6:$A$505,$A497)&gt;1,"Duplicate Trailer ID",IF($F497="","Missing Home Terminal",IF($G497="","Missing Location",IF($H497="","Missing Operational Status",IF(AND($H497&lt;&gt;"Ready",$I497=""),"Ready Date Missing",IF($K497="","Last Update Missing","OK"))))))),"Check Row")</f>
        <v/>
      </c>
    </row>
    <row r="498">
      <c r="A498" s="26" t="n"/>
      <c r="B498" s="26" t="n"/>
      <c r="C498" s="26" t="n"/>
      <c r="D498" s="26" t="n"/>
      <c r="E498" s="27" t="n"/>
      <c r="F498" s="26" t="n"/>
      <c r="G498" s="28" t="n"/>
      <c r="H498" s="26" t="n"/>
      <c r="I498" s="41" t="n"/>
      <c r="J498" s="41" t="n"/>
      <c r="K498" s="41" t="n"/>
      <c r="L498" s="28" t="n"/>
      <c r="M498" s="30">
        <f>IFERROR(IF($A498="","",IF($H498&lt;&gt;"Ready",$H498,IF(COUNTIFS('Booking Schedule'!$B$6:$B$505,$A498,'Booking Schedule'!$K$6:$K$505,"Dispatched",'Booking Schedule'!$F$6:$F$505,"",'Booking Schedule'!$E$6:$E$505,"")&gt;0,"Return Date Missing",IF(COUNTIFS('Booking Schedule'!$B$6:$B$505,$A498,'Booking Schedule'!$K$6:$K$505,"Dispatched",'Booking Schedule'!$F$6:$F$505,"",'Booking Schedule'!$E$6:$E$505,"&lt;"&amp;'Settings'!$B$4)&gt;0,"Overdue Return",IF(COUNTIFS('Booking Schedule'!$B$6:$B$505,$A498,'Booking Schedule'!$K$6:$K$505,"Dispatched",'Booking Schedule'!$F$6:$F$505,"",'Booking Schedule'!$D$6:$D$505,"&lt;="&amp;'Settings'!$B$4,'Booking Schedule'!$E$6:$E$505,"&gt;="&amp;'Settings'!$B$4)&gt;0,"In Use",IF(COUNTIFS('Booking Schedule'!$B$6:$B$505,$A498,'Booking Schedule'!$K$6:$K$505,"Reserved",'Booking Schedule'!$D$6:$D$505,"&gt;="&amp;'Settings'!$B$4,'Booking Schedule'!$D$6:$D$505,"&lt;="&amp;'Settings'!$B$4+'Settings'!$B$5)&gt;0,"Reserved Soon","Available")))))),"Check Status")</f>
        <v/>
      </c>
      <c r="N498" s="42">
        <f>IFERROR(IF($A498="","",IF($H498&lt;&gt;"Ready",$I498,IF(OR($M498="In Use",$M498="Overdue Return"),MAXIFS('Booking Schedule'!$E$6:$E$505,'Booking Schedule'!$B$6:$B$505,$A498,'Booking Schedule'!$K$6:$K$505,"Dispatched",'Booking Schedule'!$F$6:$F$505,""),IF($M498="Return Date Missing","",'Settings'!$B$4)))),"")</f>
        <v/>
      </c>
      <c r="O498" s="32">
        <f>IFERROR(IF($N498="","",MAX(0,$N498-'Settings'!$B$4)),"")</f>
        <v/>
      </c>
      <c r="P498" s="42">
        <f>IFERROR(IF($A498="","",IF(COUNTIFS('Booking Schedule'!$B$6:$B$505,$A498,'Booking Schedule'!$K$6:$K$505,"Reserved",'Booking Schedule'!$D$6:$D$505,"&gt;="&amp;'Settings'!$B$4)=0,"",MINIFS('Booking Schedule'!$D$6:$D$505,'Booking Schedule'!$B$6:$B$505,$A498,'Booking Schedule'!$K$6:$K$505,"Reserved",'Booking Schedule'!$D$6:$D$505,"&gt;="&amp;'Settings'!$B$4))),"")</f>
        <v/>
      </c>
      <c r="Q498" s="33">
        <f>IFERROR(IF($A498="","",IF($J498="","Missing PM Date",IF($J498&lt;'Settings'!$B$4,"Past Due",IF($J498&lt;='Settings'!$B$4+'Settings'!$B$7,"Due Soon","OK")))),"Check Date")</f>
        <v/>
      </c>
      <c r="R498" s="30">
        <f>IFERROR(IF($A498="","",IF(COUNTIF('Trailer Availability'!$A$6:$A$505,$A498)&gt;1,"Duplicate Trailer ID",IF($F498="","Missing Home Terminal",IF($G498="","Missing Location",IF($H498="","Missing Operational Status",IF(AND($H498&lt;&gt;"Ready",$I498=""),"Ready Date Missing",IF($K498="","Last Update Missing","OK"))))))),"Check Row")</f>
        <v/>
      </c>
    </row>
    <row r="499">
      <c r="A499" s="26" t="n"/>
      <c r="B499" s="26" t="n"/>
      <c r="C499" s="26" t="n"/>
      <c r="D499" s="26" t="n"/>
      <c r="E499" s="27" t="n"/>
      <c r="F499" s="26" t="n"/>
      <c r="G499" s="28" t="n"/>
      <c r="H499" s="26" t="n"/>
      <c r="I499" s="41" t="n"/>
      <c r="J499" s="41" t="n"/>
      <c r="K499" s="41" t="n"/>
      <c r="L499" s="28" t="n"/>
      <c r="M499" s="30">
        <f>IFERROR(IF($A499="","",IF($H499&lt;&gt;"Ready",$H499,IF(COUNTIFS('Booking Schedule'!$B$6:$B$505,$A499,'Booking Schedule'!$K$6:$K$505,"Dispatched",'Booking Schedule'!$F$6:$F$505,"",'Booking Schedule'!$E$6:$E$505,"")&gt;0,"Return Date Missing",IF(COUNTIFS('Booking Schedule'!$B$6:$B$505,$A499,'Booking Schedule'!$K$6:$K$505,"Dispatched",'Booking Schedule'!$F$6:$F$505,"",'Booking Schedule'!$E$6:$E$505,"&lt;"&amp;'Settings'!$B$4)&gt;0,"Overdue Return",IF(COUNTIFS('Booking Schedule'!$B$6:$B$505,$A499,'Booking Schedule'!$K$6:$K$505,"Dispatched",'Booking Schedule'!$F$6:$F$505,"",'Booking Schedule'!$D$6:$D$505,"&lt;="&amp;'Settings'!$B$4,'Booking Schedule'!$E$6:$E$505,"&gt;="&amp;'Settings'!$B$4)&gt;0,"In Use",IF(COUNTIFS('Booking Schedule'!$B$6:$B$505,$A499,'Booking Schedule'!$K$6:$K$505,"Reserved",'Booking Schedule'!$D$6:$D$505,"&gt;="&amp;'Settings'!$B$4,'Booking Schedule'!$D$6:$D$505,"&lt;="&amp;'Settings'!$B$4+'Settings'!$B$5)&gt;0,"Reserved Soon","Available")))))),"Check Status")</f>
        <v/>
      </c>
      <c r="N499" s="42">
        <f>IFERROR(IF($A499="","",IF($H499&lt;&gt;"Ready",$I499,IF(OR($M499="In Use",$M499="Overdue Return"),MAXIFS('Booking Schedule'!$E$6:$E$505,'Booking Schedule'!$B$6:$B$505,$A499,'Booking Schedule'!$K$6:$K$505,"Dispatched",'Booking Schedule'!$F$6:$F$505,""),IF($M499="Return Date Missing","",'Settings'!$B$4)))),"")</f>
        <v/>
      </c>
      <c r="O499" s="32">
        <f>IFERROR(IF($N499="","",MAX(0,$N499-'Settings'!$B$4)),"")</f>
        <v/>
      </c>
      <c r="P499" s="42">
        <f>IFERROR(IF($A499="","",IF(COUNTIFS('Booking Schedule'!$B$6:$B$505,$A499,'Booking Schedule'!$K$6:$K$505,"Reserved",'Booking Schedule'!$D$6:$D$505,"&gt;="&amp;'Settings'!$B$4)=0,"",MINIFS('Booking Schedule'!$D$6:$D$505,'Booking Schedule'!$B$6:$B$505,$A499,'Booking Schedule'!$K$6:$K$505,"Reserved",'Booking Schedule'!$D$6:$D$505,"&gt;="&amp;'Settings'!$B$4))),"")</f>
        <v/>
      </c>
      <c r="Q499" s="33">
        <f>IFERROR(IF($A499="","",IF($J499="","Missing PM Date",IF($J499&lt;'Settings'!$B$4,"Past Due",IF($J499&lt;='Settings'!$B$4+'Settings'!$B$7,"Due Soon","OK")))),"Check Date")</f>
        <v/>
      </c>
      <c r="R499" s="30">
        <f>IFERROR(IF($A499="","",IF(COUNTIF('Trailer Availability'!$A$6:$A$505,$A499)&gt;1,"Duplicate Trailer ID",IF($F499="","Missing Home Terminal",IF($G499="","Missing Location",IF($H499="","Missing Operational Status",IF(AND($H499&lt;&gt;"Ready",$I499=""),"Ready Date Missing",IF($K499="","Last Update Missing","OK"))))))),"Check Row")</f>
        <v/>
      </c>
    </row>
    <row r="500">
      <c r="A500" s="26" t="n"/>
      <c r="B500" s="26" t="n"/>
      <c r="C500" s="26" t="n"/>
      <c r="D500" s="26" t="n"/>
      <c r="E500" s="27" t="n"/>
      <c r="F500" s="26" t="n"/>
      <c r="G500" s="28" t="n"/>
      <c r="H500" s="26" t="n"/>
      <c r="I500" s="41" t="n"/>
      <c r="J500" s="41" t="n"/>
      <c r="K500" s="41" t="n"/>
      <c r="L500" s="28" t="n"/>
      <c r="M500" s="30">
        <f>IFERROR(IF($A500="","",IF($H500&lt;&gt;"Ready",$H500,IF(COUNTIFS('Booking Schedule'!$B$6:$B$505,$A500,'Booking Schedule'!$K$6:$K$505,"Dispatched",'Booking Schedule'!$F$6:$F$505,"",'Booking Schedule'!$E$6:$E$505,"")&gt;0,"Return Date Missing",IF(COUNTIFS('Booking Schedule'!$B$6:$B$505,$A500,'Booking Schedule'!$K$6:$K$505,"Dispatched",'Booking Schedule'!$F$6:$F$505,"",'Booking Schedule'!$E$6:$E$505,"&lt;"&amp;'Settings'!$B$4)&gt;0,"Overdue Return",IF(COUNTIFS('Booking Schedule'!$B$6:$B$505,$A500,'Booking Schedule'!$K$6:$K$505,"Dispatched",'Booking Schedule'!$F$6:$F$505,"",'Booking Schedule'!$D$6:$D$505,"&lt;="&amp;'Settings'!$B$4,'Booking Schedule'!$E$6:$E$505,"&gt;="&amp;'Settings'!$B$4)&gt;0,"In Use",IF(COUNTIFS('Booking Schedule'!$B$6:$B$505,$A500,'Booking Schedule'!$K$6:$K$505,"Reserved",'Booking Schedule'!$D$6:$D$505,"&gt;="&amp;'Settings'!$B$4,'Booking Schedule'!$D$6:$D$505,"&lt;="&amp;'Settings'!$B$4+'Settings'!$B$5)&gt;0,"Reserved Soon","Available")))))),"Check Status")</f>
        <v/>
      </c>
      <c r="N500" s="42">
        <f>IFERROR(IF($A500="","",IF($H500&lt;&gt;"Ready",$I500,IF(OR($M500="In Use",$M500="Overdue Return"),MAXIFS('Booking Schedule'!$E$6:$E$505,'Booking Schedule'!$B$6:$B$505,$A500,'Booking Schedule'!$K$6:$K$505,"Dispatched",'Booking Schedule'!$F$6:$F$505,""),IF($M500="Return Date Missing","",'Settings'!$B$4)))),"")</f>
        <v/>
      </c>
      <c r="O500" s="32">
        <f>IFERROR(IF($N500="","",MAX(0,$N500-'Settings'!$B$4)),"")</f>
        <v/>
      </c>
      <c r="P500" s="42">
        <f>IFERROR(IF($A500="","",IF(COUNTIFS('Booking Schedule'!$B$6:$B$505,$A500,'Booking Schedule'!$K$6:$K$505,"Reserved",'Booking Schedule'!$D$6:$D$505,"&gt;="&amp;'Settings'!$B$4)=0,"",MINIFS('Booking Schedule'!$D$6:$D$505,'Booking Schedule'!$B$6:$B$505,$A500,'Booking Schedule'!$K$6:$K$505,"Reserved",'Booking Schedule'!$D$6:$D$505,"&gt;="&amp;'Settings'!$B$4))),"")</f>
        <v/>
      </c>
      <c r="Q500" s="33">
        <f>IFERROR(IF($A500="","",IF($J500="","Missing PM Date",IF($J500&lt;'Settings'!$B$4,"Past Due",IF($J500&lt;='Settings'!$B$4+'Settings'!$B$7,"Due Soon","OK")))),"Check Date")</f>
        <v/>
      </c>
      <c r="R500" s="30">
        <f>IFERROR(IF($A500="","",IF(COUNTIF('Trailer Availability'!$A$6:$A$505,$A500)&gt;1,"Duplicate Trailer ID",IF($F500="","Missing Home Terminal",IF($G500="","Missing Location",IF($H500="","Missing Operational Status",IF(AND($H500&lt;&gt;"Ready",$I500=""),"Ready Date Missing",IF($K500="","Last Update Missing","OK"))))))),"Check Row")</f>
        <v/>
      </c>
    </row>
    <row r="501">
      <c r="A501" s="26" t="n"/>
      <c r="B501" s="26" t="n"/>
      <c r="C501" s="26" t="n"/>
      <c r="D501" s="26" t="n"/>
      <c r="E501" s="27" t="n"/>
      <c r="F501" s="26" t="n"/>
      <c r="G501" s="28" t="n"/>
      <c r="H501" s="26" t="n"/>
      <c r="I501" s="41" t="n"/>
      <c r="J501" s="41" t="n"/>
      <c r="K501" s="41" t="n"/>
      <c r="L501" s="28" t="n"/>
      <c r="M501" s="30">
        <f>IFERROR(IF($A501="","",IF($H501&lt;&gt;"Ready",$H501,IF(COUNTIFS('Booking Schedule'!$B$6:$B$505,$A501,'Booking Schedule'!$K$6:$K$505,"Dispatched",'Booking Schedule'!$F$6:$F$505,"",'Booking Schedule'!$E$6:$E$505,"")&gt;0,"Return Date Missing",IF(COUNTIFS('Booking Schedule'!$B$6:$B$505,$A501,'Booking Schedule'!$K$6:$K$505,"Dispatched",'Booking Schedule'!$F$6:$F$505,"",'Booking Schedule'!$E$6:$E$505,"&lt;"&amp;'Settings'!$B$4)&gt;0,"Overdue Return",IF(COUNTIFS('Booking Schedule'!$B$6:$B$505,$A501,'Booking Schedule'!$K$6:$K$505,"Dispatched",'Booking Schedule'!$F$6:$F$505,"",'Booking Schedule'!$D$6:$D$505,"&lt;="&amp;'Settings'!$B$4,'Booking Schedule'!$E$6:$E$505,"&gt;="&amp;'Settings'!$B$4)&gt;0,"In Use",IF(COUNTIFS('Booking Schedule'!$B$6:$B$505,$A501,'Booking Schedule'!$K$6:$K$505,"Reserved",'Booking Schedule'!$D$6:$D$505,"&gt;="&amp;'Settings'!$B$4,'Booking Schedule'!$D$6:$D$505,"&lt;="&amp;'Settings'!$B$4+'Settings'!$B$5)&gt;0,"Reserved Soon","Available")))))),"Check Status")</f>
        <v/>
      </c>
      <c r="N501" s="42">
        <f>IFERROR(IF($A501="","",IF($H501&lt;&gt;"Ready",$I501,IF(OR($M501="In Use",$M501="Overdue Return"),MAXIFS('Booking Schedule'!$E$6:$E$505,'Booking Schedule'!$B$6:$B$505,$A501,'Booking Schedule'!$K$6:$K$505,"Dispatched",'Booking Schedule'!$F$6:$F$505,""),IF($M501="Return Date Missing","",'Settings'!$B$4)))),"")</f>
        <v/>
      </c>
      <c r="O501" s="32">
        <f>IFERROR(IF($N501="","",MAX(0,$N501-'Settings'!$B$4)),"")</f>
        <v/>
      </c>
      <c r="P501" s="42">
        <f>IFERROR(IF($A501="","",IF(COUNTIFS('Booking Schedule'!$B$6:$B$505,$A501,'Booking Schedule'!$K$6:$K$505,"Reserved",'Booking Schedule'!$D$6:$D$505,"&gt;="&amp;'Settings'!$B$4)=0,"",MINIFS('Booking Schedule'!$D$6:$D$505,'Booking Schedule'!$B$6:$B$505,$A501,'Booking Schedule'!$K$6:$K$505,"Reserved",'Booking Schedule'!$D$6:$D$505,"&gt;="&amp;'Settings'!$B$4))),"")</f>
        <v/>
      </c>
      <c r="Q501" s="33">
        <f>IFERROR(IF($A501="","",IF($J501="","Missing PM Date",IF($J501&lt;'Settings'!$B$4,"Past Due",IF($J501&lt;='Settings'!$B$4+'Settings'!$B$7,"Due Soon","OK")))),"Check Date")</f>
        <v/>
      </c>
      <c r="R501" s="30">
        <f>IFERROR(IF($A501="","",IF(COUNTIF('Trailer Availability'!$A$6:$A$505,$A501)&gt;1,"Duplicate Trailer ID",IF($F501="","Missing Home Terminal",IF($G501="","Missing Location",IF($H501="","Missing Operational Status",IF(AND($H501&lt;&gt;"Ready",$I501=""),"Ready Date Missing",IF($K501="","Last Update Missing","OK"))))))),"Check Row")</f>
        <v/>
      </c>
    </row>
    <row r="502">
      <c r="A502" s="26" t="n"/>
      <c r="B502" s="26" t="n"/>
      <c r="C502" s="26" t="n"/>
      <c r="D502" s="26" t="n"/>
      <c r="E502" s="27" t="n"/>
      <c r="F502" s="26" t="n"/>
      <c r="G502" s="28" t="n"/>
      <c r="H502" s="26" t="n"/>
      <c r="I502" s="41" t="n"/>
      <c r="J502" s="41" t="n"/>
      <c r="K502" s="41" t="n"/>
      <c r="L502" s="28" t="n"/>
      <c r="M502" s="30">
        <f>IFERROR(IF($A502="","",IF($H502&lt;&gt;"Ready",$H502,IF(COUNTIFS('Booking Schedule'!$B$6:$B$505,$A502,'Booking Schedule'!$K$6:$K$505,"Dispatched",'Booking Schedule'!$F$6:$F$505,"",'Booking Schedule'!$E$6:$E$505,"")&gt;0,"Return Date Missing",IF(COUNTIFS('Booking Schedule'!$B$6:$B$505,$A502,'Booking Schedule'!$K$6:$K$505,"Dispatched",'Booking Schedule'!$F$6:$F$505,"",'Booking Schedule'!$E$6:$E$505,"&lt;"&amp;'Settings'!$B$4)&gt;0,"Overdue Return",IF(COUNTIFS('Booking Schedule'!$B$6:$B$505,$A502,'Booking Schedule'!$K$6:$K$505,"Dispatched",'Booking Schedule'!$F$6:$F$505,"",'Booking Schedule'!$D$6:$D$505,"&lt;="&amp;'Settings'!$B$4,'Booking Schedule'!$E$6:$E$505,"&gt;="&amp;'Settings'!$B$4)&gt;0,"In Use",IF(COUNTIFS('Booking Schedule'!$B$6:$B$505,$A502,'Booking Schedule'!$K$6:$K$505,"Reserved",'Booking Schedule'!$D$6:$D$505,"&gt;="&amp;'Settings'!$B$4,'Booking Schedule'!$D$6:$D$505,"&lt;="&amp;'Settings'!$B$4+'Settings'!$B$5)&gt;0,"Reserved Soon","Available")))))),"Check Status")</f>
        <v/>
      </c>
      <c r="N502" s="42">
        <f>IFERROR(IF($A502="","",IF($H502&lt;&gt;"Ready",$I502,IF(OR($M502="In Use",$M502="Overdue Return"),MAXIFS('Booking Schedule'!$E$6:$E$505,'Booking Schedule'!$B$6:$B$505,$A502,'Booking Schedule'!$K$6:$K$505,"Dispatched",'Booking Schedule'!$F$6:$F$505,""),IF($M502="Return Date Missing","",'Settings'!$B$4)))),"")</f>
        <v/>
      </c>
      <c r="O502" s="32">
        <f>IFERROR(IF($N502="","",MAX(0,$N502-'Settings'!$B$4)),"")</f>
        <v/>
      </c>
      <c r="P502" s="42">
        <f>IFERROR(IF($A502="","",IF(COUNTIFS('Booking Schedule'!$B$6:$B$505,$A502,'Booking Schedule'!$K$6:$K$505,"Reserved",'Booking Schedule'!$D$6:$D$505,"&gt;="&amp;'Settings'!$B$4)=0,"",MINIFS('Booking Schedule'!$D$6:$D$505,'Booking Schedule'!$B$6:$B$505,$A502,'Booking Schedule'!$K$6:$K$505,"Reserved",'Booking Schedule'!$D$6:$D$505,"&gt;="&amp;'Settings'!$B$4))),"")</f>
        <v/>
      </c>
      <c r="Q502" s="33">
        <f>IFERROR(IF($A502="","",IF($J502="","Missing PM Date",IF($J502&lt;'Settings'!$B$4,"Past Due",IF($J502&lt;='Settings'!$B$4+'Settings'!$B$7,"Due Soon","OK")))),"Check Date")</f>
        <v/>
      </c>
      <c r="R502" s="30">
        <f>IFERROR(IF($A502="","",IF(COUNTIF('Trailer Availability'!$A$6:$A$505,$A502)&gt;1,"Duplicate Trailer ID",IF($F502="","Missing Home Terminal",IF($G502="","Missing Location",IF($H502="","Missing Operational Status",IF(AND($H502&lt;&gt;"Ready",$I502=""),"Ready Date Missing",IF($K502="","Last Update Missing","OK"))))))),"Check Row")</f>
        <v/>
      </c>
    </row>
    <row r="503">
      <c r="A503" s="26" t="n"/>
      <c r="B503" s="26" t="n"/>
      <c r="C503" s="26" t="n"/>
      <c r="D503" s="26" t="n"/>
      <c r="E503" s="27" t="n"/>
      <c r="F503" s="26" t="n"/>
      <c r="G503" s="28" t="n"/>
      <c r="H503" s="26" t="n"/>
      <c r="I503" s="41" t="n"/>
      <c r="J503" s="41" t="n"/>
      <c r="K503" s="41" t="n"/>
      <c r="L503" s="28" t="n"/>
      <c r="M503" s="30">
        <f>IFERROR(IF($A503="","",IF($H503&lt;&gt;"Ready",$H503,IF(COUNTIFS('Booking Schedule'!$B$6:$B$505,$A503,'Booking Schedule'!$K$6:$K$505,"Dispatched",'Booking Schedule'!$F$6:$F$505,"",'Booking Schedule'!$E$6:$E$505,"")&gt;0,"Return Date Missing",IF(COUNTIFS('Booking Schedule'!$B$6:$B$505,$A503,'Booking Schedule'!$K$6:$K$505,"Dispatched",'Booking Schedule'!$F$6:$F$505,"",'Booking Schedule'!$E$6:$E$505,"&lt;"&amp;'Settings'!$B$4)&gt;0,"Overdue Return",IF(COUNTIFS('Booking Schedule'!$B$6:$B$505,$A503,'Booking Schedule'!$K$6:$K$505,"Dispatched",'Booking Schedule'!$F$6:$F$505,"",'Booking Schedule'!$D$6:$D$505,"&lt;="&amp;'Settings'!$B$4,'Booking Schedule'!$E$6:$E$505,"&gt;="&amp;'Settings'!$B$4)&gt;0,"In Use",IF(COUNTIFS('Booking Schedule'!$B$6:$B$505,$A503,'Booking Schedule'!$K$6:$K$505,"Reserved",'Booking Schedule'!$D$6:$D$505,"&gt;="&amp;'Settings'!$B$4,'Booking Schedule'!$D$6:$D$505,"&lt;="&amp;'Settings'!$B$4+'Settings'!$B$5)&gt;0,"Reserved Soon","Available")))))),"Check Status")</f>
        <v/>
      </c>
      <c r="N503" s="42">
        <f>IFERROR(IF($A503="","",IF($H503&lt;&gt;"Ready",$I503,IF(OR($M503="In Use",$M503="Overdue Return"),MAXIFS('Booking Schedule'!$E$6:$E$505,'Booking Schedule'!$B$6:$B$505,$A503,'Booking Schedule'!$K$6:$K$505,"Dispatched",'Booking Schedule'!$F$6:$F$505,""),IF($M503="Return Date Missing","",'Settings'!$B$4)))),"")</f>
        <v/>
      </c>
      <c r="O503" s="32">
        <f>IFERROR(IF($N503="","",MAX(0,$N503-'Settings'!$B$4)),"")</f>
        <v/>
      </c>
      <c r="P503" s="42">
        <f>IFERROR(IF($A503="","",IF(COUNTIFS('Booking Schedule'!$B$6:$B$505,$A503,'Booking Schedule'!$K$6:$K$505,"Reserved",'Booking Schedule'!$D$6:$D$505,"&gt;="&amp;'Settings'!$B$4)=0,"",MINIFS('Booking Schedule'!$D$6:$D$505,'Booking Schedule'!$B$6:$B$505,$A503,'Booking Schedule'!$K$6:$K$505,"Reserved",'Booking Schedule'!$D$6:$D$505,"&gt;="&amp;'Settings'!$B$4))),"")</f>
        <v/>
      </c>
      <c r="Q503" s="33">
        <f>IFERROR(IF($A503="","",IF($J503="","Missing PM Date",IF($J503&lt;'Settings'!$B$4,"Past Due",IF($J503&lt;='Settings'!$B$4+'Settings'!$B$7,"Due Soon","OK")))),"Check Date")</f>
        <v/>
      </c>
      <c r="R503" s="30">
        <f>IFERROR(IF($A503="","",IF(COUNTIF('Trailer Availability'!$A$6:$A$505,$A503)&gt;1,"Duplicate Trailer ID",IF($F503="","Missing Home Terminal",IF($G503="","Missing Location",IF($H503="","Missing Operational Status",IF(AND($H503&lt;&gt;"Ready",$I503=""),"Ready Date Missing",IF($K503="","Last Update Missing","OK"))))))),"Check Row")</f>
        <v/>
      </c>
    </row>
    <row r="504">
      <c r="A504" s="26" t="n"/>
      <c r="B504" s="26" t="n"/>
      <c r="C504" s="26" t="n"/>
      <c r="D504" s="26" t="n"/>
      <c r="E504" s="27" t="n"/>
      <c r="F504" s="26" t="n"/>
      <c r="G504" s="28" t="n"/>
      <c r="H504" s="26" t="n"/>
      <c r="I504" s="41" t="n"/>
      <c r="J504" s="41" t="n"/>
      <c r="K504" s="41" t="n"/>
      <c r="L504" s="28" t="n"/>
      <c r="M504" s="30">
        <f>IFERROR(IF($A504="","",IF($H504&lt;&gt;"Ready",$H504,IF(COUNTIFS('Booking Schedule'!$B$6:$B$505,$A504,'Booking Schedule'!$K$6:$K$505,"Dispatched",'Booking Schedule'!$F$6:$F$505,"",'Booking Schedule'!$E$6:$E$505,"")&gt;0,"Return Date Missing",IF(COUNTIFS('Booking Schedule'!$B$6:$B$505,$A504,'Booking Schedule'!$K$6:$K$505,"Dispatched",'Booking Schedule'!$F$6:$F$505,"",'Booking Schedule'!$E$6:$E$505,"&lt;"&amp;'Settings'!$B$4)&gt;0,"Overdue Return",IF(COUNTIFS('Booking Schedule'!$B$6:$B$505,$A504,'Booking Schedule'!$K$6:$K$505,"Dispatched",'Booking Schedule'!$F$6:$F$505,"",'Booking Schedule'!$D$6:$D$505,"&lt;="&amp;'Settings'!$B$4,'Booking Schedule'!$E$6:$E$505,"&gt;="&amp;'Settings'!$B$4)&gt;0,"In Use",IF(COUNTIFS('Booking Schedule'!$B$6:$B$505,$A504,'Booking Schedule'!$K$6:$K$505,"Reserved",'Booking Schedule'!$D$6:$D$505,"&gt;="&amp;'Settings'!$B$4,'Booking Schedule'!$D$6:$D$505,"&lt;="&amp;'Settings'!$B$4+'Settings'!$B$5)&gt;0,"Reserved Soon","Available")))))),"Check Status")</f>
        <v/>
      </c>
      <c r="N504" s="42">
        <f>IFERROR(IF($A504="","",IF($H504&lt;&gt;"Ready",$I504,IF(OR($M504="In Use",$M504="Overdue Return"),MAXIFS('Booking Schedule'!$E$6:$E$505,'Booking Schedule'!$B$6:$B$505,$A504,'Booking Schedule'!$K$6:$K$505,"Dispatched",'Booking Schedule'!$F$6:$F$505,""),IF($M504="Return Date Missing","",'Settings'!$B$4)))),"")</f>
        <v/>
      </c>
      <c r="O504" s="32">
        <f>IFERROR(IF($N504="","",MAX(0,$N504-'Settings'!$B$4)),"")</f>
        <v/>
      </c>
      <c r="P504" s="42">
        <f>IFERROR(IF($A504="","",IF(COUNTIFS('Booking Schedule'!$B$6:$B$505,$A504,'Booking Schedule'!$K$6:$K$505,"Reserved",'Booking Schedule'!$D$6:$D$505,"&gt;="&amp;'Settings'!$B$4)=0,"",MINIFS('Booking Schedule'!$D$6:$D$505,'Booking Schedule'!$B$6:$B$505,$A504,'Booking Schedule'!$K$6:$K$505,"Reserved",'Booking Schedule'!$D$6:$D$505,"&gt;="&amp;'Settings'!$B$4))),"")</f>
        <v/>
      </c>
      <c r="Q504" s="33">
        <f>IFERROR(IF($A504="","",IF($J504="","Missing PM Date",IF($J504&lt;'Settings'!$B$4,"Past Due",IF($J504&lt;='Settings'!$B$4+'Settings'!$B$7,"Due Soon","OK")))),"Check Date")</f>
        <v/>
      </c>
      <c r="R504" s="30">
        <f>IFERROR(IF($A504="","",IF(COUNTIF('Trailer Availability'!$A$6:$A$505,$A504)&gt;1,"Duplicate Trailer ID",IF($F504="","Missing Home Terminal",IF($G504="","Missing Location",IF($H504="","Missing Operational Status",IF(AND($H504&lt;&gt;"Ready",$I504=""),"Ready Date Missing",IF($K504="","Last Update Missing","OK"))))))),"Check Row")</f>
        <v/>
      </c>
    </row>
    <row r="505">
      <c r="A505" s="26" t="n"/>
      <c r="B505" s="26" t="n"/>
      <c r="C505" s="26" t="n"/>
      <c r="D505" s="26" t="n"/>
      <c r="E505" s="27" t="n"/>
      <c r="F505" s="26" t="n"/>
      <c r="G505" s="28" t="n"/>
      <c r="H505" s="26" t="n"/>
      <c r="I505" s="41" t="n"/>
      <c r="J505" s="41" t="n"/>
      <c r="K505" s="41" t="n"/>
      <c r="L505" s="28" t="n"/>
      <c r="M505" s="30">
        <f>IFERROR(IF($A505="","",IF($H505&lt;&gt;"Ready",$H505,IF(COUNTIFS('Booking Schedule'!$B$6:$B$505,$A505,'Booking Schedule'!$K$6:$K$505,"Dispatched",'Booking Schedule'!$F$6:$F$505,"",'Booking Schedule'!$E$6:$E$505,"")&gt;0,"Return Date Missing",IF(COUNTIFS('Booking Schedule'!$B$6:$B$505,$A505,'Booking Schedule'!$K$6:$K$505,"Dispatched",'Booking Schedule'!$F$6:$F$505,"",'Booking Schedule'!$E$6:$E$505,"&lt;"&amp;'Settings'!$B$4)&gt;0,"Overdue Return",IF(COUNTIFS('Booking Schedule'!$B$6:$B$505,$A505,'Booking Schedule'!$K$6:$K$505,"Dispatched",'Booking Schedule'!$F$6:$F$505,"",'Booking Schedule'!$D$6:$D$505,"&lt;="&amp;'Settings'!$B$4,'Booking Schedule'!$E$6:$E$505,"&gt;="&amp;'Settings'!$B$4)&gt;0,"In Use",IF(COUNTIFS('Booking Schedule'!$B$6:$B$505,$A505,'Booking Schedule'!$K$6:$K$505,"Reserved",'Booking Schedule'!$D$6:$D$505,"&gt;="&amp;'Settings'!$B$4,'Booking Schedule'!$D$6:$D$505,"&lt;="&amp;'Settings'!$B$4+'Settings'!$B$5)&gt;0,"Reserved Soon","Available")))))),"Check Status")</f>
        <v/>
      </c>
      <c r="N505" s="42">
        <f>IFERROR(IF($A505="","",IF($H505&lt;&gt;"Ready",$I505,IF(OR($M505="In Use",$M505="Overdue Return"),MAXIFS('Booking Schedule'!$E$6:$E$505,'Booking Schedule'!$B$6:$B$505,$A505,'Booking Schedule'!$K$6:$K$505,"Dispatched",'Booking Schedule'!$F$6:$F$505,""),IF($M505="Return Date Missing","",'Settings'!$B$4)))),"")</f>
        <v/>
      </c>
      <c r="O505" s="32">
        <f>IFERROR(IF($N505="","",MAX(0,$N505-'Settings'!$B$4)),"")</f>
        <v/>
      </c>
      <c r="P505" s="42">
        <f>IFERROR(IF($A505="","",IF(COUNTIFS('Booking Schedule'!$B$6:$B$505,$A505,'Booking Schedule'!$K$6:$K$505,"Reserved",'Booking Schedule'!$D$6:$D$505,"&gt;="&amp;'Settings'!$B$4)=0,"",MINIFS('Booking Schedule'!$D$6:$D$505,'Booking Schedule'!$B$6:$B$505,$A505,'Booking Schedule'!$K$6:$K$505,"Reserved",'Booking Schedule'!$D$6:$D$505,"&gt;="&amp;'Settings'!$B$4))),"")</f>
        <v/>
      </c>
      <c r="Q505" s="33">
        <f>IFERROR(IF($A505="","",IF($J505="","Missing PM Date",IF($J505&lt;'Settings'!$B$4,"Past Due",IF($J505&lt;='Settings'!$B$4+'Settings'!$B$7,"Due Soon","OK")))),"Check Date")</f>
        <v/>
      </c>
      <c r="R505" s="30">
        <f>IFERROR(IF($A505="","",IF(COUNTIF('Trailer Availability'!$A$6:$A$505,$A505)&gt;1,"Duplicate Trailer ID",IF($F505="","Missing Home Terminal",IF($G505="","Missing Location",IF($H505="","Missing Operational Status",IF(AND($H505&lt;&gt;"Ready",$I505=""),"Ready Date Missing",IF($K505="","Last Update Missing","OK"))))))),"Check Row")</f>
        <v/>
      </c>
    </row>
  </sheetData>
  <mergeCells count="1">
    <mergeCell ref="A1:R1"/>
  </mergeCells>
  <conditionalFormatting sqref="M6:M505">
    <cfRule type="expression" priority="1" dxfId="2" stopIfTrue="1">
      <formula>$M6="Available"</formula>
    </cfRule>
    <cfRule type="expression" priority="2" dxfId="3" stopIfTrue="1">
      <formula>$M6="In Use"</formula>
    </cfRule>
    <cfRule type="expression" priority="3" dxfId="1" stopIfTrue="1">
      <formula>$M6="Reserved Soon"</formula>
    </cfRule>
    <cfRule type="expression" priority="4" dxfId="4" stopIfTrue="1">
      <formula>$M6="Maintenance"</formula>
    </cfRule>
    <cfRule type="expression" priority="5" dxfId="5" stopIfTrue="1">
      <formula>$M6="Out of Service"</formula>
    </cfRule>
    <cfRule type="expression" priority="6" dxfId="0" stopIfTrue="1">
      <formula>$M6="Overdue Return"</formula>
    </cfRule>
    <cfRule type="expression" priority="7" dxfId="0" stopIfTrue="1">
      <formula>$M6="Return Date Missing"</formula>
    </cfRule>
    <cfRule type="expression" priority="8" dxfId="0" stopIfTrue="1">
      <formula>$M6="Check Status"</formula>
    </cfRule>
  </conditionalFormatting>
  <conditionalFormatting sqref="Q6:Q505">
    <cfRule type="expression" priority="9" dxfId="2" stopIfTrue="1">
      <formula>$Q6="OK"</formula>
    </cfRule>
    <cfRule type="expression" priority="10" dxfId="1" stopIfTrue="1">
      <formula>$Q6="Due Soon"</formula>
    </cfRule>
    <cfRule type="expression" priority="11" dxfId="0" stopIfTrue="1">
      <formula>OR($Q6="Past Due",$Q6="Missing PM Date",$Q6="Check Date")</formula>
    </cfRule>
  </conditionalFormatting>
  <conditionalFormatting sqref="R6:R505">
    <cfRule type="expression" priority="12" dxfId="2" stopIfTrue="1">
      <formula>$R6="OK"</formula>
    </cfRule>
    <cfRule type="expression" priority="13" dxfId="0" stopIfTrue="1">
      <formula>AND($A6&lt;&gt;"",$R6&lt;&gt;"",$R6&lt;&gt;"OK")</formula>
    </cfRule>
  </conditionalFormatting>
  <conditionalFormatting sqref="N6:N505">
    <cfRule type="expression" priority="14" dxfId="0" stopIfTrue="1">
      <formula>AND($N6&lt;&gt;"",$M6="Overdue Return",$N6&lt;'Settings'!$B$4)</formula>
    </cfRule>
  </conditionalFormatting>
  <dataValidations count="7">
    <dataValidation sqref="A6:A505" showDropDown="0" showInputMessage="0" showErrorMessage="1" allowBlank="0" errorTitle="Duplicate Trailer ID" error="Enter a unique ID." type="custom" errorStyle="stop">
      <formula1>=OR(A6="",COUNTIF($A$6:$A$505,A6)=1)</formula1>
    </dataValidation>
    <dataValidation sqref="C6:C505" showDropDown="0" showInputMessage="0" showErrorMessage="1" allowBlank="0" errorTitle="Invalid License State" error="Enter a two-letter uppercase state abbreviation." type="custom" errorStyle="stop">
      <formula1>=OR(C6="",AND(LEN(C6)=2,C6=UPPER(C6)))</formula1>
    </dataValidation>
    <dataValidation sqref="D6:D505" showDropDown="0" showInputMessage="0" showErrorMessage="1" allowBlank="0" errorTitle="Invalid Trailer Type" error="Select a value from the list." type="list" errorStyle="stop">
      <formula1>=IFERROR(INDIRECT("'Settings'!$D$4:$D$8"),"")</formula1>
    </dataValidation>
    <dataValidation sqref="E6:E505" showDropDown="0" showInputMessage="0" showErrorMessage="1" allowBlank="0" errorTitle="Invalid Length" error="Enter a whole number from 20 through 60." type="whole" errorStyle="stop" operator="between">
      <formula1>20</formula1>
      <formula2>60</formula2>
    </dataValidation>
    <dataValidation sqref="F6:F505" showDropDown="0" showInputMessage="0" showErrorMessage="1" allowBlank="0" errorTitle="Invalid Home Terminal" error="Select a value from the list." type="list" errorStyle="stop">
      <formula1>=IFERROR(INDIRECT("'Settings'!$G$4:$G$8"),"")</formula1>
    </dataValidation>
    <dataValidation sqref="H6:H505" showDropDown="0" showInputMessage="0" showErrorMessage="1" allowBlank="0" errorTitle="Invalid Operational Status" error="Select a value from the list." type="list" errorStyle="stop">
      <formula1>=IFERROR(INDIRECT("'Settings'!$E$4:$E$6"),"")</formula1>
    </dataValidation>
    <dataValidation sqref="I6:K505" showDropDown="0" showInputMessage="0" showErrorMessage="1" allowBlank="0" errorTitle="Invalid Date" error="Enter a valid date from 1/1/2020 through 12/31/2035." type="date" errorStyle="stop" operator="between">
      <formula1>DATE(2020,1,1)</formula1>
      <formula2>DATE(2035,12,31)</formula2>
    </dataValidation>
  </dataValidations>
  <pageMargins left="0.25" right="0.25" top="0.5" bottom="0.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9" customWidth="1" min="3" max="3"/>
    <col width="15" customWidth="1" min="4" max="4"/>
    <col width="20" customWidth="1" min="5" max="5"/>
    <col width="18" customWidth="1" min="6" max="6"/>
    <col width="21" customWidth="1" min="7" max="7"/>
    <col width="21" customWidth="1" min="8" max="8"/>
    <col width="15" customWidth="1" min="9" max="9"/>
    <col width="16" customWidth="1" min="10" max="10"/>
    <col width="17" customWidth="1" min="11" max="11"/>
    <col width="36" customWidth="1" min="12" max="12"/>
    <col width="28" customWidth="1" min="13" max="13"/>
  </cols>
  <sheetData>
    <row r="1" ht="28" customHeight="1">
      <c r="A1" s="1" t="inlineStr">
        <is>
          <t>Booking Schedule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8" t="n"/>
    </row>
    <row r="2" ht="34" customHeight="1">
      <c r="A2" s="3" t="inlineStr">
        <is>
          <t>Enter reservations and dispatched loads in yellow cells. Update Actual Return Date and Booking Status when a trailer is returned.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23" t="inlineStr"/>
      <c r="B3" s="24" t="inlineStr">
        <is>
          <t>User Input</t>
        </is>
      </c>
      <c r="C3" s="25" t="inlineStr"/>
      <c r="D3" s="24" t="inlineStr">
        <is>
          <t>Calculated</t>
        </is>
      </c>
    </row>
    <row r="5" ht="34" customHeight="1">
      <c r="A5" s="17" t="inlineStr">
        <is>
          <t>Booking ID</t>
        </is>
      </c>
      <c r="B5" s="17" t="inlineStr">
        <is>
          <t>Trailer ID</t>
        </is>
      </c>
      <c r="C5" s="17" t="inlineStr">
        <is>
          <t>Customer / Load</t>
        </is>
      </c>
      <c r="D5" s="17" t="inlineStr">
        <is>
          <t>Pickup Date</t>
        </is>
      </c>
      <c r="E5" s="17" t="inlineStr">
        <is>
          <t>Planned Return Date</t>
        </is>
      </c>
      <c r="F5" s="17" t="inlineStr">
        <is>
          <t>Actual Return Date</t>
        </is>
      </c>
      <c r="G5" s="17" t="inlineStr">
        <is>
          <t>Origin</t>
        </is>
      </c>
      <c r="H5" s="17" t="inlineStr">
        <is>
          <t>Destination</t>
        </is>
      </c>
      <c r="I5" s="17" t="inlineStr">
        <is>
          <t>Planned Miles</t>
        </is>
      </c>
      <c r="J5" s="17" t="inlineStr">
        <is>
          <t>Dispatcher</t>
        </is>
      </c>
      <c r="K5" s="17" t="inlineStr">
        <is>
          <t>Booking Status</t>
        </is>
      </c>
      <c r="L5" s="17" t="inlineStr">
        <is>
          <t>Notes</t>
        </is>
      </c>
      <c r="M5" s="17" t="inlineStr">
        <is>
          <t>Schedule Check</t>
        </is>
      </c>
    </row>
    <row r="6">
      <c r="A6" s="26" t="inlineStr">
        <is>
          <t>BK-26041</t>
        </is>
      </c>
      <c r="B6" s="26" t="inlineStr">
        <is>
          <t>TR-102</t>
        </is>
      </c>
      <c r="C6" s="28" t="inlineStr">
        <is>
          <t>Acme Retail / L-86421</t>
        </is>
      </c>
      <c r="D6" s="41" t="n">
        <v>46271</v>
      </c>
      <c r="E6" s="41" t="n">
        <v>46274</v>
      </c>
      <c r="F6" s="41" t="n"/>
      <c r="G6" s="28" t="inlineStr">
        <is>
          <t>Dallas, TX</t>
        </is>
      </c>
      <c r="H6" s="28" t="inlineStr">
        <is>
          <t>Memphis, TN</t>
        </is>
      </c>
      <c r="I6" s="34" t="n">
        <v>645</v>
      </c>
      <c r="J6" s="26" t="inlineStr">
        <is>
          <t>J. Carter</t>
        </is>
      </c>
      <c r="K6" s="26" t="inlineStr">
        <is>
          <t>Dispatched</t>
        </is>
      </c>
      <c r="L6" s="28" t="inlineStr">
        <is>
          <t>Store replenishment load</t>
        </is>
      </c>
      <c r="M6" s="30">
        <f>IFERROR(IF($A6="","",IF(OR($B6="",$D6="",$K6=""),"Missing Required Field",IF(COUNTIF('Trailer Availability'!$A$6:$A$505,$B6)=0,"Unknown Trailer ID",IF(AND($K6&lt;&gt;"Canceled",$E6=""),"Missing Planned Return",IF(AND($E6&lt;&gt;"",$D6&gt;$E6),"Date Order Error",IF(AND($K6="Completed",$F6=""),"Actual Return Missing",IF(AND($F6&lt;&gt;"",$F6&lt;$D6),"Actual Return Before Pickup",IF(AND($K6="Dispatched",$F6&lt;&gt;""),"Update Status to Completed",IF(AND(OR($K6="Reserved",$K6="Dispatched"),COUNTIFS('Booking Schedule'!$B$6:$B$505,$B6,'Booking Schedule'!$D$6:$D$505,"&lt;="&amp;$E6,'Booking Schedule'!$E$6:$E$505,"&gt;="&amp;$D6,'Booking Schedule'!$K$6:$K$505,"Reserved")+COUNTIFS('Booking Schedule'!$B$6:$B$505,$B6,'Booking Schedule'!$D$6:$D$505,"&lt;="&amp;$E6,'Booking Schedule'!$E$6:$E$505,"&gt;="&amp;$D6,'Booking Schedule'!$K$6:$K$505,"Dispatched")&gt;1),"Overlap","OK"))))))))),"Check Row")</f>
        <v/>
      </c>
    </row>
    <row r="7">
      <c r="A7" s="26" t="inlineStr">
        <is>
          <t>BK-26042</t>
        </is>
      </c>
      <c r="B7" s="26" t="inlineStr">
        <is>
          <t>TR-103</t>
        </is>
      </c>
      <c r="C7" s="28" t="inlineStr">
        <is>
          <t>Gulf Foods / L-86435</t>
        </is>
      </c>
      <c r="D7" s="41" t="n">
        <v>46273</v>
      </c>
      <c r="E7" s="41" t="n">
        <v>46276</v>
      </c>
      <c r="F7" s="41" t="n"/>
      <c r="G7" s="28" t="inlineStr">
        <is>
          <t>Houston, TX</t>
        </is>
      </c>
      <c r="H7" s="28" t="inlineStr">
        <is>
          <t>New Orleans, LA</t>
        </is>
      </c>
      <c r="I7" s="34" t="n">
        <v>350</v>
      </c>
      <c r="J7" s="26" t="inlineStr">
        <is>
          <t>M. Lopez</t>
        </is>
      </c>
      <c r="K7" s="26" t="inlineStr">
        <is>
          <t>Reserved</t>
        </is>
      </c>
      <c r="L7" s="28" t="inlineStr">
        <is>
          <t>Temperature-controlled shipment</t>
        </is>
      </c>
      <c r="M7" s="30">
        <f>IFERROR(IF($A7="","",IF(OR($B7="",$D7="",$K7=""),"Missing Required Field",IF(COUNTIF('Trailer Availability'!$A$6:$A$505,$B7)=0,"Unknown Trailer ID",IF(AND($K7&lt;&gt;"Canceled",$E7=""),"Missing Planned Return",IF(AND($E7&lt;&gt;"",$D7&gt;$E7),"Date Order Error",IF(AND($K7="Completed",$F7=""),"Actual Return Missing",IF(AND($F7&lt;&gt;"",$F7&lt;$D7),"Actual Return Before Pickup",IF(AND($K7="Dispatched",$F7&lt;&gt;""),"Update Status to Completed",IF(AND(OR($K7="Reserved",$K7="Dispatched"),COUNTIFS('Booking Schedule'!$B$6:$B$505,$B7,'Booking Schedule'!$D$6:$D$505,"&lt;="&amp;$E7,'Booking Schedule'!$E$6:$E$505,"&gt;="&amp;$D7,'Booking Schedule'!$K$6:$K$505,"Reserved")+COUNTIFS('Booking Schedule'!$B$6:$B$505,$B7,'Booking Schedule'!$D$6:$D$505,"&lt;="&amp;$E7,'Booking Schedule'!$E$6:$E$505,"&gt;="&amp;$D7,'Booking Schedule'!$K$6:$K$505,"Dispatched")&gt;1),"Overlap","OK"))))))))),"Check Row")</f>
        <v/>
      </c>
    </row>
    <row r="8">
      <c r="A8" s="26" t="inlineStr">
        <is>
          <t>BK-26043</t>
        </is>
      </c>
      <c r="B8" s="26" t="inlineStr">
        <is>
          <t>TR-105</t>
        </is>
      </c>
      <c r="C8" s="28" t="inlineStr">
        <is>
          <t>Peach State Paper / L-86398</t>
        </is>
      </c>
      <c r="D8" s="41" t="n">
        <v>46267</v>
      </c>
      <c r="E8" s="41" t="n">
        <v>46270</v>
      </c>
      <c r="F8" s="41" t="n"/>
      <c r="G8" s="28" t="inlineStr">
        <is>
          <t>Atlanta, GA</t>
        </is>
      </c>
      <c r="H8" s="28" t="inlineStr">
        <is>
          <t>Charlotte, NC</t>
        </is>
      </c>
      <c r="I8" s="34" t="n">
        <v>245</v>
      </c>
      <c r="J8" s="26" t="inlineStr">
        <is>
          <t>R. Davis</t>
        </is>
      </c>
      <c r="K8" s="26" t="inlineStr">
        <is>
          <t>Dispatched</t>
        </is>
      </c>
      <c r="L8" s="28" t="inlineStr">
        <is>
          <t>Return confirmation overdue</t>
        </is>
      </c>
      <c r="M8" s="30">
        <f>IFERROR(IF($A8="","",IF(OR($B8="",$D8="",$K8=""),"Missing Required Field",IF(COUNTIF('Trailer Availability'!$A$6:$A$505,$B8)=0,"Unknown Trailer ID",IF(AND($K8&lt;&gt;"Canceled",$E8=""),"Missing Planned Return",IF(AND($E8&lt;&gt;"",$D8&gt;$E8),"Date Order Error",IF(AND($K8="Completed",$F8=""),"Actual Return Missing",IF(AND($F8&lt;&gt;"",$F8&lt;$D8),"Actual Return Before Pickup",IF(AND($K8="Dispatched",$F8&lt;&gt;""),"Update Status to Completed",IF(AND(OR($K8="Reserved",$K8="Dispatched"),COUNTIFS('Booking Schedule'!$B$6:$B$505,$B8,'Booking Schedule'!$D$6:$D$505,"&lt;="&amp;$E8,'Booking Schedule'!$E$6:$E$505,"&gt;="&amp;$D8,'Booking Schedule'!$K$6:$K$505,"Reserved")+COUNTIFS('Booking Schedule'!$B$6:$B$505,$B8,'Booking Schedule'!$D$6:$D$505,"&lt;="&amp;$E8,'Booking Schedule'!$E$6:$E$505,"&gt;="&amp;$D8,'Booking Schedule'!$K$6:$K$505,"Dispatched")&gt;1),"Overlap","OK"))))))))),"Check Row")</f>
        <v/>
      </c>
    </row>
    <row r="9">
      <c r="A9" s="26" t="inlineStr">
        <is>
          <t>BK-26044</t>
        </is>
      </c>
      <c r="B9" s="26" t="inlineStr">
        <is>
          <t>TR-108</t>
        </is>
      </c>
      <c r="C9" s="28" t="inlineStr">
        <is>
          <t>Midwest Steel / L-86450</t>
        </is>
      </c>
      <c r="D9" s="41" t="n">
        <v>46277</v>
      </c>
      <c r="E9" s="41" t="n">
        <v>46280</v>
      </c>
      <c r="F9" s="41" t="n"/>
      <c r="G9" s="28" t="inlineStr">
        <is>
          <t>Chicago, IL</t>
        </is>
      </c>
      <c r="H9" s="28" t="inlineStr">
        <is>
          <t>Detroit, MI</t>
        </is>
      </c>
      <c r="I9" s="34" t="n">
        <v>285</v>
      </c>
      <c r="J9" s="26" t="inlineStr">
        <is>
          <t>K. Wilson</t>
        </is>
      </c>
      <c r="K9" s="26" t="inlineStr">
        <is>
          <t>Reserved</t>
        </is>
      </c>
      <c r="L9" s="28" t="inlineStr">
        <is>
          <t>Coil racks required</t>
        </is>
      </c>
      <c r="M9" s="30">
        <f>IFERROR(IF($A9="","",IF(OR($B9="",$D9="",$K9=""),"Missing Required Field",IF(COUNTIF('Trailer Availability'!$A$6:$A$505,$B9)=0,"Unknown Trailer ID",IF(AND($K9&lt;&gt;"Canceled",$E9=""),"Missing Planned Return",IF(AND($E9&lt;&gt;"",$D9&gt;$E9),"Date Order Error",IF(AND($K9="Completed",$F9=""),"Actual Return Missing",IF(AND($F9&lt;&gt;"",$F9&lt;$D9),"Actual Return Before Pickup",IF(AND($K9="Dispatched",$F9&lt;&gt;""),"Update Status to Completed",IF(AND(OR($K9="Reserved",$K9="Dispatched"),COUNTIFS('Booking Schedule'!$B$6:$B$505,$B9,'Booking Schedule'!$D$6:$D$505,"&lt;="&amp;$E9,'Booking Schedule'!$E$6:$E$505,"&gt;="&amp;$D9,'Booking Schedule'!$K$6:$K$505,"Reserved")+COUNTIFS('Booking Schedule'!$B$6:$B$505,$B9,'Booking Schedule'!$D$6:$D$505,"&lt;="&amp;$E9,'Booking Schedule'!$E$6:$E$505,"&gt;="&amp;$D9,'Booking Schedule'!$K$6:$K$505,"Dispatched")&gt;1),"Overlap","OK"))))))))),"Check Row")</f>
        <v/>
      </c>
    </row>
    <row r="10">
      <c r="A10" s="26" t="inlineStr">
        <is>
          <t>BK-26045</t>
        </is>
      </c>
      <c r="B10" s="26" t="inlineStr">
        <is>
          <t>TR-109</t>
        </is>
      </c>
      <c r="C10" s="28" t="inlineStr">
        <is>
          <t>West Coast Home / L-86412</t>
        </is>
      </c>
      <c r="D10" s="41" t="n">
        <v>46272</v>
      </c>
      <c r="E10" s="41" t="n"/>
      <c r="F10" s="41" t="n"/>
      <c r="G10" s="28" t="inlineStr">
        <is>
          <t>Los Angeles, CA</t>
        </is>
      </c>
      <c r="H10" s="28" t="inlineStr">
        <is>
          <t>Phoenix, AZ</t>
        </is>
      </c>
      <c r="I10" s="34" t="n">
        <v>370</v>
      </c>
      <c r="J10" s="26" t="inlineStr">
        <is>
          <t>S. Nguyen</t>
        </is>
      </c>
      <c r="K10" s="26" t="inlineStr">
        <is>
          <t>Dispatched</t>
        </is>
      </c>
      <c r="L10" s="28" t="inlineStr">
        <is>
          <t>Planned return date not entered</t>
        </is>
      </c>
      <c r="M10" s="30">
        <f>IFERROR(IF($A10="","",IF(OR($B10="",$D10="",$K10=""),"Missing Required Field",IF(COUNTIF('Trailer Availability'!$A$6:$A$505,$B10)=0,"Unknown Trailer ID",IF(AND($K10&lt;&gt;"Canceled",$E10=""),"Missing Planned Return",IF(AND($E10&lt;&gt;"",$D10&gt;$E10),"Date Order Error",IF(AND($K10="Completed",$F10=""),"Actual Return Missing",IF(AND($F10&lt;&gt;"",$F10&lt;$D10),"Actual Return Before Pickup",IF(AND($K10="Dispatched",$F10&lt;&gt;""),"Update Status to Completed",IF(AND(OR($K10="Reserved",$K10="Dispatched"),COUNTIFS('Booking Schedule'!$B$6:$B$505,$B10,'Booking Schedule'!$D$6:$D$505,"&lt;="&amp;$E10,'Booking Schedule'!$E$6:$E$505,"&gt;="&amp;$D10,'Booking Schedule'!$K$6:$K$505,"Reserved")+COUNTIFS('Booking Schedule'!$B$6:$B$505,$B10,'Booking Schedule'!$D$6:$D$505,"&lt;="&amp;$E10,'Booking Schedule'!$E$6:$E$505,"&gt;="&amp;$D10,'Booking Schedule'!$K$6:$K$505,"Dispatched")&gt;1),"Overlap","OK"))))))))),"Check Row")</f>
        <v/>
      </c>
    </row>
    <row r="11">
      <c r="A11" s="26" t="inlineStr">
        <is>
          <t>BK-26046</t>
        </is>
      </c>
      <c r="B11" s="26" t="inlineStr">
        <is>
          <t>TR-101</t>
        </is>
      </c>
      <c r="C11" s="28" t="inlineStr">
        <is>
          <t>Lone Star Packaging / L-86200</t>
        </is>
      </c>
      <c r="D11" s="41" t="n">
        <v>46258</v>
      </c>
      <c r="E11" s="41" t="n">
        <v>46260</v>
      </c>
      <c r="F11" s="41" t="n">
        <v>46260</v>
      </c>
      <c r="G11" s="28" t="inlineStr">
        <is>
          <t>Dallas, TX</t>
        </is>
      </c>
      <c r="H11" s="28" t="inlineStr">
        <is>
          <t>Houston, TX</t>
        </is>
      </c>
      <c r="I11" s="34" t="n">
        <v>238</v>
      </c>
      <c r="J11" s="26" t="inlineStr">
        <is>
          <t>J. Carter</t>
        </is>
      </c>
      <c r="K11" s="26" t="inlineStr">
        <is>
          <t>Completed</t>
        </is>
      </c>
      <c r="L11" s="28" t="inlineStr">
        <is>
          <t>Returned clean</t>
        </is>
      </c>
      <c r="M11" s="30">
        <f>IFERROR(IF($A11="","",IF(OR($B11="",$D11="",$K11=""),"Missing Required Field",IF(COUNTIF('Trailer Availability'!$A$6:$A$505,$B11)=0,"Unknown Trailer ID",IF(AND($K11&lt;&gt;"Canceled",$E11=""),"Missing Planned Return",IF(AND($E11&lt;&gt;"",$D11&gt;$E11),"Date Order Error",IF(AND($K11="Completed",$F11=""),"Actual Return Missing",IF(AND($F11&lt;&gt;"",$F11&lt;$D11),"Actual Return Before Pickup",IF(AND($K11="Dispatched",$F11&lt;&gt;""),"Update Status to Completed",IF(AND(OR($K11="Reserved",$K11="Dispatched"),COUNTIFS('Booking Schedule'!$B$6:$B$505,$B11,'Booking Schedule'!$D$6:$D$505,"&lt;="&amp;$E11,'Booking Schedule'!$E$6:$E$505,"&gt;="&amp;$D11,'Booking Schedule'!$K$6:$K$505,"Reserved")+COUNTIFS('Booking Schedule'!$B$6:$B$505,$B11,'Booking Schedule'!$D$6:$D$505,"&lt;="&amp;$E11,'Booking Schedule'!$E$6:$E$505,"&gt;="&amp;$D11,'Booking Schedule'!$K$6:$K$505,"Dispatched")&gt;1),"Overlap","OK"))))))))),"Check Row")</f>
        <v/>
      </c>
    </row>
    <row r="12">
      <c r="A12" s="26" t="inlineStr">
        <is>
          <t>BK-26047</t>
        </is>
      </c>
      <c r="B12" s="26" t="inlineStr">
        <is>
          <t>TR-110</t>
        </is>
      </c>
      <c r="C12" s="28" t="inlineStr">
        <is>
          <t>Pacific Produce / L-86288</t>
        </is>
      </c>
      <c r="D12" s="41" t="n">
        <v>46262</v>
      </c>
      <c r="E12" s="41" t="n">
        <v>46264</v>
      </c>
      <c r="F12" s="41" t="n">
        <v>46264</v>
      </c>
      <c r="G12" s="28" t="inlineStr">
        <is>
          <t>Los Angeles, CA</t>
        </is>
      </c>
      <c r="H12" s="28" t="inlineStr">
        <is>
          <t>San Francisco, CA</t>
        </is>
      </c>
      <c r="I12" s="34" t="n">
        <v>380</v>
      </c>
      <c r="J12" s="26" t="inlineStr">
        <is>
          <t>S. Nguyen</t>
        </is>
      </c>
      <c r="K12" s="26" t="inlineStr">
        <is>
          <t>Completed</t>
        </is>
      </c>
      <c r="L12" s="28" t="inlineStr">
        <is>
          <t>Reefer washed after return</t>
        </is>
      </c>
      <c r="M12" s="30">
        <f>IFERROR(IF($A12="","",IF(OR($B12="",$D12="",$K12=""),"Missing Required Field",IF(COUNTIF('Trailer Availability'!$A$6:$A$505,$B12)=0,"Unknown Trailer ID",IF(AND($K12&lt;&gt;"Canceled",$E12=""),"Missing Planned Return",IF(AND($E12&lt;&gt;"",$D12&gt;$E12),"Date Order Error",IF(AND($K12="Completed",$F12=""),"Actual Return Missing",IF(AND($F12&lt;&gt;"",$F12&lt;$D12),"Actual Return Before Pickup",IF(AND($K12="Dispatched",$F12&lt;&gt;""),"Update Status to Completed",IF(AND(OR($K12="Reserved",$K12="Dispatched"),COUNTIFS('Booking Schedule'!$B$6:$B$505,$B12,'Booking Schedule'!$D$6:$D$505,"&lt;="&amp;$E12,'Booking Schedule'!$E$6:$E$505,"&gt;="&amp;$D12,'Booking Schedule'!$K$6:$K$505,"Reserved")+COUNTIFS('Booking Schedule'!$B$6:$B$505,$B12,'Booking Schedule'!$D$6:$D$505,"&lt;="&amp;$E12,'Booking Schedule'!$E$6:$E$505,"&gt;="&amp;$D12,'Booking Schedule'!$K$6:$K$505,"Dispatched")&gt;1),"Overlap","OK"))))))))),"Check Row")</f>
        <v/>
      </c>
    </row>
    <row r="13">
      <c r="A13" s="26" t="inlineStr">
        <is>
          <t>BK-26048</t>
        </is>
      </c>
      <c r="B13" s="26" t="inlineStr">
        <is>
          <t>TR-103</t>
        </is>
      </c>
      <c r="C13" s="28" t="inlineStr">
        <is>
          <t>Bayou Grocers / L-86510</t>
        </is>
      </c>
      <c r="D13" s="41" t="n">
        <v>46275</v>
      </c>
      <c r="E13" s="41" t="n">
        <v>46278</v>
      </c>
      <c r="F13" s="41" t="n"/>
      <c r="G13" s="28" t="inlineStr">
        <is>
          <t>Houston, TX</t>
        </is>
      </c>
      <c r="H13" s="28" t="inlineStr">
        <is>
          <t>Mobile, AL</t>
        </is>
      </c>
      <c r="I13" s="34" t="n">
        <v>470</v>
      </c>
      <c r="J13" s="26" t="inlineStr">
        <is>
          <t>M. Lopez</t>
        </is>
      </c>
      <c r="K13" s="26" t="inlineStr">
        <is>
          <t>Reserved</t>
        </is>
      </c>
      <c r="L13" s="28" t="inlineStr">
        <is>
          <t>Conflicts with existing reservation</t>
        </is>
      </c>
      <c r="M13" s="30">
        <f>IFERROR(IF($A13="","",IF(OR($B13="",$D13="",$K13=""),"Missing Required Field",IF(COUNTIF('Trailer Availability'!$A$6:$A$505,$B13)=0,"Unknown Trailer ID",IF(AND($K13&lt;&gt;"Canceled",$E13=""),"Missing Planned Return",IF(AND($E13&lt;&gt;"",$D13&gt;$E13),"Date Order Error",IF(AND($K13="Completed",$F13=""),"Actual Return Missing",IF(AND($F13&lt;&gt;"",$F13&lt;$D13),"Actual Return Before Pickup",IF(AND($K13="Dispatched",$F13&lt;&gt;""),"Update Status to Completed",IF(AND(OR($K13="Reserved",$K13="Dispatched"),COUNTIFS('Booking Schedule'!$B$6:$B$505,$B13,'Booking Schedule'!$D$6:$D$505,"&lt;="&amp;$E13,'Booking Schedule'!$E$6:$E$505,"&gt;="&amp;$D13,'Booking Schedule'!$K$6:$K$505,"Reserved")+COUNTIFS('Booking Schedule'!$B$6:$B$505,$B13,'Booking Schedule'!$D$6:$D$505,"&lt;="&amp;$E13,'Booking Schedule'!$E$6:$E$505,"&gt;="&amp;$D13,'Booking Schedule'!$K$6:$K$505,"Dispatched")&gt;1),"Overlap","OK"))))))))),"Check Row")</f>
        <v/>
      </c>
    </row>
    <row r="14">
      <c r="A14" s="26" t="n"/>
      <c r="B14" s="26" t="n"/>
      <c r="C14" s="28" t="n"/>
      <c r="D14" s="41" t="n"/>
      <c r="E14" s="41" t="n"/>
      <c r="F14" s="41" t="n"/>
      <c r="G14" s="28" t="n"/>
      <c r="H14" s="28" t="n"/>
      <c r="I14" s="34" t="n"/>
      <c r="J14" s="26" t="n"/>
      <c r="K14" s="26" t="n"/>
      <c r="L14" s="28" t="n"/>
      <c r="M14" s="30">
        <f>IFERROR(IF($A14="","",IF(OR($B14="",$D14="",$K14=""),"Missing Required Field",IF(COUNTIF('Trailer Availability'!$A$6:$A$505,$B14)=0,"Unknown Trailer ID",IF(AND($K14&lt;&gt;"Canceled",$E14=""),"Missing Planned Return",IF(AND($E14&lt;&gt;"",$D14&gt;$E14),"Date Order Error",IF(AND($K14="Completed",$F14=""),"Actual Return Missing",IF(AND($F14&lt;&gt;"",$F14&lt;$D14),"Actual Return Before Pickup",IF(AND($K14="Dispatched",$F14&lt;&gt;""),"Update Status to Completed",IF(AND(OR($K14="Reserved",$K14="Dispatched"),COUNTIFS('Booking Schedule'!$B$6:$B$505,$B14,'Booking Schedule'!$D$6:$D$505,"&lt;="&amp;$E14,'Booking Schedule'!$E$6:$E$505,"&gt;="&amp;$D14,'Booking Schedule'!$K$6:$K$505,"Reserved")+COUNTIFS('Booking Schedule'!$B$6:$B$505,$B14,'Booking Schedule'!$D$6:$D$505,"&lt;="&amp;$E14,'Booking Schedule'!$E$6:$E$505,"&gt;="&amp;$D14,'Booking Schedule'!$K$6:$K$505,"Dispatched")&gt;1),"Overlap","OK"))))))))),"Check Row")</f>
        <v/>
      </c>
    </row>
    <row r="15">
      <c r="A15" s="26" t="n"/>
      <c r="B15" s="26" t="n"/>
      <c r="C15" s="28" t="n"/>
      <c r="D15" s="41" t="n"/>
      <c r="E15" s="41" t="n"/>
      <c r="F15" s="41" t="n"/>
      <c r="G15" s="28" t="n"/>
      <c r="H15" s="28" t="n"/>
      <c r="I15" s="34" t="n"/>
      <c r="J15" s="26" t="n"/>
      <c r="K15" s="26" t="n"/>
      <c r="L15" s="28" t="n"/>
      <c r="M15" s="30">
        <f>IFERROR(IF($A15="","",IF(OR($B15="",$D15="",$K15=""),"Missing Required Field",IF(COUNTIF('Trailer Availability'!$A$6:$A$505,$B15)=0,"Unknown Trailer ID",IF(AND($K15&lt;&gt;"Canceled",$E15=""),"Missing Planned Return",IF(AND($E15&lt;&gt;"",$D15&gt;$E15),"Date Order Error",IF(AND($K15="Completed",$F15=""),"Actual Return Missing",IF(AND($F15&lt;&gt;"",$F15&lt;$D15),"Actual Return Before Pickup",IF(AND($K15="Dispatched",$F15&lt;&gt;""),"Update Status to Completed",IF(AND(OR($K15="Reserved",$K15="Dispatched"),COUNTIFS('Booking Schedule'!$B$6:$B$505,$B15,'Booking Schedule'!$D$6:$D$505,"&lt;="&amp;$E15,'Booking Schedule'!$E$6:$E$505,"&gt;="&amp;$D15,'Booking Schedule'!$K$6:$K$505,"Reserved")+COUNTIFS('Booking Schedule'!$B$6:$B$505,$B15,'Booking Schedule'!$D$6:$D$505,"&lt;="&amp;$E15,'Booking Schedule'!$E$6:$E$505,"&gt;="&amp;$D15,'Booking Schedule'!$K$6:$K$505,"Dispatched")&gt;1),"Overlap","OK"))))))))),"Check Row")</f>
        <v/>
      </c>
    </row>
    <row r="16">
      <c r="A16" s="26" t="n"/>
      <c r="B16" s="26" t="n"/>
      <c r="C16" s="28" t="n"/>
      <c r="D16" s="41" t="n"/>
      <c r="E16" s="41" t="n"/>
      <c r="F16" s="41" t="n"/>
      <c r="G16" s="28" t="n"/>
      <c r="H16" s="28" t="n"/>
      <c r="I16" s="34" t="n"/>
      <c r="J16" s="26" t="n"/>
      <c r="K16" s="26" t="n"/>
      <c r="L16" s="28" t="n"/>
      <c r="M16" s="30">
        <f>IFERROR(IF($A16="","",IF(OR($B16="",$D16="",$K16=""),"Missing Required Field",IF(COUNTIF('Trailer Availability'!$A$6:$A$505,$B16)=0,"Unknown Trailer ID",IF(AND($K16&lt;&gt;"Canceled",$E16=""),"Missing Planned Return",IF(AND($E16&lt;&gt;"",$D16&gt;$E16),"Date Order Error",IF(AND($K16="Completed",$F16=""),"Actual Return Missing",IF(AND($F16&lt;&gt;"",$F16&lt;$D16),"Actual Return Before Pickup",IF(AND($K16="Dispatched",$F16&lt;&gt;""),"Update Status to Completed",IF(AND(OR($K16="Reserved",$K16="Dispatched"),COUNTIFS('Booking Schedule'!$B$6:$B$505,$B16,'Booking Schedule'!$D$6:$D$505,"&lt;="&amp;$E16,'Booking Schedule'!$E$6:$E$505,"&gt;="&amp;$D16,'Booking Schedule'!$K$6:$K$505,"Reserved")+COUNTIFS('Booking Schedule'!$B$6:$B$505,$B16,'Booking Schedule'!$D$6:$D$505,"&lt;="&amp;$E16,'Booking Schedule'!$E$6:$E$505,"&gt;="&amp;$D16,'Booking Schedule'!$K$6:$K$505,"Dispatched")&gt;1),"Overlap","OK"))))))))),"Check Row")</f>
        <v/>
      </c>
    </row>
    <row r="17">
      <c r="A17" s="26" t="n"/>
      <c r="B17" s="26" t="n"/>
      <c r="C17" s="28" t="n"/>
      <c r="D17" s="41" t="n"/>
      <c r="E17" s="41" t="n"/>
      <c r="F17" s="41" t="n"/>
      <c r="G17" s="28" t="n"/>
      <c r="H17" s="28" t="n"/>
      <c r="I17" s="34" t="n"/>
      <c r="J17" s="26" t="n"/>
      <c r="K17" s="26" t="n"/>
      <c r="L17" s="28" t="n"/>
      <c r="M17" s="30">
        <f>IFERROR(IF($A17="","",IF(OR($B17="",$D17="",$K17=""),"Missing Required Field",IF(COUNTIF('Trailer Availability'!$A$6:$A$505,$B17)=0,"Unknown Trailer ID",IF(AND($K17&lt;&gt;"Canceled",$E17=""),"Missing Planned Return",IF(AND($E17&lt;&gt;"",$D17&gt;$E17),"Date Order Error",IF(AND($K17="Completed",$F17=""),"Actual Return Missing",IF(AND($F17&lt;&gt;"",$F17&lt;$D17),"Actual Return Before Pickup",IF(AND($K17="Dispatched",$F17&lt;&gt;""),"Update Status to Completed",IF(AND(OR($K17="Reserved",$K17="Dispatched"),COUNTIFS('Booking Schedule'!$B$6:$B$505,$B17,'Booking Schedule'!$D$6:$D$505,"&lt;="&amp;$E17,'Booking Schedule'!$E$6:$E$505,"&gt;="&amp;$D17,'Booking Schedule'!$K$6:$K$505,"Reserved")+COUNTIFS('Booking Schedule'!$B$6:$B$505,$B17,'Booking Schedule'!$D$6:$D$505,"&lt;="&amp;$E17,'Booking Schedule'!$E$6:$E$505,"&gt;="&amp;$D17,'Booking Schedule'!$K$6:$K$505,"Dispatched")&gt;1),"Overlap","OK"))))))))),"Check Row")</f>
        <v/>
      </c>
    </row>
    <row r="18">
      <c r="A18" s="26" t="n"/>
      <c r="B18" s="26" t="n"/>
      <c r="C18" s="28" t="n"/>
      <c r="D18" s="41" t="n"/>
      <c r="E18" s="41" t="n"/>
      <c r="F18" s="41" t="n"/>
      <c r="G18" s="28" t="n"/>
      <c r="H18" s="28" t="n"/>
      <c r="I18" s="34" t="n"/>
      <c r="J18" s="26" t="n"/>
      <c r="K18" s="26" t="n"/>
      <c r="L18" s="28" t="n"/>
      <c r="M18" s="30">
        <f>IFERROR(IF($A18="","",IF(OR($B18="",$D18="",$K18=""),"Missing Required Field",IF(COUNTIF('Trailer Availability'!$A$6:$A$505,$B18)=0,"Unknown Trailer ID",IF(AND($K18&lt;&gt;"Canceled",$E18=""),"Missing Planned Return",IF(AND($E18&lt;&gt;"",$D18&gt;$E18),"Date Order Error",IF(AND($K18="Completed",$F18=""),"Actual Return Missing",IF(AND($F18&lt;&gt;"",$F18&lt;$D18),"Actual Return Before Pickup",IF(AND($K18="Dispatched",$F18&lt;&gt;""),"Update Status to Completed",IF(AND(OR($K18="Reserved",$K18="Dispatched"),COUNTIFS('Booking Schedule'!$B$6:$B$505,$B18,'Booking Schedule'!$D$6:$D$505,"&lt;="&amp;$E18,'Booking Schedule'!$E$6:$E$505,"&gt;="&amp;$D18,'Booking Schedule'!$K$6:$K$505,"Reserved")+COUNTIFS('Booking Schedule'!$B$6:$B$505,$B18,'Booking Schedule'!$D$6:$D$505,"&lt;="&amp;$E18,'Booking Schedule'!$E$6:$E$505,"&gt;="&amp;$D18,'Booking Schedule'!$K$6:$K$505,"Dispatched")&gt;1),"Overlap","OK"))))))))),"Check Row")</f>
        <v/>
      </c>
    </row>
    <row r="19">
      <c r="A19" s="26" t="n"/>
      <c r="B19" s="26" t="n"/>
      <c r="C19" s="28" t="n"/>
      <c r="D19" s="41" t="n"/>
      <c r="E19" s="41" t="n"/>
      <c r="F19" s="41" t="n"/>
      <c r="G19" s="28" t="n"/>
      <c r="H19" s="28" t="n"/>
      <c r="I19" s="34" t="n"/>
      <c r="J19" s="26" t="n"/>
      <c r="K19" s="26" t="n"/>
      <c r="L19" s="28" t="n"/>
      <c r="M19" s="30">
        <f>IFERROR(IF($A19="","",IF(OR($B19="",$D19="",$K19=""),"Missing Required Field",IF(COUNTIF('Trailer Availability'!$A$6:$A$505,$B19)=0,"Unknown Trailer ID",IF(AND($K19&lt;&gt;"Canceled",$E19=""),"Missing Planned Return",IF(AND($E19&lt;&gt;"",$D19&gt;$E19),"Date Order Error",IF(AND($K19="Completed",$F19=""),"Actual Return Missing",IF(AND($F19&lt;&gt;"",$F19&lt;$D19),"Actual Return Before Pickup",IF(AND($K19="Dispatched",$F19&lt;&gt;""),"Update Status to Completed",IF(AND(OR($K19="Reserved",$K19="Dispatched"),COUNTIFS('Booking Schedule'!$B$6:$B$505,$B19,'Booking Schedule'!$D$6:$D$505,"&lt;="&amp;$E19,'Booking Schedule'!$E$6:$E$505,"&gt;="&amp;$D19,'Booking Schedule'!$K$6:$K$505,"Reserved")+COUNTIFS('Booking Schedule'!$B$6:$B$505,$B19,'Booking Schedule'!$D$6:$D$505,"&lt;="&amp;$E19,'Booking Schedule'!$E$6:$E$505,"&gt;="&amp;$D19,'Booking Schedule'!$K$6:$K$505,"Dispatched")&gt;1),"Overlap","OK"))))))))),"Check Row")</f>
        <v/>
      </c>
    </row>
    <row r="20">
      <c r="A20" s="26" t="n"/>
      <c r="B20" s="26" t="n"/>
      <c r="C20" s="28" t="n"/>
      <c r="D20" s="41" t="n"/>
      <c r="E20" s="41" t="n"/>
      <c r="F20" s="41" t="n"/>
      <c r="G20" s="28" t="n"/>
      <c r="H20" s="28" t="n"/>
      <c r="I20" s="34" t="n"/>
      <c r="J20" s="26" t="n"/>
      <c r="K20" s="26" t="n"/>
      <c r="L20" s="28" t="n"/>
      <c r="M20" s="30">
        <f>IFERROR(IF($A20="","",IF(OR($B20="",$D20="",$K20=""),"Missing Required Field",IF(COUNTIF('Trailer Availability'!$A$6:$A$505,$B20)=0,"Unknown Trailer ID",IF(AND($K20&lt;&gt;"Canceled",$E20=""),"Missing Planned Return",IF(AND($E20&lt;&gt;"",$D20&gt;$E20),"Date Order Error",IF(AND($K20="Completed",$F20=""),"Actual Return Missing",IF(AND($F20&lt;&gt;"",$F20&lt;$D20),"Actual Return Before Pickup",IF(AND($K20="Dispatched",$F20&lt;&gt;""),"Update Status to Completed",IF(AND(OR($K20="Reserved",$K20="Dispatched"),COUNTIFS('Booking Schedule'!$B$6:$B$505,$B20,'Booking Schedule'!$D$6:$D$505,"&lt;="&amp;$E20,'Booking Schedule'!$E$6:$E$505,"&gt;="&amp;$D20,'Booking Schedule'!$K$6:$K$505,"Reserved")+COUNTIFS('Booking Schedule'!$B$6:$B$505,$B20,'Booking Schedule'!$D$6:$D$505,"&lt;="&amp;$E20,'Booking Schedule'!$E$6:$E$505,"&gt;="&amp;$D20,'Booking Schedule'!$K$6:$K$505,"Dispatched")&gt;1),"Overlap","OK"))))))))),"Check Row")</f>
        <v/>
      </c>
    </row>
    <row r="21">
      <c r="A21" s="26" t="n"/>
      <c r="B21" s="26" t="n"/>
      <c r="C21" s="28" t="n"/>
      <c r="D21" s="41" t="n"/>
      <c r="E21" s="41" t="n"/>
      <c r="F21" s="41" t="n"/>
      <c r="G21" s="28" t="n"/>
      <c r="H21" s="28" t="n"/>
      <c r="I21" s="34" t="n"/>
      <c r="J21" s="26" t="n"/>
      <c r="K21" s="26" t="n"/>
      <c r="L21" s="28" t="n"/>
      <c r="M21" s="30">
        <f>IFERROR(IF($A21="","",IF(OR($B21="",$D21="",$K21=""),"Missing Required Field",IF(COUNTIF('Trailer Availability'!$A$6:$A$505,$B21)=0,"Unknown Trailer ID",IF(AND($K21&lt;&gt;"Canceled",$E21=""),"Missing Planned Return",IF(AND($E21&lt;&gt;"",$D21&gt;$E21),"Date Order Error",IF(AND($K21="Completed",$F21=""),"Actual Return Missing",IF(AND($F21&lt;&gt;"",$F21&lt;$D21),"Actual Return Before Pickup",IF(AND($K21="Dispatched",$F21&lt;&gt;""),"Update Status to Completed",IF(AND(OR($K21="Reserved",$K21="Dispatched"),COUNTIFS('Booking Schedule'!$B$6:$B$505,$B21,'Booking Schedule'!$D$6:$D$505,"&lt;="&amp;$E21,'Booking Schedule'!$E$6:$E$505,"&gt;="&amp;$D21,'Booking Schedule'!$K$6:$K$505,"Reserved")+COUNTIFS('Booking Schedule'!$B$6:$B$505,$B21,'Booking Schedule'!$D$6:$D$505,"&lt;="&amp;$E21,'Booking Schedule'!$E$6:$E$505,"&gt;="&amp;$D21,'Booking Schedule'!$K$6:$K$505,"Dispatched")&gt;1),"Overlap","OK"))))))))),"Check Row")</f>
        <v/>
      </c>
    </row>
    <row r="22">
      <c r="A22" s="26" t="n"/>
      <c r="B22" s="26" t="n"/>
      <c r="C22" s="28" t="n"/>
      <c r="D22" s="41" t="n"/>
      <c r="E22" s="41" t="n"/>
      <c r="F22" s="41" t="n"/>
      <c r="G22" s="28" t="n"/>
      <c r="H22" s="28" t="n"/>
      <c r="I22" s="34" t="n"/>
      <c r="J22" s="26" t="n"/>
      <c r="K22" s="26" t="n"/>
      <c r="L22" s="28" t="n"/>
      <c r="M22" s="30">
        <f>IFERROR(IF($A22="","",IF(OR($B22="",$D22="",$K22=""),"Missing Required Field",IF(COUNTIF('Trailer Availability'!$A$6:$A$505,$B22)=0,"Unknown Trailer ID",IF(AND($K22&lt;&gt;"Canceled",$E22=""),"Missing Planned Return",IF(AND($E22&lt;&gt;"",$D22&gt;$E22),"Date Order Error",IF(AND($K22="Completed",$F22=""),"Actual Return Missing",IF(AND($F22&lt;&gt;"",$F22&lt;$D22),"Actual Return Before Pickup",IF(AND($K22="Dispatched",$F22&lt;&gt;""),"Update Status to Completed",IF(AND(OR($K22="Reserved",$K22="Dispatched"),COUNTIFS('Booking Schedule'!$B$6:$B$505,$B22,'Booking Schedule'!$D$6:$D$505,"&lt;="&amp;$E22,'Booking Schedule'!$E$6:$E$505,"&gt;="&amp;$D22,'Booking Schedule'!$K$6:$K$505,"Reserved")+COUNTIFS('Booking Schedule'!$B$6:$B$505,$B22,'Booking Schedule'!$D$6:$D$505,"&lt;="&amp;$E22,'Booking Schedule'!$E$6:$E$505,"&gt;="&amp;$D22,'Booking Schedule'!$K$6:$K$505,"Dispatched")&gt;1),"Overlap","OK"))))))))),"Check Row")</f>
        <v/>
      </c>
    </row>
    <row r="23">
      <c r="A23" s="26" t="n"/>
      <c r="B23" s="26" t="n"/>
      <c r="C23" s="28" t="n"/>
      <c r="D23" s="41" t="n"/>
      <c r="E23" s="41" t="n"/>
      <c r="F23" s="41" t="n"/>
      <c r="G23" s="28" t="n"/>
      <c r="H23" s="28" t="n"/>
      <c r="I23" s="34" t="n"/>
      <c r="J23" s="26" t="n"/>
      <c r="K23" s="26" t="n"/>
      <c r="L23" s="28" t="n"/>
      <c r="M23" s="30">
        <f>IFERROR(IF($A23="","",IF(OR($B23="",$D23="",$K23=""),"Missing Required Field",IF(COUNTIF('Trailer Availability'!$A$6:$A$505,$B23)=0,"Unknown Trailer ID",IF(AND($K23&lt;&gt;"Canceled",$E23=""),"Missing Planned Return",IF(AND($E23&lt;&gt;"",$D23&gt;$E23),"Date Order Error",IF(AND($K23="Completed",$F23=""),"Actual Return Missing",IF(AND($F23&lt;&gt;"",$F23&lt;$D23),"Actual Return Before Pickup",IF(AND($K23="Dispatched",$F23&lt;&gt;""),"Update Status to Completed",IF(AND(OR($K23="Reserved",$K23="Dispatched"),COUNTIFS('Booking Schedule'!$B$6:$B$505,$B23,'Booking Schedule'!$D$6:$D$505,"&lt;="&amp;$E23,'Booking Schedule'!$E$6:$E$505,"&gt;="&amp;$D23,'Booking Schedule'!$K$6:$K$505,"Reserved")+COUNTIFS('Booking Schedule'!$B$6:$B$505,$B23,'Booking Schedule'!$D$6:$D$505,"&lt;="&amp;$E23,'Booking Schedule'!$E$6:$E$505,"&gt;="&amp;$D23,'Booking Schedule'!$K$6:$K$505,"Dispatched")&gt;1),"Overlap","OK"))))))))),"Check Row")</f>
        <v/>
      </c>
    </row>
    <row r="24">
      <c r="A24" s="26" t="n"/>
      <c r="B24" s="26" t="n"/>
      <c r="C24" s="28" t="n"/>
      <c r="D24" s="41" t="n"/>
      <c r="E24" s="41" t="n"/>
      <c r="F24" s="41" t="n"/>
      <c r="G24" s="28" t="n"/>
      <c r="H24" s="28" t="n"/>
      <c r="I24" s="34" t="n"/>
      <c r="J24" s="26" t="n"/>
      <c r="K24" s="26" t="n"/>
      <c r="L24" s="28" t="n"/>
      <c r="M24" s="30">
        <f>IFERROR(IF($A24="","",IF(OR($B24="",$D24="",$K24=""),"Missing Required Field",IF(COUNTIF('Trailer Availability'!$A$6:$A$505,$B24)=0,"Unknown Trailer ID",IF(AND($K24&lt;&gt;"Canceled",$E24=""),"Missing Planned Return",IF(AND($E24&lt;&gt;"",$D24&gt;$E24),"Date Order Error",IF(AND($K24="Completed",$F24=""),"Actual Return Missing",IF(AND($F24&lt;&gt;"",$F24&lt;$D24),"Actual Return Before Pickup",IF(AND($K24="Dispatched",$F24&lt;&gt;""),"Update Status to Completed",IF(AND(OR($K24="Reserved",$K24="Dispatched"),COUNTIFS('Booking Schedule'!$B$6:$B$505,$B24,'Booking Schedule'!$D$6:$D$505,"&lt;="&amp;$E24,'Booking Schedule'!$E$6:$E$505,"&gt;="&amp;$D24,'Booking Schedule'!$K$6:$K$505,"Reserved")+COUNTIFS('Booking Schedule'!$B$6:$B$505,$B24,'Booking Schedule'!$D$6:$D$505,"&lt;="&amp;$E24,'Booking Schedule'!$E$6:$E$505,"&gt;="&amp;$D24,'Booking Schedule'!$K$6:$K$505,"Dispatched")&gt;1),"Overlap","OK"))))))))),"Check Row")</f>
        <v/>
      </c>
    </row>
    <row r="25">
      <c r="A25" s="26" t="n"/>
      <c r="B25" s="26" t="n"/>
      <c r="C25" s="28" t="n"/>
      <c r="D25" s="41" t="n"/>
      <c r="E25" s="41" t="n"/>
      <c r="F25" s="41" t="n"/>
      <c r="G25" s="28" t="n"/>
      <c r="H25" s="28" t="n"/>
      <c r="I25" s="34" t="n"/>
      <c r="J25" s="26" t="n"/>
      <c r="K25" s="26" t="n"/>
      <c r="L25" s="28" t="n"/>
      <c r="M25" s="30">
        <f>IFERROR(IF($A25="","",IF(OR($B25="",$D25="",$K25=""),"Missing Required Field",IF(COUNTIF('Trailer Availability'!$A$6:$A$505,$B25)=0,"Unknown Trailer ID",IF(AND($K25&lt;&gt;"Canceled",$E25=""),"Missing Planned Return",IF(AND($E25&lt;&gt;"",$D25&gt;$E25),"Date Order Error",IF(AND($K25="Completed",$F25=""),"Actual Return Missing",IF(AND($F25&lt;&gt;"",$F25&lt;$D25),"Actual Return Before Pickup",IF(AND($K25="Dispatched",$F25&lt;&gt;""),"Update Status to Completed",IF(AND(OR($K25="Reserved",$K25="Dispatched"),COUNTIFS('Booking Schedule'!$B$6:$B$505,$B25,'Booking Schedule'!$D$6:$D$505,"&lt;="&amp;$E25,'Booking Schedule'!$E$6:$E$505,"&gt;="&amp;$D25,'Booking Schedule'!$K$6:$K$505,"Reserved")+COUNTIFS('Booking Schedule'!$B$6:$B$505,$B25,'Booking Schedule'!$D$6:$D$505,"&lt;="&amp;$E25,'Booking Schedule'!$E$6:$E$505,"&gt;="&amp;$D25,'Booking Schedule'!$K$6:$K$505,"Dispatched")&gt;1),"Overlap","OK"))))))))),"Check Row")</f>
        <v/>
      </c>
    </row>
    <row r="26">
      <c r="A26" s="26" t="n"/>
      <c r="B26" s="26" t="n"/>
      <c r="C26" s="28" t="n"/>
      <c r="D26" s="41" t="n"/>
      <c r="E26" s="41" t="n"/>
      <c r="F26" s="41" t="n"/>
      <c r="G26" s="28" t="n"/>
      <c r="H26" s="28" t="n"/>
      <c r="I26" s="34" t="n"/>
      <c r="J26" s="26" t="n"/>
      <c r="K26" s="26" t="n"/>
      <c r="L26" s="28" t="n"/>
      <c r="M26" s="30">
        <f>IFERROR(IF($A26="","",IF(OR($B26="",$D26="",$K26=""),"Missing Required Field",IF(COUNTIF('Trailer Availability'!$A$6:$A$505,$B26)=0,"Unknown Trailer ID",IF(AND($K26&lt;&gt;"Canceled",$E26=""),"Missing Planned Return",IF(AND($E26&lt;&gt;"",$D26&gt;$E26),"Date Order Error",IF(AND($K26="Completed",$F26=""),"Actual Return Missing",IF(AND($F26&lt;&gt;"",$F26&lt;$D26),"Actual Return Before Pickup",IF(AND($K26="Dispatched",$F26&lt;&gt;""),"Update Status to Completed",IF(AND(OR($K26="Reserved",$K26="Dispatched"),COUNTIFS('Booking Schedule'!$B$6:$B$505,$B26,'Booking Schedule'!$D$6:$D$505,"&lt;="&amp;$E26,'Booking Schedule'!$E$6:$E$505,"&gt;="&amp;$D26,'Booking Schedule'!$K$6:$K$505,"Reserved")+COUNTIFS('Booking Schedule'!$B$6:$B$505,$B26,'Booking Schedule'!$D$6:$D$505,"&lt;="&amp;$E26,'Booking Schedule'!$E$6:$E$505,"&gt;="&amp;$D26,'Booking Schedule'!$K$6:$K$505,"Dispatched")&gt;1),"Overlap","OK"))))))))),"Check Row")</f>
        <v/>
      </c>
    </row>
    <row r="27">
      <c r="A27" s="26" t="n"/>
      <c r="B27" s="26" t="n"/>
      <c r="C27" s="28" t="n"/>
      <c r="D27" s="41" t="n"/>
      <c r="E27" s="41" t="n"/>
      <c r="F27" s="41" t="n"/>
      <c r="G27" s="28" t="n"/>
      <c r="H27" s="28" t="n"/>
      <c r="I27" s="34" t="n"/>
      <c r="J27" s="26" t="n"/>
      <c r="K27" s="26" t="n"/>
      <c r="L27" s="28" t="n"/>
      <c r="M27" s="30">
        <f>IFERROR(IF($A27="","",IF(OR($B27="",$D27="",$K27=""),"Missing Required Field",IF(COUNTIF('Trailer Availability'!$A$6:$A$505,$B27)=0,"Unknown Trailer ID",IF(AND($K27&lt;&gt;"Canceled",$E27=""),"Missing Planned Return",IF(AND($E27&lt;&gt;"",$D27&gt;$E27),"Date Order Error",IF(AND($K27="Completed",$F27=""),"Actual Return Missing",IF(AND($F27&lt;&gt;"",$F27&lt;$D27),"Actual Return Before Pickup",IF(AND($K27="Dispatched",$F27&lt;&gt;""),"Update Status to Completed",IF(AND(OR($K27="Reserved",$K27="Dispatched"),COUNTIFS('Booking Schedule'!$B$6:$B$505,$B27,'Booking Schedule'!$D$6:$D$505,"&lt;="&amp;$E27,'Booking Schedule'!$E$6:$E$505,"&gt;="&amp;$D27,'Booking Schedule'!$K$6:$K$505,"Reserved")+COUNTIFS('Booking Schedule'!$B$6:$B$505,$B27,'Booking Schedule'!$D$6:$D$505,"&lt;="&amp;$E27,'Booking Schedule'!$E$6:$E$505,"&gt;="&amp;$D27,'Booking Schedule'!$K$6:$K$505,"Dispatched")&gt;1),"Overlap","OK"))))))))),"Check Row")</f>
        <v/>
      </c>
    </row>
    <row r="28">
      <c r="A28" s="26" t="n"/>
      <c r="B28" s="26" t="n"/>
      <c r="C28" s="28" t="n"/>
      <c r="D28" s="41" t="n"/>
      <c r="E28" s="41" t="n"/>
      <c r="F28" s="41" t="n"/>
      <c r="G28" s="28" t="n"/>
      <c r="H28" s="28" t="n"/>
      <c r="I28" s="34" t="n"/>
      <c r="J28" s="26" t="n"/>
      <c r="K28" s="26" t="n"/>
      <c r="L28" s="28" t="n"/>
      <c r="M28" s="30">
        <f>IFERROR(IF($A28="","",IF(OR($B28="",$D28="",$K28=""),"Missing Required Field",IF(COUNTIF('Trailer Availability'!$A$6:$A$505,$B28)=0,"Unknown Trailer ID",IF(AND($K28&lt;&gt;"Canceled",$E28=""),"Missing Planned Return",IF(AND($E28&lt;&gt;"",$D28&gt;$E28),"Date Order Error",IF(AND($K28="Completed",$F28=""),"Actual Return Missing",IF(AND($F28&lt;&gt;"",$F28&lt;$D28),"Actual Return Before Pickup",IF(AND($K28="Dispatched",$F28&lt;&gt;""),"Update Status to Completed",IF(AND(OR($K28="Reserved",$K28="Dispatched"),COUNTIFS('Booking Schedule'!$B$6:$B$505,$B28,'Booking Schedule'!$D$6:$D$505,"&lt;="&amp;$E28,'Booking Schedule'!$E$6:$E$505,"&gt;="&amp;$D28,'Booking Schedule'!$K$6:$K$505,"Reserved")+COUNTIFS('Booking Schedule'!$B$6:$B$505,$B28,'Booking Schedule'!$D$6:$D$505,"&lt;="&amp;$E28,'Booking Schedule'!$E$6:$E$505,"&gt;="&amp;$D28,'Booking Schedule'!$K$6:$K$505,"Dispatched")&gt;1),"Overlap","OK"))))))))),"Check Row")</f>
        <v/>
      </c>
    </row>
    <row r="29">
      <c r="A29" s="26" t="n"/>
      <c r="B29" s="26" t="n"/>
      <c r="C29" s="28" t="n"/>
      <c r="D29" s="41" t="n"/>
      <c r="E29" s="41" t="n"/>
      <c r="F29" s="41" t="n"/>
      <c r="G29" s="28" t="n"/>
      <c r="H29" s="28" t="n"/>
      <c r="I29" s="34" t="n"/>
      <c r="J29" s="26" t="n"/>
      <c r="K29" s="26" t="n"/>
      <c r="L29" s="28" t="n"/>
      <c r="M29" s="30">
        <f>IFERROR(IF($A29="","",IF(OR($B29="",$D29="",$K29=""),"Missing Required Field",IF(COUNTIF('Trailer Availability'!$A$6:$A$505,$B29)=0,"Unknown Trailer ID",IF(AND($K29&lt;&gt;"Canceled",$E29=""),"Missing Planned Return",IF(AND($E29&lt;&gt;"",$D29&gt;$E29),"Date Order Error",IF(AND($K29="Completed",$F29=""),"Actual Return Missing",IF(AND($F29&lt;&gt;"",$F29&lt;$D29),"Actual Return Before Pickup",IF(AND($K29="Dispatched",$F29&lt;&gt;""),"Update Status to Completed",IF(AND(OR($K29="Reserved",$K29="Dispatched"),COUNTIFS('Booking Schedule'!$B$6:$B$505,$B29,'Booking Schedule'!$D$6:$D$505,"&lt;="&amp;$E29,'Booking Schedule'!$E$6:$E$505,"&gt;="&amp;$D29,'Booking Schedule'!$K$6:$K$505,"Reserved")+COUNTIFS('Booking Schedule'!$B$6:$B$505,$B29,'Booking Schedule'!$D$6:$D$505,"&lt;="&amp;$E29,'Booking Schedule'!$E$6:$E$505,"&gt;="&amp;$D29,'Booking Schedule'!$K$6:$K$505,"Dispatched")&gt;1),"Overlap","OK"))))))))),"Check Row")</f>
        <v/>
      </c>
    </row>
    <row r="30">
      <c r="A30" s="26" t="n"/>
      <c r="B30" s="26" t="n"/>
      <c r="C30" s="28" t="n"/>
      <c r="D30" s="41" t="n"/>
      <c r="E30" s="41" t="n"/>
      <c r="F30" s="41" t="n"/>
      <c r="G30" s="28" t="n"/>
      <c r="H30" s="28" t="n"/>
      <c r="I30" s="34" t="n"/>
      <c r="J30" s="26" t="n"/>
      <c r="K30" s="26" t="n"/>
      <c r="L30" s="28" t="n"/>
      <c r="M30" s="30">
        <f>IFERROR(IF($A30="","",IF(OR($B30="",$D30="",$K30=""),"Missing Required Field",IF(COUNTIF('Trailer Availability'!$A$6:$A$505,$B30)=0,"Unknown Trailer ID",IF(AND($K30&lt;&gt;"Canceled",$E30=""),"Missing Planned Return",IF(AND($E30&lt;&gt;"",$D30&gt;$E30),"Date Order Error",IF(AND($K30="Completed",$F30=""),"Actual Return Missing",IF(AND($F30&lt;&gt;"",$F30&lt;$D30),"Actual Return Before Pickup",IF(AND($K30="Dispatched",$F30&lt;&gt;""),"Update Status to Completed",IF(AND(OR($K30="Reserved",$K30="Dispatched"),COUNTIFS('Booking Schedule'!$B$6:$B$505,$B30,'Booking Schedule'!$D$6:$D$505,"&lt;="&amp;$E30,'Booking Schedule'!$E$6:$E$505,"&gt;="&amp;$D30,'Booking Schedule'!$K$6:$K$505,"Reserved")+COUNTIFS('Booking Schedule'!$B$6:$B$505,$B30,'Booking Schedule'!$D$6:$D$505,"&lt;="&amp;$E30,'Booking Schedule'!$E$6:$E$505,"&gt;="&amp;$D30,'Booking Schedule'!$K$6:$K$505,"Dispatched")&gt;1),"Overlap","OK"))))))))),"Check Row")</f>
        <v/>
      </c>
    </row>
    <row r="31">
      <c r="A31" s="26" t="n"/>
      <c r="B31" s="26" t="n"/>
      <c r="C31" s="28" t="n"/>
      <c r="D31" s="41" t="n"/>
      <c r="E31" s="41" t="n"/>
      <c r="F31" s="41" t="n"/>
      <c r="G31" s="28" t="n"/>
      <c r="H31" s="28" t="n"/>
      <c r="I31" s="34" t="n"/>
      <c r="J31" s="26" t="n"/>
      <c r="K31" s="26" t="n"/>
      <c r="L31" s="28" t="n"/>
      <c r="M31" s="30">
        <f>IFERROR(IF($A31="","",IF(OR($B31="",$D31="",$K31=""),"Missing Required Field",IF(COUNTIF('Trailer Availability'!$A$6:$A$505,$B31)=0,"Unknown Trailer ID",IF(AND($K31&lt;&gt;"Canceled",$E31=""),"Missing Planned Return",IF(AND($E31&lt;&gt;"",$D31&gt;$E31),"Date Order Error",IF(AND($K31="Completed",$F31=""),"Actual Return Missing",IF(AND($F31&lt;&gt;"",$F31&lt;$D31),"Actual Return Before Pickup",IF(AND($K31="Dispatched",$F31&lt;&gt;""),"Update Status to Completed",IF(AND(OR($K31="Reserved",$K31="Dispatched"),COUNTIFS('Booking Schedule'!$B$6:$B$505,$B31,'Booking Schedule'!$D$6:$D$505,"&lt;="&amp;$E31,'Booking Schedule'!$E$6:$E$505,"&gt;="&amp;$D31,'Booking Schedule'!$K$6:$K$505,"Reserved")+COUNTIFS('Booking Schedule'!$B$6:$B$505,$B31,'Booking Schedule'!$D$6:$D$505,"&lt;="&amp;$E31,'Booking Schedule'!$E$6:$E$505,"&gt;="&amp;$D31,'Booking Schedule'!$K$6:$K$505,"Dispatched")&gt;1),"Overlap","OK"))))))))),"Check Row")</f>
        <v/>
      </c>
    </row>
    <row r="32">
      <c r="A32" s="26" t="n"/>
      <c r="B32" s="26" t="n"/>
      <c r="C32" s="28" t="n"/>
      <c r="D32" s="41" t="n"/>
      <c r="E32" s="41" t="n"/>
      <c r="F32" s="41" t="n"/>
      <c r="G32" s="28" t="n"/>
      <c r="H32" s="28" t="n"/>
      <c r="I32" s="34" t="n"/>
      <c r="J32" s="26" t="n"/>
      <c r="K32" s="26" t="n"/>
      <c r="L32" s="28" t="n"/>
      <c r="M32" s="30">
        <f>IFERROR(IF($A32="","",IF(OR($B32="",$D32="",$K32=""),"Missing Required Field",IF(COUNTIF('Trailer Availability'!$A$6:$A$505,$B32)=0,"Unknown Trailer ID",IF(AND($K32&lt;&gt;"Canceled",$E32=""),"Missing Planned Return",IF(AND($E32&lt;&gt;"",$D32&gt;$E32),"Date Order Error",IF(AND($K32="Completed",$F32=""),"Actual Return Missing",IF(AND($F32&lt;&gt;"",$F32&lt;$D32),"Actual Return Before Pickup",IF(AND($K32="Dispatched",$F32&lt;&gt;""),"Update Status to Completed",IF(AND(OR($K32="Reserved",$K32="Dispatched"),COUNTIFS('Booking Schedule'!$B$6:$B$505,$B32,'Booking Schedule'!$D$6:$D$505,"&lt;="&amp;$E32,'Booking Schedule'!$E$6:$E$505,"&gt;="&amp;$D32,'Booking Schedule'!$K$6:$K$505,"Reserved")+COUNTIFS('Booking Schedule'!$B$6:$B$505,$B32,'Booking Schedule'!$D$6:$D$505,"&lt;="&amp;$E32,'Booking Schedule'!$E$6:$E$505,"&gt;="&amp;$D32,'Booking Schedule'!$K$6:$K$505,"Dispatched")&gt;1),"Overlap","OK"))))))))),"Check Row")</f>
        <v/>
      </c>
    </row>
    <row r="33">
      <c r="A33" s="26" t="n"/>
      <c r="B33" s="26" t="n"/>
      <c r="C33" s="28" t="n"/>
      <c r="D33" s="41" t="n"/>
      <c r="E33" s="41" t="n"/>
      <c r="F33" s="41" t="n"/>
      <c r="G33" s="28" t="n"/>
      <c r="H33" s="28" t="n"/>
      <c r="I33" s="34" t="n"/>
      <c r="J33" s="26" t="n"/>
      <c r="K33" s="26" t="n"/>
      <c r="L33" s="28" t="n"/>
      <c r="M33" s="30">
        <f>IFERROR(IF($A33="","",IF(OR($B33="",$D33="",$K33=""),"Missing Required Field",IF(COUNTIF('Trailer Availability'!$A$6:$A$505,$B33)=0,"Unknown Trailer ID",IF(AND($K33&lt;&gt;"Canceled",$E33=""),"Missing Planned Return",IF(AND($E33&lt;&gt;"",$D33&gt;$E33),"Date Order Error",IF(AND($K33="Completed",$F33=""),"Actual Return Missing",IF(AND($F33&lt;&gt;"",$F33&lt;$D33),"Actual Return Before Pickup",IF(AND($K33="Dispatched",$F33&lt;&gt;""),"Update Status to Completed",IF(AND(OR($K33="Reserved",$K33="Dispatched"),COUNTIFS('Booking Schedule'!$B$6:$B$505,$B33,'Booking Schedule'!$D$6:$D$505,"&lt;="&amp;$E33,'Booking Schedule'!$E$6:$E$505,"&gt;="&amp;$D33,'Booking Schedule'!$K$6:$K$505,"Reserved")+COUNTIFS('Booking Schedule'!$B$6:$B$505,$B33,'Booking Schedule'!$D$6:$D$505,"&lt;="&amp;$E33,'Booking Schedule'!$E$6:$E$505,"&gt;="&amp;$D33,'Booking Schedule'!$K$6:$K$505,"Dispatched")&gt;1),"Overlap","OK"))))))))),"Check Row")</f>
        <v/>
      </c>
    </row>
    <row r="34">
      <c r="A34" s="26" t="n"/>
      <c r="B34" s="26" t="n"/>
      <c r="C34" s="28" t="n"/>
      <c r="D34" s="41" t="n"/>
      <c r="E34" s="41" t="n"/>
      <c r="F34" s="41" t="n"/>
      <c r="G34" s="28" t="n"/>
      <c r="H34" s="28" t="n"/>
      <c r="I34" s="34" t="n"/>
      <c r="J34" s="26" t="n"/>
      <c r="K34" s="26" t="n"/>
      <c r="L34" s="28" t="n"/>
      <c r="M34" s="30">
        <f>IFERROR(IF($A34="","",IF(OR($B34="",$D34="",$K34=""),"Missing Required Field",IF(COUNTIF('Trailer Availability'!$A$6:$A$505,$B34)=0,"Unknown Trailer ID",IF(AND($K34&lt;&gt;"Canceled",$E34=""),"Missing Planned Return",IF(AND($E34&lt;&gt;"",$D34&gt;$E34),"Date Order Error",IF(AND($K34="Completed",$F34=""),"Actual Return Missing",IF(AND($F34&lt;&gt;"",$F34&lt;$D34),"Actual Return Before Pickup",IF(AND($K34="Dispatched",$F34&lt;&gt;""),"Update Status to Completed",IF(AND(OR($K34="Reserved",$K34="Dispatched"),COUNTIFS('Booking Schedule'!$B$6:$B$505,$B34,'Booking Schedule'!$D$6:$D$505,"&lt;="&amp;$E34,'Booking Schedule'!$E$6:$E$505,"&gt;="&amp;$D34,'Booking Schedule'!$K$6:$K$505,"Reserved")+COUNTIFS('Booking Schedule'!$B$6:$B$505,$B34,'Booking Schedule'!$D$6:$D$505,"&lt;="&amp;$E34,'Booking Schedule'!$E$6:$E$505,"&gt;="&amp;$D34,'Booking Schedule'!$K$6:$K$505,"Dispatched")&gt;1),"Overlap","OK"))))))))),"Check Row")</f>
        <v/>
      </c>
    </row>
    <row r="35">
      <c r="A35" s="26" t="n"/>
      <c r="B35" s="26" t="n"/>
      <c r="C35" s="28" t="n"/>
      <c r="D35" s="41" t="n"/>
      <c r="E35" s="41" t="n"/>
      <c r="F35" s="41" t="n"/>
      <c r="G35" s="28" t="n"/>
      <c r="H35" s="28" t="n"/>
      <c r="I35" s="34" t="n"/>
      <c r="J35" s="26" t="n"/>
      <c r="K35" s="26" t="n"/>
      <c r="L35" s="28" t="n"/>
      <c r="M35" s="30">
        <f>IFERROR(IF($A35="","",IF(OR($B35="",$D35="",$K35=""),"Missing Required Field",IF(COUNTIF('Trailer Availability'!$A$6:$A$505,$B35)=0,"Unknown Trailer ID",IF(AND($K35&lt;&gt;"Canceled",$E35=""),"Missing Planned Return",IF(AND($E35&lt;&gt;"",$D35&gt;$E35),"Date Order Error",IF(AND($K35="Completed",$F35=""),"Actual Return Missing",IF(AND($F35&lt;&gt;"",$F35&lt;$D35),"Actual Return Before Pickup",IF(AND($K35="Dispatched",$F35&lt;&gt;""),"Update Status to Completed",IF(AND(OR($K35="Reserved",$K35="Dispatched"),COUNTIFS('Booking Schedule'!$B$6:$B$505,$B35,'Booking Schedule'!$D$6:$D$505,"&lt;="&amp;$E35,'Booking Schedule'!$E$6:$E$505,"&gt;="&amp;$D35,'Booking Schedule'!$K$6:$K$505,"Reserved")+COUNTIFS('Booking Schedule'!$B$6:$B$505,$B35,'Booking Schedule'!$D$6:$D$505,"&lt;="&amp;$E35,'Booking Schedule'!$E$6:$E$505,"&gt;="&amp;$D35,'Booking Schedule'!$K$6:$K$505,"Dispatched")&gt;1),"Overlap","OK"))))))))),"Check Row")</f>
        <v/>
      </c>
    </row>
    <row r="36">
      <c r="A36" s="26" t="n"/>
      <c r="B36" s="26" t="n"/>
      <c r="C36" s="28" t="n"/>
      <c r="D36" s="41" t="n"/>
      <c r="E36" s="41" t="n"/>
      <c r="F36" s="41" t="n"/>
      <c r="G36" s="28" t="n"/>
      <c r="H36" s="28" t="n"/>
      <c r="I36" s="34" t="n"/>
      <c r="J36" s="26" t="n"/>
      <c r="K36" s="26" t="n"/>
      <c r="L36" s="28" t="n"/>
      <c r="M36" s="30">
        <f>IFERROR(IF($A36="","",IF(OR($B36="",$D36="",$K36=""),"Missing Required Field",IF(COUNTIF('Trailer Availability'!$A$6:$A$505,$B36)=0,"Unknown Trailer ID",IF(AND($K36&lt;&gt;"Canceled",$E36=""),"Missing Planned Return",IF(AND($E36&lt;&gt;"",$D36&gt;$E36),"Date Order Error",IF(AND($K36="Completed",$F36=""),"Actual Return Missing",IF(AND($F36&lt;&gt;"",$F36&lt;$D36),"Actual Return Before Pickup",IF(AND($K36="Dispatched",$F36&lt;&gt;""),"Update Status to Completed",IF(AND(OR($K36="Reserved",$K36="Dispatched"),COUNTIFS('Booking Schedule'!$B$6:$B$505,$B36,'Booking Schedule'!$D$6:$D$505,"&lt;="&amp;$E36,'Booking Schedule'!$E$6:$E$505,"&gt;="&amp;$D36,'Booking Schedule'!$K$6:$K$505,"Reserved")+COUNTIFS('Booking Schedule'!$B$6:$B$505,$B36,'Booking Schedule'!$D$6:$D$505,"&lt;="&amp;$E36,'Booking Schedule'!$E$6:$E$505,"&gt;="&amp;$D36,'Booking Schedule'!$K$6:$K$505,"Dispatched")&gt;1),"Overlap","OK"))))))))),"Check Row")</f>
        <v/>
      </c>
    </row>
    <row r="37">
      <c r="A37" s="26" t="n"/>
      <c r="B37" s="26" t="n"/>
      <c r="C37" s="28" t="n"/>
      <c r="D37" s="41" t="n"/>
      <c r="E37" s="41" t="n"/>
      <c r="F37" s="41" t="n"/>
      <c r="G37" s="28" t="n"/>
      <c r="H37" s="28" t="n"/>
      <c r="I37" s="34" t="n"/>
      <c r="J37" s="26" t="n"/>
      <c r="K37" s="26" t="n"/>
      <c r="L37" s="28" t="n"/>
      <c r="M37" s="30">
        <f>IFERROR(IF($A37="","",IF(OR($B37="",$D37="",$K37=""),"Missing Required Field",IF(COUNTIF('Trailer Availability'!$A$6:$A$505,$B37)=0,"Unknown Trailer ID",IF(AND($K37&lt;&gt;"Canceled",$E37=""),"Missing Planned Return",IF(AND($E37&lt;&gt;"",$D37&gt;$E37),"Date Order Error",IF(AND($K37="Completed",$F37=""),"Actual Return Missing",IF(AND($F37&lt;&gt;"",$F37&lt;$D37),"Actual Return Before Pickup",IF(AND($K37="Dispatched",$F37&lt;&gt;""),"Update Status to Completed",IF(AND(OR($K37="Reserved",$K37="Dispatched"),COUNTIFS('Booking Schedule'!$B$6:$B$505,$B37,'Booking Schedule'!$D$6:$D$505,"&lt;="&amp;$E37,'Booking Schedule'!$E$6:$E$505,"&gt;="&amp;$D37,'Booking Schedule'!$K$6:$K$505,"Reserved")+COUNTIFS('Booking Schedule'!$B$6:$B$505,$B37,'Booking Schedule'!$D$6:$D$505,"&lt;="&amp;$E37,'Booking Schedule'!$E$6:$E$505,"&gt;="&amp;$D37,'Booking Schedule'!$K$6:$K$505,"Dispatched")&gt;1),"Overlap","OK"))))))))),"Check Row")</f>
        <v/>
      </c>
    </row>
    <row r="38">
      <c r="A38" s="26" t="n"/>
      <c r="B38" s="26" t="n"/>
      <c r="C38" s="28" t="n"/>
      <c r="D38" s="41" t="n"/>
      <c r="E38" s="41" t="n"/>
      <c r="F38" s="41" t="n"/>
      <c r="G38" s="28" t="n"/>
      <c r="H38" s="28" t="n"/>
      <c r="I38" s="34" t="n"/>
      <c r="J38" s="26" t="n"/>
      <c r="K38" s="26" t="n"/>
      <c r="L38" s="28" t="n"/>
      <c r="M38" s="30">
        <f>IFERROR(IF($A38="","",IF(OR($B38="",$D38="",$K38=""),"Missing Required Field",IF(COUNTIF('Trailer Availability'!$A$6:$A$505,$B38)=0,"Unknown Trailer ID",IF(AND($K38&lt;&gt;"Canceled",$E38=""),"Missing Planned Return",IF(AND($E38&lt;&gt;"",$D38&gt;$E38),"Date Order Error",IF(AND($K38="Completed",$F38=""),"Actual Return Missing",IF(AND($F38&lt;&gt;"",$F38&lt;$D38),"Actual Return Before Pickup",IF(AND($K38="Dispatched",$F38&lt;&gt;""),"Update Status to Completed",IF(AND(OR($K38="Reserved",$K38="Dispatched"),COUNTIFS('Booking Schedule'!$B$6:$B$505,$B38,'Booking Schedule'!$D$6:$D$505,"&lt;="&amp;$E38,'Booking Schedule'!$E$6:$E$505,"&gt;="&amp;$D38,'Booking Schedule'!$K$6:$K$505,"Reserved")+COUNTIFS('Booking Schedule'!$B$6:$B$505,$B38,'Booking Schedule'!$D$6:$D$505,"&lt;="&amp;$E38,'Booking Schedule'!$E$6:$E$505,"&gt;="&amp;$D38,'Booking Schedule'!$K$6:$K$505,"Dispatched")&gt;1),"Overlap","OK"))))))))),"Check Row")</f>
        <v/>
      </c>
    </row>
    <row r="39">
      <c r="A39" s="26" t="n"/>
      <c r="B39" s="26" t="n"/>
      <c r="C39" s="28" t="n"/>
      <c r="D39" s="41" t="n"/>
      <c r="E39" s="41" t="n"/>
      <c r="F39" s="41" t="n"/>
      <c r="G39" s="28" t="n"/>
      <c r="H39" s="28" t="n"/>
      <c r="I39" s="34" t="n"/>
      <c r="J39" s="26" t="n"/>
      <c r="K39" s="26" t="n"/>
      <c r="L39" s="28" t="n"/>
      <c r="M39" s="30">
        <f>IFERROR(IF($A39="","",IF(OR($B39="",$D39="",$K39=""),"Missing Required Field",IF(COUNTIF('Trailer Availability'!$A$6:$A$505,$B39)=0,"Unknown Trailer ID",IF(AND($K39&lt;&gt;"Canceled",$E39=""),"Missing Planned Return",IF(AND($E39&lt;&gt;"",$D39&gt;$E39),"Date Order Error",IF(AND($K39="Completed",$F39=""),"Actual Return Missing",IF(AND($F39&lt;&gt;"",$F39&lt;$D39),"Actual Return Before Pickup",IF(AND($K39="Dispatched",$F39&lt;&gt;""),"Update Status to Completed",IF(AND(OR($K39="Reserved",$K39="Dispatched"),COUNTIFS('Booking Schedule'!$B$6:$B$505,$B39,'Booking Schedule'!$D$6:$D$505,"&lt;="&amp;$E39,'Booking Schedule'!$E$6:$E$505,"&gt;="&amp;$D39,'Booking Schedule'!$K$6:$K$505,"Reserved")+COUNTIFS('Booking Schedule'!$B$6:$B$505,$B39,'Booking Schedule'!$D$6:$D$505,"&lt;="&amp;$E39,'Booking Schedule'!$E$6:$E$505,"&gt;="&amp;$D39,'Booking Schedule'!$K$6:$K$505,"Dispatched")&gt;1),"Overlap","OK"))))))))),"Check Row")</f>
        <v/>
      </c>
    </row>
    <row r="40">
      <c r="A40" s="26" t="n"/>
      <c r="B40" s="26" t="n"/>
      <c r="C40" s="28" t="n"/>
      <c r="D40" s="41" t="n"/>
      <c r="E40" s="41" t="n"/>
      <c r="F40" s="41" t="n"/>
      <c r="G40" s="28" t="n"/>
      <c r="H40" s="28" t="n"/>
      <c r="I40" s="34" t="n"/>
      <c r="J40" s="26" t="n"/>
      <c r="K40" s="26" t="n"/>
      <c r="L40" s="28" t="n"/>
      <c r="M40" s="30">
        <f>IFERROR(IF($A40="","",IF(OR($B40="",$D40="",$K40=""),"Missing Required Field",IF(COUNTIF('Trailer Availability'!$A$6:$A$505,$B40)=0,"Unknown Trailer ID",IF(AND($K40&lt;&gt;"Canceled",$E40=""),"Missing Planned Return",IF(AND($E40&lt;&gt;"",$D40&gt;$E40),"Date Order Error",IF(AND($K40="Completed",$F40=""),"Actual Return Missing",IF(AND($F40&lt;&gt;"",$F40&lt;$D40),"Actual Return Before Pickup",IF(AND($K40="Dispatched",$F40&lt;&gt;""),"Update Status to Completed",IF(AND(OR($K40="Reserved",$K40="Dispatched"),COUNTIFS('Booking Schedule'!$B$6:$B$505,$B40,'Booking Schedule'!$D$6:$D$505,"&lt;="&amp;$E40,'Booking Schedule'!$E$6:$E$505,"&gt;="&amp;$D40,'Booking Schedule'!$K$6:$K$505,"Reserved")+COUNTIFS('Booking Schedule'!$B$6:$B$505,$B40,'Booking Schedule'!$D$6:$D$505,"&lt;="&amp;$E40,'Booking Schedule'!$E$6:$E$505,"&gt;="&amp;$D40,'Booking Schedule'!$K$6:$K$505,"Dispatched")&gt;1),"Overlap","OK"))))))))),"Check Row")</f>
        <v/>
      </c>
    </row>
    <row r="41">
      <c r="A41" s="26" t="n"/>
      <c r="B41" s="26" t="n"/>
      <c r="C41" s="28" t="n"/>
      <c r="D41" s="41" t="n"/>
      <c r="E41" s="41" t="n"/>
      <c r="F41" s="41" t="n"/>
      <c r="G41" s="28" t="n"/>
      <c r="H41" s="28" t="n"/>
      <c r="I41" s="34" t="n"/>
      <c r="J41" s="26" t="n"/>
      <c r="K41" s="26" t="n"/>
      <c r="L41" s="28" t="n"/>
      <c r="M41" s="30">
        <f>IFERROR(IF($A41="","",IF(OR($B41="",$D41="",$K41=""),"Missing Required Field",IF(COUNTIF('Trailer Availability'!$A$6:$A$505,$B41)=0,"Unknown Trailer ID",IF(AND($K41&lt;&gt;"Canceled",$E41=""),"Missing Planned Return",IF(AND($E41&lt;&gt;"",$D41&gt;$E41),"Date Order Error",IF(AND($K41="Completed",$F41=""),"Actual Return Missing",IF(AND($F41&lt;&gt;"",$F41&lt;$D41),"Actual Return Before Pickup",IF(AND($K41="Dispatched",$F41&lt;&gt;""),"Update Status to Completed",IF(AND(OR($K41="Reserved",$K41="Dispatched"),COUNTIFS('Booking Schedule'!$B$6:$B$505,$B41,'Booking Schedule'!$D$6:$D$505,"&lt;="&amp;$E41,'Booking Schedule'!$E$6:$E$505,"&gt;="&amp;$D41,'Booking Schedule'!$K$6:$K$505,"Reserved")+COUNTIFS('Booking Schedule'!$B$6:$B$505,$B41,'Booking Schedule'!$D$6:$D$505,"&lt;="&amp;$E41,'Booking Schedule'!$E$6:$E$505,"&gt;="&amp;$D41,'Booking Schedule'!$K$6:$K$505,"Dispatched")&gt;1),"Overlap","OK"))))))))),"Check Row")</f>
        <v/>
      </c>
    </row>
    <row r="42">
      <c r="A42" s="26" t="n"/>
      <c r="B42" s="26" t="n"/>
      <c r="C42" s="28" t="n"/>
      <c r="D42" s="41" t="n"/>
      <c r="E42" s="41" t="n"/>
      <c r="F42" s="41" t="n"/>
      <c r="G42" s="28" t="n"/>
      <c r="H42" s="28" t="n"/>
      <c r="I42" s="34" t="n"/>
      <c r="J42" s="26" t="n"/>
      <c r="K42" s="26" t="n"/>
      <c r="L42" s="28" t="n"/>
      <c r="M42" s="30">
        <f>IFERROR(IF($A42="","",IF(OR($B42="",$D42="",$K42=""),"Missing Required Field",IF(COUNTIF('Trailer Availability'!$A$6:$A$505,$B42)=0,"Unknown Trailer ID",IF(AND($K42&lt;&gt;"Canceled",$E42=""),"Missing Planned Return",IF(AND($E42&lt;&gt;"",$D42&gt;$E42),"Date Order Error",IF(AND($K42="Completed",$F42=""),"Actual Return Missing",IF(AND($F42&lt;&gt;"",$F42&lt;$D42),"Actual Return Before Pickup",IF(AND($K42="Dispatched",$F42&lt;&gt;""),"Update Status to Completed",IF(AND(OR($K42="Reserved",$K42="Dispatched"),COUNTIFS('Booking Schedule'!$B$6:$B$505,$B42,'Booking Schedule'!$D$6:$D$505,"&lt;="&amp;$E42,'Booking Schedule'!$E$6:$E$505,"&gt;="&amp;$D42,'Booking Schedule'!$K$6:$K$505,"Reserved")+COUNTIFS('Booking Schedule'!$B$6:$B$505,$B42,'Booking Schedule'!$D$6:$D$505,"&lt;="&amp;$E42,'Booking Schedule'!$E$6:$E$505,"&gt;="&amp;$D42,'Booking Schedule'!$K$6:$K$505,"Dispatched")&gt;1),"Overlap","OK"))))))))),"Check Row")</f>
        <v/>
      </c>
    </row>
    <row r="43">
      <c r="A43" s="26" t="n"/>
      <c r="B43" s="26" t="n"/>
      <c r="C43" s="28" t="n"/>
      <c r="D43" s="41" t="n"/>
      <c r="E43" s="41" t="n"/>
      <c r="F43" s="41" t="n"/>
      <c r="G43" s="28" t="n"/>
      <c r="H43" s="28" t="n"/>
      <c r="I43" s="34" t="n"/>
      <c r="J43" s="26" t="n"/>
      <c r="K43" s="26" t="n"/>
      <c r="L43" s="28" t="n"/>
      <c r="M43" s="30">
        <f>IFERROR(IF($A43="","",IF(OR($B43="",$D43="",$K43=""),"Missing Required Field",IF(COUNTIF('Trailer Availability'!$A$6:$A$505,$B43)=0,"Unknown Trailer ID",IF(AND($K43&lt;&gt;"Canceled",$E43=""),"Missing Planned Return",IF(AND($E43&lt;&gt;"",$D43&gt;$E43),"Date Order Error",IF(AND($K43="Completed",$F43=""),"Actual Return Missing",IF(AND($F43&lt;&gt;"",$F43&lt;$D43),"Actual Return Before Pickup",IF(AND($K43="Dispatched",$F43&lt;&gt;""),"Update Status to Completed",IF(AND(OR($K43="Reserved",$K43="Dispatched"),COUNTIFS('Booking Schedule'!$B$6:$B$505,$B43,'Booking Schedule'!$D$6:$D$505,"&lt;="&amp;$E43,'Booking Schedule'!$E$6:$E$505,"&gt;="&amp;$D43,'Booking Schedule'!$K$6:$K$505,"Reserved")+COUNTIFS('Booking Schedule'!$B$6:$B$505,$B43,'Booking Schedule'!$D$6:$D$505,"&lt;="&amp;$E43,'Booking Schedule'!$E$6:$E$505,"&gt;="&amp;$D43,'Booking Schedule'!$K$6:$K$505,"Dispatched")&gt;1),"Overlap","OK"))))))))),"Check Row")</f>
        <v/>
      </c>
    </row>
    <row r="44">
      <c r="A44" s="26" t="n"/>
      <c r="B44" s="26" t="n"/>
      <c r="C44" s="28" t="n"/>
      <c r="D44" s="41" t="n"/>
      <c r="E44" s="41" t="n"/>
      <c r="F44" s="41" t="n"/>
      <c r="G44" s="28" t="n"/>
      <c r="H44" s="28" t="n"/>
      <c r="I44" s="34" t="n"/>
      <c r="J44" s="26" t="n"/>
      <c r="K44" s="26" t="n"/>
      <c r="L44" s="28" t="n"/>
      <c r="M44" s="30">
        <f>IFERROR(IF($A44="","",IF(OR($B44="",$D44="",$K44=""),"Missing Required Field",IF(COUNTIF('Trailer Availability'!$A$6:$A$505,$B44)=0,"Unknown Trailer ID",IF(AND($K44&lt;&gt;"Canceled",$E44=""),"Missing Planned Return",IF(AND($E44&lt;&gt;"",$D44&gt;$E44),"Date Order Error",IF(AND($K44="Completed",$F44=""),"Actual Return Missing",IF(AND($F44&lt;&gt;"",$F44&lt;$D44),"Actual Return Before Pickup",IF(AND($K44="Dispatched",$F44&lt;&gt;""),"Update Status to Completed",IF(AND(OR($K44="Reserved",$K44="Dispatched"),COUNTIFS('Booking Schedule'!$B$6:$B$505,$B44,'Booking Schedule'!$D$6:$D$505,"&lt;="&amp;$E44,'Booking Schedule'!$E$6:$E$505,"&gt;="&amp;$D44,'Booking Schedule'!$K$6:$K$505,"Reserved")+COUNTIFS('Booking Schedule'!$B$6:$B$505,$B44,'Booking Schedule'!$D$6:$D$505,"&lt;="&amp;$E44,'Booking Schedule'!$E$6:$E$505,"&gt;="&amp;$D44,'Booking Schedule'!$K$6:$K$505,"Dispatched")&gt;1),"Overlap","OK"))))))))),"Check Row")</f>
        <v/>
      </c>
    </row>
    <row r="45">
      <c r="A45" s="26" t="n"/>
      <c r="B45" s="26" t="n"/>
      <c r="C45" s="28" t="n"/>
      <c r="D45" s="41" t="n"/>
      <c r="E45" s="41" t="n"/>
      <c r="F45" s="41" t="n"/>
      <c r="G45" s="28" t="n"/>
      <c r="H45" s="28" t="n"/>
      <c r="I45" s="34" t="n"/>
      <c r="J45" s="26" t="n"/>
      <c r="K45" s="26" t="n"/>
      <c r="L45" s="28" t="n"/>
      <c r="M45" s="30">
        <f>IFERROR(IF($A45="","",IF(OR($B45="",$D45="",$K45=""),"Missing Required Field",IF(COUNTIF('Trailer Availability'!$A$6:$A$505,$B45)=0,"Unknown Trailer ID",IF(AND($K45&lt;&gt;"Canceled",$E45=""),"Missing Planned Return",IF(AND($E45&lt;&gt;"",$D45&gt;$E45),"Date Order Error",IF(AND($K45="Completed",$F45=""),"Actual Return Missing",IF(AND($F45&lt;&gt;"",$F45&lt;$D45),"Actual Return Before Pickup",IF(AND($K45="Dispatched",$F45&lt;&gt;""),"Update Status to Completed",IF(AND(OR($K45="Reserved",$K45="Dispatched"),COUNTIFS('Booking Schedule'!$B$6:$B$505,$B45,'Booking Schedule'!$D$6:$D$505,"&lt;="&amp;$E45,'Booking Schedule'!$E$6:$E$505,"&gt;="&amp;$D45,'Booking Schedule'!$K$6:$K$505,"Reserved")+COUNTIFS('Booking Schedule'!$B$6:$B$505,$B45,'Booking Schedule'!$D$6:$D$505,"&lt;="&amp;$E45,'Booking Schedule'!$E$6:$E$505,"&gt;="&amp;$D45,'Booking Schedule'!$K$6:$K$505,"Dispatched")&gt;1),"Overlap","OK"))))))))),"Check Row")</f>
        <v/>
      </c>
    </row>
    <row r="46">
      <c r="A46" s="26" t="n"/>
      <c r="B46" s="26" t="n"/>
      <c r="C46" s="28" t="n"/>
      <c r="D46" s="41" t="n"/>
      <c r="E46" s="41" t="n"/>
      <c r="F46" s="41" t="n"/>
      <c r="G46" s="28" t="n"/>
      <c r="H46" s="28" t="n"/>
      <c r="I46" s="34" t="n"/>
      <c r="J46" s="26" t="n"/>
      <c r="K46" s="26" t="n"/>
      <c r="L46" s="28" t="n"/>
      <c r="M46" s="30">
        <f>IFERROR(IF($A46="","",IF(OR($B46="",$D46="",$K46=""),"Missing Required Field",IF(COUNTIF('Trailer Availability'!$A$6:$A$505,$B46)=0,"Unknown Trailer ID",IF(AND($K46&lt;&gt;"Canceled",$E46=""),"Missing Planned Return",IF(AND($E46&lt;&gt;"",$D46&gt;$E46),"Date Order Error",IF(AND($K46="Completed",$F46=""),"Actual Return Missing",IF(AND($F46&lt;&gt;"",$F46&lt;$D46),"Actual Return Before Pickup",IF(AND($K46="Dispatched",$F46&lt;&gt;""),"Update Status to Completed",IF(AND(OR($K46="Reserved",$K46="Dispatched"),COUNTIFS('Booking Schedule'!$B$6:$B$505,$B46,'Booking Schedule'!$D$6:$D$505,"&lt;="&amp;$E46,'Booking Schedule'!$E$6:$E$505,"&gt;="&amp;$D46,'Booking Schedule'!$K$6:$K$505,"Reserved")+COUNTIFS('Booking Schedule'!$B$6:$B$505,$B46,'Booking Schedule'!$D$6:$D$505,"&lt;="&amp;$E46,'Booking Schedule'!$E$6:$E$505,"&gt;="&amp;$D46,'Booking Schedule'!$K$6:$K$505,"Dispatched")&gt;1),"Overlap","OK"))))))))),"Check Row")</f>
        <v/>
      </c>
    </row>
    <row r="47">
      <c r="A47" s="26" t="n"/>
      <c r="B47" s="26" t="n"/>
      <c r="C47" s="28" t="n"/>
      <c r="D47" s="41" t="n"/>
      <c r="E47" s="41" t="n"/>
      <c r="F47" s="41" t="n"/>
      <c r="G47" s="28" t="n"/>
      <c r="H47" s="28" t="n"/>
      <c r="I47" s="34" t="n"/>
      <c r="J47" s="26" t="n"/>
      <c r="K47" s="26" t="n"/>
      <c r="L47" s="28" t="n"/>
      <c r="M47" s="30">
        <f>IFERROR(IF($A47="","",IF(OR($B47="",$D47="",$K47=""),"Missing Required Field",IF(COUNTIF('Trailer Availability'!$A$6:$A$505,$B47)=0,"Unknown Trailer ID",IF(AND($K47&lt;&gt;"Canceled",$E47=""),"Missing Planned Return",IF(AND($E47&lt;&gt;"",$D47&gt;$E47),"Date Order Error",IF(AND($K47="Completed",$F47=""),"Actual Return Missing",IF(AND($F47&lt;&gt;"",$F47&lt;$D47),"Actual Return Before Pickup",IF(AND($K47="Dispatched",$F47&lt;&gt;""),"Update Status to Completed",IF(AND(OR($K47="Reserved",$K47="Dispatched"),COUNTIFS('Booking Schedule'!$B$6:$B$505,$B47,'Booking Schedule'!$D$6:$D$505,"&lt;="&amp;$E47,'Booking Schedule'!$E$6:$E$505,"&gt;="&amp;$D47,'Booking Schedule'!$K$6:$K$505,"Reserved")+COUNTIFS('Booking Schedule'!$B$6:$B$505,$B47,'Booking Schedule'!$D$6:$D$505,"&lt;="&amp;$E47,'Booking Schedule'!$E$6:$E$505,"&gt;="&amp;$D47,'Booking Schedule'!$K$6:$K$505,"Dispatched")&gt;1),"Overlap","OK"))))))))),"Check Row")</f>
        <v/>
      </c>
    </row>
    <row r="48">
      <c r="A48" s="26" t="n"/>
      <c r="B48" s="26" t="n"/>
      <c r="C48" s="28" t="n"/>
      <c r="D48" s="41" t="n"/>
      <c r="E48" s="41" t="n"/>
      <c r="F48" s="41" t="n"/>
      <c r="G48" s="28" t="n"/>
      <c r="H48" s="28" t="n"/>
      <c r="I48" s="34" t="n"/>
      <c r="J48" s="26" t="n"/>
      <c r="K48" s="26" t="n"/>
      <c r="L48" s="28" t="n"/>
      <c r="M48" s="30">
        <f>IFERROR(IF($A48="","",IF(OR($B48="",$D48="",$K48=""),"Missing Required Field",IF(COUNTIF('Trailer Availability'!$A$6:$A$505,$B48)=0,"Unknown Trailer ID",IF(AND($K48&lt;&gt;"Canceled",$E48=""),"Missing Planned Return",IF(AND($E48&lt;&gt;"",$D48&gt;$E48),"Date Order Error",IF(AND($K48="Completed",$F48=""),"Actual Return Missing",IF(AND($F48&lt;&gt;"",$F48&lt;$D48),"Actual Return Before Pickup",IF(AND($K48="Dispatched",$F48&lt;&gt;""),"Update Status to Completed",IF(AND(OR($K48="Reserved",$K48="Dispatched"),COUNTIFS('Booking Schedule'!$B$6:$B$505,$B48,'Booking Schedule'!$D$6:$D$505,"&lt;="&amp;$E48,'Booking Schedule'!$E$6:$E$505,"&gt;="&amp;$D48,'Booking Schedule'!$K$6:$K$505,"Reserved")+COUNTIFS('Booking Schedule'!$B$6:$B$505,$B48,'Booking Schedule'!$D$6:$D$505,"&lt;="&amp;$E48,'Booking Schedule'!$E$6:$E$505,"&gt;="&amp;$D48,'Booking Schedule'!$K$6:$K$505,"Dispatched")&gt;1),"Overlap","OK"))))))))),"Check Row")</f>
        <v/>
      </c>
    </row>
    <row r="49">
      <c r="A49" s="26" t="n"/>
      <c r="B49" s="26" t="n"/>
      <c r="C49" s="28" t="n"/>
      <c r="D49" s="41" t="n"/>
      <c r="E49" s="41" t="n"/>
      <c r="F49" s="41" t="n"/>
      <c r="G49" s="28" t="n"/>
      <c r="H49" s="28" t="n"/>
      <c r="I49" s="34" t="n"/>
      <c r="J49" s="26" t="n"/>
      <c r="K49" s="26" t="n"/>
      <c r="L49" s="28" t="n"/>
      <c r="M49" s="30">
        <f>IFERROR(IF($A49="","",IF(OR($B49="",$D49="",$K49=""),"Missing Required Field",IF(COUNTIF('Trailer Availability'!$A$6:$A$505,$B49)=0,"Unknown Trailer ID",IF(AND($K49&lt;&gt;"Canceled",$E49=""),"Missing Planned Return",IF(AND($E49&lt;&gt;"",$D49&gt;$E49),"Date Order Error",IF(AND($K49="Completed",$F49=""),"Actual Return Missing",IF(AND($F49&lt;&gt;"",$F49&lt;$D49),"Actual Return Before Pickup",IF(AND($K49="Dispatched",$F49&lt;&gt;""),"Update Status to Completed",IF(AND(OR($K49="Reserved",$K49="Dispatched"),COUNTIFS('Booking Schedule'!$B$6:$B$505,$B49,'Booking Schedule'!$D$6:$D$505,"&lt;="&amp;$E49,'Booking Schedule'!$E$6:$E$505,"&gt;="&amp;$D49,'Booking Schedule'!$K$6:$K$505,"Reserved")+COUNTIFS('Booking Schedule'!$B$6:$B$505,$B49,'Booking Schedule'!$D$6:$D$505,"&lt;="&amp;$E49,'Booking Schedule'!$E$6:$E$505,"&gt;="&amp;$D49,'Booking Schedule'!$K$6:$K$505,"Dispatched")&gt;1),"Overlap","OK"))))))))),"Check Row")</f>
        <v/>
      </c>
    </row>
    <row r="50">
      <c r="A50" s="26" t="n"/>
      <c r="B50" s="26" t="n"/>
      <c r="C50" s="28" t="n"/>
      <c r="D50" s="41" t="n"/>
      <c r="E50" s="41" t="n"/>
      <c r="F50" s="41" t="n"/>
      <c r="G50" s="28" t="n"/>
      <c r="H50" s="28" t="n"/>
      <c r="I50" s="34" t="n"/>
      <c r="J50" s="26" t="n"/>
      <c r="K50" s="26" t="n"/>
      <c r="L50" s="28" t="n"/>
      <c r="M50" s="30">
        <f>IFERROR(IF($A50="","",IF(OR($B50="",$D50="",$K50=""),"Missing Required Field",IF(COUNTIF('Trailer Availability'!$A$6:$A$505,$B50)=0,"Unknown Trailer ID",IF(AND($K50&lt;&gt;"Canceled",$E50=""),"Missing Planned Return",IF(AND($E50&lt;&gt;"",$D50&gt;$E50),"Date Order Error",IF(AND($K50="Completed",$F50=""),"Actual Return Missing",IF(AND($F50&lt;&gt;"",$F50&lt;$D50),"Actual Return Before Pickup",IF(AND($K50="Dispatched",$F50&lt;&gt;""),"Update Status to Completed",IF(AND(OR($K50="Reserved",$K50="Dispatched"),COUNTIFS('Booking Schedule'!$B$6:$B$505,$B50,'Booking Schedule'!$D$6:$D$505,"&lt;="&amp;$E50,'Booking Schedule'!$E$6:$E$505,"&gt;="&amp;$D50,'Booking Schedule'!$K$6:$K$505,"Reserved")+COUNTIFS('Booking Schedule'!$B$6:$B$505,$B50,'Booking Schedule'!$D$6:$D$505,"&lt;="&amp;$E50,'Booking Schedule'!$E$6:$E$505,"&gt;="&amp;$D50,'Booking Schedule'!$K$6:$K$505,"Dispatched")&gt;1),"Overlap","OK"))))))))),"Check Row")</f>
        <v/>
      </c>
    </row>
    <row r="51">
      <c r="A51" s="26" t="n"/>
      <c r="B51" s="26" t="n"/>
      <c r="C51" s="28" t="n"/>
      <c r="D51" s="41" t="n"/>
      <c r="E51" s="41" t="n"/>
      <c r="F51" s="41" t="n"/>
      <c r="G51" s="28" t="n"/>
      <c r="H51" s="28" t="n"/>
      <c r="I51" s="34" t="n"/>
      <c r="J51" s="26" t="n"/>
      <c r="K51" s="26" t="n"/>
      <c r="L51" s="28" t="n"/>
      <c r="M51" s="30">
        <f>IFERROR(IF($A51="","",IF(OR($B51="",$D51="",$K51=""),"Missing Required Field",IF(COUNTIF('Trailer Availability'!$A$6:$A$505,$B51)=0,"Unknown Trailer ID",IF(AND($K51&lt;&gt;"Canceled",$E51=""),"Missing Planned Return",IF(AND($E51&lt;&gt;"",$D51&gt;$E51),"Date Order Error",IF(AND($K51="Completed",$F51=""),"Actual Return Missing",IF(AND($F51&lt;&gt;"",$F51&lt;$D51),"Actual Return Before Pickup",IF(AND($K51="Dispatched",$F51&lt;&gt;""),"Update Status to Completed",IF(AND(OR($K51="Reserved",$K51="Dispatched"),COUNTIFS('Booking Schedule'!$B$6:$B$505,$B51,'Booking Schedule'!$D$6:$D$505,"&lt;="&amp;$E51,'Booking Schedule'!$E$6:$E$505,"&gt;="&amp;$D51,'Booking Schedule'!$K$6:$K$505,"Reserved")+COUNTIFS('Booking Schedule'!$B$6:$B$505,$B51,'Booking Schedule'!$D$6:$D$505,"&lt;="&amp;$E51,'Booking Schedule'!$E$6:$E$505,"&gt;="&amp;$D51,'Booking Schedule'!$K$6:$K$505,"Dispatched")&gt;1),"Overlap","OK"))))))))),"Check Row")</f>
        <v/>
      </c>
    </row>
    <row r="52">
      <c r="A52" s="26" t="n"/>
      <c r="B52" s="26" t="n"/>
      <c r="C52" s="28" t="n"/>
      <c r="D52" s="41" t="n"/>
      <c r="E52" s="41" t="n"/>
      <c r="F52" s="41" t="n"/>
      <c r="G52" s="28" t="n"/>
      <c r="H52" s="28" t="n"/>
      <c r="I52" s="34" t="n"/>
      <c r="J52" s="26" t="n"/>
      <c r="K52" s="26" t="n"/>
      <c r="L52" s="28" t="n"/>
      <c r="M52" s="30">
        <f>IFERROR(IF($A52="","",IF(OR($B52="",$D52="",$K52=""),"Missing Required Field",IF(COUNTIF('Trailer Availability'!$A$6:$A$505,$B52)=0,"Unknown Trailer ID",IF(AND($K52&lt;&gt;"Canceled",$E52=""),"Missing Planned Return",IF(AND($E52&lt;&gt;"",$D52&gt;$E52),"Date Order Error",IF(AND($K52="Completed",$F52=""),"Actual Return Missing",IF(AND($F52&lt;&gt;"",$F52&lt;$D52),"Actual Return Before Pickup",IF(AND($K52="Dispatched",$F52&lt;&gt;""),"Update Status to Completed",IF(AND(OR($K52="Reserved",$K52="Dispatched"),COUNTIFS('Booking Schedule'!$B$6:$B$505,$B52,'Booking Schedule'!$D$6:$D$505,"&lt;="&amp;$E52,'Booking Schedule'!$E$6:$E$505,"&gt;="&amp;$D52,'Booking Schedule'!$K$6:$K$505,"Reserved")+COUNTIFS('Booking Schedule'!$B$6:$B$505,$B52,'Booking Schedule'!$D$6:$D$505,"&lt;="&amp;$E52,'Booking Schedule'!$E$6:$E$505,"&gt;="&amp;$D52,'Booking Schedule'!$K$6:$K$505,"Dispatched")&gt;1),"Overlap","OK"))))))))),"Check Row")</f>
        <v/>
      </c>
    </row>
    <row r="53">
      <c r="A53" s="26" t="n"/>
      <c r="B53" s="26" t="n"/>
      <c r="C53" s="28" t="n"/>
      <c r="D53" s="41" t="n"/>
      <c r="E53" s="41" t="n"/>
      <c r="F53" s="41" t="n"/>
      <c r="G53" s="28" t="n"/>
      <c r="H53" s="28" t="n"/>
      <c r="I53" s="34" t="n"/>
      <c r="J53" s="26" t="n"/>
      <c r="K53" s="26" t="n"/>
      <c r="L53" s="28" t="n"/>
      <c r="M53" s="30">
        <f>IFERROR(IF($A53="","",IF(OR($B53="",$D53="",$K53=""),"Missing Required Field",IF(COUNTIF('Trailer Availability'!$A$6:$A$505,$B53)=0,"Unknown Trailer ID",IF(AND($K53&lt;&gt;"Canceled",$E53=""),"Missing Planned Return",IF(AND($E53&lt;&gt;"",$D53&gt;$E53),"Date Order Error",IF(AND($K53="Completed",$F53=""),"Actual Return Missing",IF(AND($F53&lt;&gt;"",$F53&lt;$D53),"Actual Return Before Pickup",IF(AND($K53="Dispatched",$F53&lt;&gt;""),"Update Status to Completed",IF(AND(OR($K53="Reserved",$K53="Dispatched"),COUNTIFS('Booking Schedule'!$B$6:$B$505,$B53,'Booking Schedule'!$D$6:$D$505,"&lt;="&amp;$E53,'Booking Schedule'!$E$6:$E$505,"&gt;="&amp;$D53,'Booking Schedule'!$K$6:$K$505,"Reserved")+COUNTIFS('Booking Schedule'!$B$6:$B$505,$B53,'Booking Schedule'!$D$6:$D$505,"&lt;="&amp;$E53,'Booking Schedule'!$E$6:$E$505,"&gt;="&amp;$D53,'Booking Schedule'!$K$6:$K$505,"Dispatched")&gt;1),"Overlap","OK"))))))))),"Check Row")</f>
        <v/>
      </c>
    </row>
    <row r="54">
      <c r="A54" s="26" t="n"/>
      <c r="B54" s="26" t="n"/>
      <c r="C54" s="28" t="n"/>
      <c r="D54" s="41" t="n"/>
      <c r="E54" s="41" t="n"/>
      <c r="F54" s="41" t="n"/>
      <c r="G54" s="28" t="n"/>
      <c r="H54" s="28" t="n"/>
      <c r="I54" s="34" t="n"/>
      <c r="J54" s="26" t="n"/>
      <c r="K54" s="26" t="n"/>
      <c r="L54" s="28" t="n"/>
      <c r="M54" s="30">
        <f>IFERROR(IF($A54="","",IF(OR($B54="",$D54="",$K54=""),"Missing Required Field",IF(COUNTIF('Trailer Availability'!$A$6:$A$505,$B54)=0,"Unknown Trailer ID",IF(AND($K54&lt;&gt;"Canceled",$E54=""),"Missing Planned Return",IF(AND($E54&lt;&gt;"",$D54&gt;$E54),"Date Order Error",IF(AND($K54="Completed",$F54=""),"Actual Return Missing",IF(AND($F54&lt;&gt;"",$F54&lt;$D54),"Actual Return Before Pickup",IF(AND($K54="Dispatched",$F54&lt;&gt;""),"Update Status to Completed",IF(AND(OR($K54="Reserved",$K54="Dispatched"),COUNTIFS('Booking Schedule'!$B$6:$B$505,$B54,'Booking Schedule'!$D$6:$D$505,"&lt;="&amp;$E54,'Booking Schedule'!$E$6:$E$505,"&gt;="&amp;$D54,'Booking Schedule'!$K$6:$K$505,"Reserved")+COUNTIFS('Booking Schedule'!$B$6:$B$505,$B54,'Booking Schedule'!$D$6:$D$505,"&lt;="&amp;$E54,'Booking Schedule'!$E$6:$E$505,"&gt;="&amp;$D54,'Booking Schedule'!$K$6:$K$505,"Dispatched")&gt;1),"Overlap","OK"))))))))),"Check Row")</f>
        <v/>
      </c>
    </row>
    <row r="55">
      <c r="A55" s="26" t="n"/>
      <c r="B55" s="26" t="n"/>
      <c r="C55" s="28" t="n"/>
      <c r="D55" s="41" t="n"/>
      <c r="E55" s="41" t="n"/>
      <c r="F55" s="41" t="n"/>
      <c r="G55" s="28" t="n"/>
      <c r="H55" s="28" t="n"/>
      <c r="I55" s="34" t="n"/>
      <c r="J55" s="26" t="n"/>
      <c r="K55" s="26" t="n"/>
      <c r="L55" s="28" t="n"/>
      <c r="M55" s="30">
        <f>IFERROR(IF($A55="","",IF(OR($B55="",$D55="",$K55=""),"Missing Required Field",IF(COUNTIF('Trailer Availability'!$A$6:$A$505,$B55)=0,"Unknown Trailer ID",IF(AND($K55&lt;&gt;"Canceled",$E55=""),"Missing Planned Return",IF(AND($E55&lt;&gt;"",$D55&gt;$E55),"Date Order Error",IF(AND($K55="Completed",$F55=""),"Actual Return Missing",IF(AND($F55&lt;&gt;"",$F55&lt;$D55),"Actual Return Before Pickup",IF(AND($K55="Dispatched",$F55&lt;&gt;""),"Update Status to Completed",IF(AND(OR($K55="Reserved",$K55="Dispatched"),COUNTIFS('Booking Schedule'!$B$6:$B$505,$B55,'Booking Schedule'!$D$6:$D$505,"&lt;="&amp;$E55,'Booking Schedule'!$E$6:$E$505,"&gt;="&amp;$D55,'Booking Schedule'!$K$6:$K$505,"Reserved")+COUNTIFS('Booking Schedule'!$B$6:$B$505,$B55,'Booking Schedule'!$D$6:$D$505,"&lt;="&amp;$E55,'Booking Schedule'!$E$6:$E$505,"&gt;="&amp;$D55,'Booking Schedule'!$K$6:$K$505,"Dispatched")&gt;1),"Overlap","OK"))))))))),"Check Row")</f>
        <v/>
      </c>
    </row>
    <row r="56">
      <c r="A56" s="26" t="n"/>
      <c r="B56" s="26" t="n"/>
      <c r="C56" s="28" t="n"/>
      <c r="D56" s="41" t="n"/>
      <c r="E56" s="41" t="n"/>
      <c r="F56" s="41" t="n"/>
      <c r="G56" s="28" t="n"/>
      <c r="H56" s="28" t="n"/>
      <c r="I56" s="34" t="n"/>
      <c r="J56" s="26" t="n"/>
      <c r="K56" s="26" t="n"/>
      <c r="L56" s="28" t="n"/>
      <c r="M56" s="30">
        <f>IFERROR(IF($A56="","",IF(OR($B56="",$D56="",$K56=""),"Missing Required Field",IF(COUNTIF('Trailer Availability'!$A$6:$A$505,$B56)=0,"Unknown Trailer ID",IF(AND($K56&lt;&gt;"Canceled",$E56=""),"Missing Planned Return",IF(AND($E56&lt;&gt;"",$D56&gt;$E56),"Date Order Error",IF(AND($K56="Completed",$F56=""),"Actual Return Missing",IF(AND($F56&lt;&gt;"",$F56&lt;$D56),"Actual Return Before Pickup",IF(AND($K56="Dispatched",$F56&lt;&gt;""),"Update Status to Completed",IF(AND(OR($K56="Reserved",$K56="Dispatched"),COUNTIFS('Booking Schedule'!$B$6:$B$505,$B56,'Booking Schedule'!$D$6:$D$505,"&lt;="&amp;$E56,'Booking Schedule'!$E$6:$E$505,"&gt;="&amp;$D56,'Booking Schedule'!$K$6:$K$505,"Reserved")+COUNTIFS('Booking Schedule'!$B$6:$B$505,$B56,'Booking Schedule'!$D$6:$D$505,"&lt;="&amp;$E56,'Booking Schedule'!$E$6:$E$505,"&gt;="&amp;$D56,'Booking Schedule'!$K$6:$K$505,"Dispatched")&gt;1),"Overlap","OK"))))))))),"Check Row")</f>
        <v/>
      </c>
    </row>
    <row r="57">
      <c r="A57" s="26" t="n"/>
      <c r="B57" s="26" t="n"/>
      <c r="C57" s="28" t="n"/>
      <c r="D57" s="41" t="n"/>
      <c r="E57" s="41" t="n"/>
      <c r="F57" s="41" t="n"/>
      <c r="G57" s="28" t="n"/>
      <c r="H57" s="28" t="n"/>
      <c r="I57" s="34" t="n"/>
      <c r="J57" s="26" t="n"/>
      <c r="K57" s="26" t="n"/>
      <c r="L57" s="28" t="n"/>
      <c r="M57" s="30">
        <f>IFERROR(IF($A57="","",IF(OR($B57="",$D57="",$K57=""),"Missing Required Field",IF(COUNTIF('Trailer Availability'!$A$6:$A$505,$B57)=0,"Unknown Trailer ID",IF(AND($K57&lt;&gt;"Canceled",$E57=""),"Missing Planned Return",IF(AND($E57&lt;&gt;"",$D57&gt;$E57),"Date Order Error",IF(AND($K57="Completed",$F57=""),"Actual Return Missing",IF(AND($F57&lt;&gt;"",$F57&lt;$D57),"Actual Return Before Pickup",IF(AND($K57="Dispatched",$F57&lt;&gt;""),"Update Status to Completed",IF(AND(OR($K57="Reserved",$K57="Dispatched"),COUNTIFS('Booking Schedule'!$B$6:$B$505,$B57,'Booking Schedule'!$D$6:$D$505,"&lt;="&amp;$E57,'Booking Schedule'!$E$6:$E$505,"&gt;="&amp;$D57,'Booking Schedule'!$K$6:$K$505,"Reserved")+COUNTIFS('Booking Schedule'!$B$6:$B$505,$B57,'Booking Schedule'!$D$6:$D$505,"&lt;="&amp;$E57,'Booking Schedule'!$E$6:$E$505,"&gt;="&amp;$D57,'Booking Schedule'!$K$6:$K$505,"Dispatched")&gt;1),"Overlap","OK"))))))))),"Check Row")</f>
        <v/>
      </c>
    </row>
    <row r="58">
      <c r="A58" s="26" t="n"/>
      <c r="B58" s="26" t="n"/>
      <c r="C58" s="28" t="n"/>
      <c r="D58" s="41" t="n"/>
      <c r="E58" s="41" t="n"/>
      <c r="F58" s="41" t="n"/>
      <c r="G58" s="28" t="n"/>
      <c r="H58" s="28" t="n"/>
      <c r="I58" s="34" t="n"/>
      <c r="J58" s="26" t="n"/>
      <c r="K58" s="26" t="n"/>
      <c r="L58" s="28" t="n"/>
      <c r="M58" s="30">
        <f>IFERROR(IF($A58="","",IF(OR($B58="",$D58="",$K58=""),"Missing Required Field",IF(COUNTIF('Trailer Availability'!$A$6:$A$505,$B58)=0,"Unknown Trailer ID",IF(AND($K58&lt;&gt;"Canceled",$E58=""),"Missing Planned Return",IF(AND($E58&lt;&gt;"",$D58&gt;$E58),"Date Order Error",IF(AND($K58="Completed",$F58=""),"Actual Return Missing",IF(AND($F58&lt;&gt;"",$F58&lt;$D58),"Actual Return Before Pickup",IF(AND($K58="Dispatched",$F58&lt;&gt;""),"Update Status to Completed",IF(AND(OR($K58="Reserved",$K58="Dispatched"),COUNTIFS('Booking Schedule'!$B$6:$B$505,$B58,'Booking Schedule'!$D$6:$D$505,"&lt;="&amp;$E58,'Booking Schedule'!$E$6:$E$505,"&gt;="&amp;$D58,'Booking Schedule'!$K$6:$K$505,"Reserved")+COUNTIFS('Booking Schedule'!$B$6:$B$505,$B58,'Booking Schedule'!$D$6:$D$505,"&lt;="&amp;$E58,'Booking Schedule'!$E$6:$E$505,"&gt;="&amp;$D58,'Booking Schedule'!$K$6:$K$505,"Dispatched")&gt;1),"Overlap","OK"))))))))),"Check Row")</f>
        <v/>
      </c>
    </row>
    <row r="59">
      <c r="A59" s="26" t="n"/>
      <c r="B59" s="26" t="n"/>
      <c r="C59" s="28" t="n"/>
      <c r="D59" s="41" t="n"/>
      <c r="E59" s="41" t="n"/>
      <c r="F59" s="41" t="n"/>
      <c r="G59" s="28" t="n"/>
      <c r="H59" s="28" t="n"/>
      <c r="I59" s="34" t="n"/>
      <c r="J59" s="26" t="n"/>
      <c r="K59" s="26" t="n"/>
      <c r="L59" s="28" t="n"/>
      <c r="M59" s="30">
        <f>IFERROR(IF($A59="","",IF(OR($B59="",$D59="",$K59=""),"Missing Required Field",IF(COUNTIF('Trailer Availability'!$A$6:$A$505,$B59)=0,"Unknown Trailer ID",IF(AND($K59&lt;&gt;"Canceled",$E59=""),"Missing Planned Return",IF(AND($E59&lt;&gt;"",$D59&gt;$E59),"Date Order Error",IF(AND($K59="Completed",$F59=""),"Actual Return Missing",IF(AND($F59&lt;&gt;"",$F59&lt;$D59),"Actual Return Before Pickup",IF(AND($K59="Dispatched",$F59&lt;&gt;""),"Update Status to Completed",IF(AND(OR($K59="Reserved",$K59="Dispatched"),COUNTIFS('Booking Schedule'!$B$6:$B$505,$B59,'Booking Schedule'!$D$6:$D$505,"&lt;="&amp;$E59,'Booking Schedule'!$E$6:$E$505,"&gt;="&amp;$D59,'Booking Schedule'!$K$6:$K$505,"Reserved")+COUNTIFS('Booking Schedule'!$B$6:$B$505,$B59,'Booking Schedule'!$D$6:$D$505,"&lt;="&amp;$E59,'Booking Schedule'!$E$6:$E$505,"&gt;="&amp;$D59,'Booking Schedule'!$K$6:$K$505,"Dispatched")&gt;1),"Overlap","OK"))))))))),"Check Row")</f>
        <v/>
      </c>
    </row>
    <row r="60">
      <c r="A60" s="26" t="n"/>
      <c r="B60" s="26" t="n"/>
      <c r="C60" s="28" t="n"/>
      <c r="D60" s="41" t="n"/>
      <c r="E60" s="41" t="n"/>
      <c r="F60" s="41" t="n"/>
      <c r="G60" s="28" t="n"/>
      <c r="H60" s="28" t="n"/>
      <c r="I60" s="34" t="n"/>
      <c r="J60" s="26" t="n"/>
      <c r="K60" s="26" t="n"/>
      <c r="L60" s="28" t="n"/>
      <c r="M60" s="30">
        <f>IFERROR(IF($A60="","",IF(OR($B60="",$D60="",$K60=""),"Missing Required Field",IF(COUNTIF('Trailer Availability'!$A$6:$A$505,$B60)=0,"Unknown Trailer ID",IF(AND($K60&lt;&gt;"Canceled",$E60=""),"Missing Planned Return",IF(AND($E60&lt;&gt;"",$D60&gt;$E60),"Date Order Error",IF(AND($K60="Completed",$F60=""),"Actual Return Missing",IF(AND($F60&lt;&gt;"",$F60&lt;$D60),"Actual Return Before Pickup",IF(AND($K60="Dispatched",$F60&lt;&gt;""),"Update Status to Completed",IF(AND(OR($K60="Reserved",$K60="Dispatched"),COUNTIFS('Booking Schedule'!$B$6:$B$505,$B60,'Booking Schedule'!$D$6:$D$505,"&lt;="&amp;$E60,'Booking Schedule'!$E$6:$E$505,"&gt;="&amp;$D60,'Booking Schedule'!$K$6:$K$505,"Reserved")+COUNTIFS('Booking Schedule'!$B$6:$B$505,$B60,'Booking Schedule'!$D$6:$D$505,"&lt;="&amp;$E60,'Booking Schedule'!$E$6:$E$505,"&gt;="&amp;$D60,'Booking Schedule'!$K$6:$K$505,"Dispatched")&gt;1),"Overlap","OK"))))))))),"Check Row")</f>
        <v/>
      </c>
    </row>
    <row r="61">
      <c r="A61" s="26" t="n"/>
      <c r="B61" s="26" t="n"/>
      <c r="C61" s="28" t="n"/>
      <c r="D61" s="41" t="n"/>
      <c r="E61" s="41" t="n"/>
      <c r="F61" s="41" t="n"/>
      <c r="G61" s="28" t="n"/>
      <c r="H61" s="28" t="n"/>
      <c r="I61" s="34" t="n"/>
      <c r="J61" s="26" t="n"/>
      <c r="K61" s="26" t="n"/>
      <c r="L61" s="28" t="n"/>
      <c r="M61" s="30">
        <f>IFERROR(IF($A61="","",IF(OR($B61="",$D61="",$K61=""),"Missing Required Field",IF(COUNTIF('Trailer Availability'!$A$6:$A$505,$B61)=0,"Unknown Trailer ID",IF(AND($K61&lt;&gt;"Canceled",$E61=""),"Missing Planned Return",IF(AND($E61&lt;&gt;"",$D61&gt;$E61),"Date Order Error",IF(AND($K61="Completed",$F61=""),"Actual Return Missing",IF(AND($F61&lt;&gt;"",$F61&lt;$D61),"Actual Return Before Pickup",IF(AND($K61="Dispatched",$F61&lt;&gt;""),"Update Status to Completed",IF(AND(OR($K61="Reserved",$K61="Dispatched"),COUNTIFS('Booking Schedule'!$B$6:$B$505,$B61,'Booking Schedule'!$D$6:$D$505,"&lt;="&amp;$E61,'Booking Schedule'!$E$6:$E$505,"&gt;="&amp;$D61,'Booking Schedule'!$K$6:$K$505,"Reserved")+COUNTIFS('Booking Schedule'!$B$6:$B$505,$B61,'Booking Schedule'!$D$6:$D$505,"&lt;="&amp;$E61,'Booking Schedule'!$E$6:$E$505,"&gt;="&amp;$D61,'Booking Schedule'!$K$6:$K$505,"Dispatched")&gt;1),"Overlap","OK"))))))))),"Check Row")</f>
        <v/>
      </c>
    </row>
    <row r="62">
      <c r="A62" s="26" t="n"/>
      <c r="B62" s="26" t="n"/>
      <c r="C62" s="28" t="n"/>
      <c r="D62" s="41" t="n"/>
      <c r="E62" s="41" t="n"/>
      <c r="F62" s="41" t="n"/>
      <c r="G62" s="28" t="n"/>
      <c r="H62" s="28" t="n"/>
      <c r="I62" s="34" t="n"/>
      <c r="J62" s="26" t="n"/>
      <c r="K62" s="26" t="n"/>
      <c r="L62" s="28" t="n"/>
      <c r="M62" s="30">
        <f>IFERROR(IF($A62="","",IF(OR($B62="",$D62="",$K62=""),"Missing Required Field",IF(COUNTIF('Trailer Availability'!$A$6:$A$505,$B62)=0,"Unknown Trailer ID",IF(AND($K62&lt;&gt;"Canceled",$E62=""),"Missing Planned Return",IF(AND($E62&lt;&gt;"",$D62&gt;$E62),"Date Order Error",IF(AND($K62="Completed",$F62=""),"Actual Return Missing",IF(AND($F62&lt;&gt;"",$F62&lt;$D62),"Actual Return Before Pickup",IF(AND($K62="Dispatched",$F62&lt;&gt;""),"Update Status to Completed",IF(AND(OR($K62="Reserved",$K62="Dispatched"),COUNTIFS('Booking Schedule'!$B$6:$B$505,$B62,'Booking Schedule'!$D$6:$D$505,"&lt;="&amp;$E62,'Booking Schedule'!$E$6:$E$505,"&gt;="&amp;$D62,'Booking Schedule'!$K$6:$K$505,"Reserved")+COUNTIFS('Booking Schedule'!$B$6:$B$505,$B62,'Booking Schedule'!$D$6:$D$505,"&lt;="&amp;$E62,'Booking Schedule'!$E$6:$E$505,"&gt;="&amp;$D62,'Booking Schedule'!$K$6:$K$505,"Dispatched")&gt;1),"Overlap","OK"))))))))),"Check Row")</f>
        <v/>
      </c>
    </row>
    <row r="63">
      <c r="A63" s="26" t="n"/>
      <c r="B63" s="26" t="n"/>
      <c r="C63" s="28" t="n"/>
      <c r="D63" s="41" t="n"/>
      <c r="E63" s="41" t="n"/>
      <c r="F63" s="41" t="n"/>
      <c r="G63" s="28" t="n"/>
      <c r="H63" s="28" t="n"/>
      <c r="I63" s="34" t="n"/>
      <c r="J63" s="26" t="n"/>
      <c r="K63" s="26" t="n"/>
      <c r="L63" s="28" t="n"/>
      <c r="M63" s="30">
        <f>IFERROR(IF($A63="","",IF(OR($B63="",$D63="",$K63=""),"Missing Required Field",IF(COUNTIF('Trailer Availability'!$A$6:$A$505,$B63)=0,"Unknown Trailer ID",IF(AND($K63&lt;&gt;"Canceled",$E63=""),"Missing Planned Return",IF(AND($E63&lt;&gt;"",$D63&gt;$E63),"Date Order Error",IF(AND($K63="Completed",$F63=""),"Actual Return Missing",IF(AND($F63&lt;&gt;"",$F63&lt;$D63),"Actual Return Before Pickup",IF(AND($K63="Dispatched",$F63&lt;&gt;""),"Update Status to Completed",IF(AND(OR($K63="Reserved",$K63="Dispatched"),COUNTIFS('Booking Schedule'!$B$6:$B$505,$B63,'Booking Schedule'!$D$6:$D$505,"&lt;="&amp;$E63,'Booking Schedule'!$E$6:$E$505,"&gt;="&amp;$D63,'Booking Schedule'!$K$6:$K$505,"Reserved")+COUNTIFS('Booking Schedule'!$B$6:$B$505,$B63,'Booking Schedule'!$D$6:$D$505,"&lt;="&amp;$E63,'Booking Schedule'!$E$6:$E$505,"&gt;="&amp;$D63,'Booking Schedule'!$K$6:$K$505,"Dispatched")&gt;1),"Overlap","OK"))))))))),"Check Row")</f>
        <v/>
      </c>
    </row>
    <row r="64">
      <c r="A64" s="26" t="n"/>
      <c r="B64" s="26" t="n"/>
      <c r="C64" s="28" t="n"/>
      <c r="D64" s="41" t="n"/>
      <c r="E64" s="41" t="n"/>
      <c r="F64" s="41" t="n"/>
      <c r="G64" s="28" t="n"/>
      <c r="H64" s="28" t="n"/>
      <c r="I64" s="34" t="n"/>
      <c r="J64" s="26" t="n"/>
      <c r="K64" s="26" t="n"/>
      <c r="L64" s="28" t="n"/>
      <c r="M64" s="30">
        <f>IFERROR(IF($A64="","",IF(OR($B64="",$D64="",$K64=""),"Missing Required Field",IF(COUNTIF('Trailer Availability'!$A$6:$A$505,$B64)=0,"Unknown Trailer ID",IF(AND($K64&lt;&gt;"Canceled",$E64=""),"Missing Planned Return",IF(AND($E64&lt;&gt;"",$D64&gt;$E64),"Date Order Error",IF(AND($K64="Completed",$F64=""),"Actual Return Missing",IF(AND($F64&lt;&gt;"",$F64&lt;$D64),"Actual Return Before Pickup",IF(AND($K64="Dispatched",$F64&lt;&gt;""),"Update Status to Completed",IF(AND(OR($K64="Reserved",$K64="Dispatched"),COUNTIFS('Booking Schedule'!$B$6:$B$505,$B64,'Booking Schedule'!$D$6:$D$505,"&lt;="&amp;$E64,'Booking Schedule'!$E$6:$E$505,"&gt;="&amp;$D64,'Booking Schedule'!$K$6:$K$505,"Reserved")+COUNTIFS('Booking Schedule'!$B$6:$B$505,$B64,'Booking Schedule'!$D$6:$D$505,"&lt;="&amp;$E64,'Booking Schedule'!$E$6:$E$505,"&gt;="&amp;$D64,'Booking Schedule'!$K$6:$K$505,"Dispatched")&gt;1),"Overlap","OK"))))))))),"Check Row")</f>
        <v/>
      </c>
    </row>
    <row r="65">
      <c r="A65" s="26" t="n"/>
      <c r="B65" s="26" t="n"/>
      <c r="C65" s="28" t="n"/>
      <c r="D65" s="41" t="n"/>
      <c r="E65" s="41" t="n"/>
      <c r="F65" s="41" t="n"/>
      <c r="G65" s="28" t="n"/>
      <c r="H65" s="28" t="n"/>
      <c r="I65" s="34" t="n"/>
      <c r="J65" s="26" t="n"/>
      <c r="K65" s="26" t="n"/>
      <c r="L65" s="28" t="n"/>
      <c r="M65" s="30">
        <f>IFERROR(IF($A65="","",IF(OR($B65="",$D65="",$K65=""),"Missing Required Field",IF(COUNTIF('Trailer Availability'!$A$6:$A$505,$B65)=0,"Unknown Trailer ID",IF(AND($K65&lt;&gt;"Canceled",$E65=""),"Missing Planned Return",IF(AND($E65&lt;&gt;"",$D65&gt;$E65),"Date Order Error",IF(AND($K65="Completed",$F65=""),"Actual Return Missing",IF(AND($F65&lt;&gt;"",$F65&lt;$D65),"Actual Return Before Pickup",IF(AND($K65="Dispatched",$F65&lt;&gt;""),"Update Status to Completed",IF(AND(OR($K65="Reserved",$K65="Dispatched"),COUNTIFS('Booking Schedule'!$B$6:$B$505,$B65,'Booking Schedule'!$D$6:$D$505,"&lt;="&amp;$E65,'Booking Schedule'!$E$6:$E$505,"&gt;="&amp;$D65,'Booking Schedule'!$K$6:$K$505,"Reserved")+COUNTIFS('Booking Schedule'!$B$6:$B$505,$B65,'Booking Schedule'!$D$6:$D$505,"&lt;="&amp;$E65,'Booking Schedule'!$E$6:$E$505,"&gt;="&amp;$D65,'Booking Schedule'!$K$6:$K$505,"Dispatched")&gt;1),"Overlap","OK"))))))))),"Check Row")</f>
        <v/>
      </c>
    </row>
    <row r="66">
      <c r="A66" s="26" t="n"/>
      <c r="B66" s="26" t="n"/>
      <c r="C66" s="28" t="n"/>
      <c r="D66" s="41" t="n"/>
      <c r="E66" s="41" t="n"/>
      <c r="F66" s="41" t="n"/>
      <c r="G66" s="28" t="n"/>
      <c r="H66" s="28" t="n"/>
      <c r="I66" s="34" t="n"/>
      <c r="J66" s="26" t="n"/>
      <c r="K66" s="26" t="n"/>
      <c r="L66" s="28" t="n"/>
      <c r="M66" s="30">
        <f>IFERROR(IF($A66="","",IF(OR($B66="",$D66="",$K66=""),"Missing Required Field",IF(COUNTIF('Trailer Availability'!$A$6:$A$505,$B66)=0,"Unknown Trailer ID",IF(AND($K66&lt;&gt;"Canceled",$E66=""),"Missing Planned Return",IF(AND($E66&lt;&gt;"",$D66&gt;$E66),"Date Order Error",IF(AND($K66="Completed",$F66=""),"Actual Return Missing",IF(AND($F66&lt;&gt;"",$F66&lt;$D66),"Actual Return Before Pickup",IF(AND($K66="Dispatched",$F66&lt;&gt;""),"Update Status to Completed",IF(AND(OR($K66="Reserved",$K66="Dispatched"),COUNTIFS('Booking Schedule'!$B$6:$B$505,$B66,'Booking Schedule'!$D$6:$D$505,"&lt;="&amp;$E66,'Booking Schedule'!$E$6:$E$505,"&gt;="&amp;$D66,'Booking Schedule'!$K$6:$K$505,"Reserved")+COUNTIFS('Booking Schedule'!$B$6:$B$505,$B66,'Booking Schedule'!$D$6:$D$505,"&lt;="&amp;$E66,'Booking Schedule'!$E$6:$E$505,"&gt;="&amp;$D66,'Booking Schedule'!$K$6:$K$505,"Dispatched")&gt;1),"Overlap","OK"))))))))),"Check Row")</f>
        <v/>
      </c>
    </row>
    <row r="67">
      <c r="A67" s="26" t="n"/>
      <c r="B67" s="26" t="n"/>
      <c r="C67" s="28" t="n"/>
      <c r="D67" s="41" t="n"/>
      <c r="E67" s="41" t="n"/>
      <c r="F67" s="41" t="n"/>
      <c r="G67" s="28" t="n"/>
      <c r="H67" s="28" t="n"/>
      <c r="I67" s="34" t="n"/>
      <c r="J67" s="26" t="n"/>
      <c r="K67" s="26" t="n"/>
      <c r="L67" s="28" t="n"/>
      <c r="M67" s="30">
        <f>IFERROR(IF($A67="","",IF(OR($B67="",$D67="",$K67=""),"Missing Required Field",IF(COUNTIF('Trailer Availability'!$A$6:$A$505,$B67)=0,"Unknown Trailer ID",IF(AND($K67&lt;&gt;"Canceled",$E67=""),"Missing Planned Return",IF(AND($E67&lt;&gt;"",$D67&gt;$E67),"Date Order Error",IF(AND($K67="Completed",$F67=""),"Actual Return Missing",IF(AND($F67&lt;&gt;"",$F67&lt;$D67),"Actual Return Before Pickup",IF(AND($K67="Dispatched",$F67&lt;&gt;""),"Update Status to Completed",IF(AND(OR($K67="Reserved",$K67="Dispatched"),COUNTIFS('Booking Schedule'!$B$6:$B$505,$B67,'Booking Schedule'!$D$6:$D$505,"&lt;="&amp;$E67,'Booking Schedule'!$E$6:$E$505,"&gt;="&amp;$D67,'Booking Schedule'!$K$6:$K$505,"Reserved")+COUNTIFS('Booking Schedule'!$B$6:$B$505,$B67,'Booking Schedule'!$D$6:$D$505,"&lt;="&amp;$E67,'Booking Schedule'!$E$6:$E$505,"&gt;="&amp;$D67,'Booking Schedule'!$K$6:$K$505,"Dispatched")&gt;1),"Overlap","OK"))))))))),"Check Row")</f>
        <v/>
      </c>
    </row>
    <row r="68">
      <c r="A68" s="26" t="n"/>
      <c r="B68" s="26" t="n"/>
      <c r="C68" s="28" t="n"/>
      <c r="D68" s="41" t="n"/>
      <c r="E68" s="41" t="n"/>
      <c r="F68" s="41" t="n"/>
      <c r="G68" s="28" t="n"/>
      <c r="H68" s="28" t="n"/>
      <c r="I68" s="34" t="n"/>
      <c r="J68" s="26" t="n"/>
      <c r="K68" s="26" t="n"/>
      <c r="L68" s="28" t="n"/>
      <c r="M68" s="30">
        <f>IFERROR(IF($A68="","",IF(OR($B68="",$D68="",$K68=""),"Missing Required Field",IF(COUNTIF('Trailer Availability'!$A$6:$A$505,$B68)=0,"Unknown Trailer ID",IF(AND($K68&lt;&gt;"Canceled",$E68=""),"Missing Planned Return",IF(AND($E68&lt;&gt;"",$D68&gt;$E68),"Date Order Error",IF(AND($K68="Completed",$F68=""),"Actual Return Missing",IF(AND($F68&lt;&gt;"",$F68&lt;$D68),"Actual Return Before Pickup",IF(AND($K68="Dispatched",$F68&lt;&gt;""),"Update Status to Completed",IF(AND(OR($K68="Reserved",$K68="Dispatched"),COUNTIFS('Booking Schedule'!$B$6:$B$505,$B68,'Booking Schedule'!$D$6:$D$505,"&lt;="&amp;$E68,'Booking Schedule'!$E$6:$E$505,"&gt;="&amp;$D68,'Booking Schedule'!$K$6:$K$505,"Reserved")+COUNTIFS('Booking Schedule'!$B$6:$B$505,$B68,'Booking Schedule'!$D$6:$D$505,"&lt;="&amp;$E68,'Booking Schedule'!$E$6:$E$505,"&gt;="&amp;$D68,'Booking Schedule'!$K$6:$K$505,"Dispatched")&gt;1),"Overlap","OK"))))))))),"Check Row")</f>
        <v/>
      </c>
    </row>
    <row r="69">
      <c r="A69" s="26" t="n"/>
      <c r="B69" s="26" t="n"/>
      <c r="C69" s="28" t="n"/>
      <c r="D69" s="41" t="n"/>
      <c r="E69" s="41" t="n"/>
      <c r="F69" s="41" t="n"/>
      <c r="G69" s="28" t="n"/>
      <c r="H69" s="28" t="n"/>
      <c r="I69" s="34" t="n"/>
      <c r="J69" s="26" t="n"/>
      <c r="K69" s="26" t="n"/>
      <c r="L69" s="28" t="n"/>
      <c r="M69" s="30">
        <f>IFERROR(IF($A69="","",IF(OR($B69="",$D69="",$K69=""),"Missing Required Field",IF(COUNTIF('Trailer Availability'!$A$6:$A$505,$B69)=0,"Unknown Trailer ID",IF(AND($K69&lt;&gt;"Canceled",$E69=""),"Missing Planned Return",IF(AND($E69&lt;&gt;"",$D69&gt;$E69),"Date Order Error",IF(AND($K69="Completed",$F69=""),"Actual Return Missing",IF(AND($F69&lt;&gt;"",$F69&lt;$D69),"Actual Return Before Pickup",IF(AND($K69="Dispatched",$F69&lt;&gt;""),"Update Status to Completed",IF(AND(OR($K69="Reserved",$K69="Dispatched"),COUNTIFS('Booking Schedule'!$B$6:$B$505,$B69,'Booking Schedule'!$D$6:$D$505,"&lt;="&amp;$E69,'Booking Schedule'!$E$6:$E$505,"&gt;="&amp;$D69,'Booking Schedule'!$K$6:$K$505,"Reserved")+COUNTIFS('Booking Schedule'!$B$6:$B$505,$B69,'Booking Schedule'!$D$6:$D$505,"&lt;="&amp;$E69,'Booking Schedule'!$E$6:$E$505,"&gt;="&amp;$D69,'Booking Schedule'!$K$6:$K$505,"Dispatched")&gt;1),"Overlap","OK"))))))))),"Check Row")</f>
        <v/>
      </c>
    </row>
    <row r="70">
      <c r="A70" s="26" t="n"/>
      <c r="B70" s="26" t="n"/>
      <c r="C70" s="28" t="n"/>
      <c r="D70" s="41" t="n"/>
      <c r="E70" s="41" t="n"/>
      <c r="F70" s="41" t="n"/>
      <c r="G70" s="28" t="n"/>
      <c r="H70" s="28" t="n"/>
      <c r="I70" s="34" t="n"/>
      <c r="J70" s="26" t="n"/>
      <c r="K70" s="26" t="n"/>
      <c r="L70" s="28" t="n"/>
      <c r="M70" s="30">
        <f>IFERROR(IF($A70="","",IF(OR($B70="",$D70="",$K70=""),"Missing Required Field",IF(COUNTIF('Trailer Availability'!$A$6:$A$505,$B70)=0,"Unknown Trailer ID",IF(AND($K70&lt;&gt;"Canceled",$E70=""),"Missing Planned Return",IF(AND($E70&lt;&gt;"",$D70&gt;$E70),"Date Order Error",IF(AND($K70="Completed",$F70=""),"Actual Return Missing",IF(AND($F70&lt;&gt;"",$F70&lt;$D70),"Actual Return Before Pickup",IF(AND($K70="Dispatched",$F70&lt;&gt;""),"Update Status to Completed",IF(AND(OR($K70="Reserved",$K70="Dispatched"),COUNTIFS('Booking Schedule'!$B$6:$B$505,$B70,'Booking Schedule'!$D$6:$D$505,"&lt;="&amp;$E70,'Booking Schedule'!$E$6:$E$505,"&gt;="&amp;$D70,'Booking Schedule'!$K$6:$K$505,"Reserved")+COUNTIFS('Booking Schedule'!$B$6:$B$505,$B70,'Booking Schedule'!$D$6:$D$505,"&lt;="&amp;$E70,'Booking Schedule'!$E$6:$E$505,"&gt;="&amp;$D70,'Booking Schedule'!$K$6:$K$505,"Dispatched")&gt;1),"Overlap","OK"))))))))),"Check Row")</f>
        <v/>
      </c>
    </row>
    <row r="71">
      <c r="A71" s="26" t="n"/>
      <c r="B71" s="26" t="n"/>
      <c r="C71" s="28" t="n"/>
      <c r="D71" s="41" t="n"/>
      <c r="E71" s="41" t="n"/>
      <c r="F71" s="41" t="n"/>
      <c r="G71" s="28" t="n"/>
      <c r="H71" s="28" t="n"/>
      <c r="I71" s="34" t="n"/>
      <c r="J71" s="26" t="n"/>
      <c r="K71" s="26" t="n"/>
      <c r="L71" s="28" t="n"/>
      <c r="M71" s="30">
        <f>IFERROR(IF($A71="","",IF(OR($B71="",$D71="",$K71=""),"Missing Required Field",IF(COUNTIF('Trailer Availability'!$A$6:$A$505,$B71)=0,"Unknown Trailer ID",IF(AND($K71&lt;&gt;"Canceled",$E71=""),"Missing Planned Return",IF(AND($E71&lt;&gt;"",$D71&gt;$E71),"Date Order Error",IF(AND($K71="Completed",$F71=""),"Actual Return Missing",IF(AND($F71&lt;&gt;"",$F71&lt;$D71),"Actual Return Before Pickup",IF(AND($K71="Dispatched",$F71&lt;&gt;""),"Update Status to Completed",IF(AND(OR($K71="Reserved",$K71="Dispatched"),COUNTIFS('Booking Schedule'!$B$6:$B$505,$B71,'Booking Schedule'!$D$6:$D$505,"&lt;="&amp;$E71,'Booking Schedule'!$E$6:$E$505,"&gt;="&amp;$D71,'Booking Schedule'!$K$6:$K$505,"Reserved")+COUNTIFS('Booking Schedule'!$B$6:$B$505,$B71,'Booking Schedule'!$D$6:$D$505,"&lt;="&amp;$E71,'Booking Schedule'!$E$6:$E$505,"&gt;="&amp;$D71,'Booking Schedule'!$K$6:$K$505,"Dispatched")&gt;1),"Overlap","OK"))))))))),"Check Row")</f>
        <v/>
      </c>
    </row>
    <row r="72">
      <c r="A72" s="26" t="n"/>
      <c r="B72" s="26" t="n"/>
      <c r="C72" s="28" t="n"/>
      <c r="D72" s="41" t="n"/>
      <c r="E72" s="41" t="n"/>
      <c r="F72" s="41" t="n"/>
      <c r="G72" s="28" t="n"/>
      <c r="H72" s="28" t="n"/>
      <c r="I72" s="34" t="n"/>
      <c r="J72" s="26" t="n"/>
      <c r="K72" s="26" t="n"/>
      <c r="L72" s="28" t="n"/>
      <c r="M72" s="30">
        <f>IFERROR(IF($A72="","",IF(OR($B72="",$D72="",$K72=""),"Missing Required Field",IF(COUNTIF('Trailer Availability'!$A$6:$A$505,$B72)=0,"Unknown Trailer ID",IF(AND($K72&lt;&gt;"Canceled",$E72=""),"Missing Planned Return",IF(AND($E72&lt;&gt;"",$D72&gt;$E72),"Date Order Error",IF(AND($K72="Completed",$F72=""),"Actual Return Missing",IF(AND($F72&lt;&gt;"",$F72&lt;$D72),"Actual Return Before Pickup",IF(AND($K72="Dispatched",$F72&lt;&gt;""),"Update Status to Completed",IF(AND(OR($K72="Reserved",$K72="Dispatched"),COUNTIFS('Booking Schedule'!$B$6:$B$505,$B72,'Booking Schedule'!$D$6:$D$505,"&lt;="&amp;$E72,'Booking Schedule'!$E$6:$E$505,"&gt;="&amp;$D72,'Booking Schedule'!$K$6:$K$505,"Reserved")+COUNTIFS('Booking Schedule'!$B$6:$B$505,$B72,'Booking Schedule'!$D$6:$D$505,"&lt;="&amp;$E72,'Booking Schedule'!$E$6:$E$505,"&gt;="&amp;$D72,'Booking Schedule'!$K$6:$K$505,"Dispatched")&gt;1),"Overlap","OK"))))))))),"Check Row")</f>
        <v/>
      </c>
    </row>
    <row r="73">
      <c r="A73" s="26" t="n"/>
      <c r="B73" s="26" t="n"/>
      <c r="C73" s="28" t="n"/>
      <c r="D73" s="41" t="n"/>
      <c r="E73" s="41" t="n"/>
      <c r="F73" s="41" t="n"/>
      <c r="G73" s="28" t="n"/>
      <c r="H73" s="28" t="n"/>
      <c r="I73" s="34" t="n"/>
      <c r="J73" s="26" t="n"/>
      <c r="K73" s="26" t="n"/>
      <c r="L73" s="28" t="n"/>
      <c r="M73" s="30">
        <f>IFERROR(IF($A73="","",IF(OR($B73="",$D73="",$K73=""),"Missing Required Field",IF(COUNTIF('Trailer Availability'!$A$6:$A$505,$B73)=0,"Unknown Trailer ID",IF(AND($K73&lt;&gt;"Canceled",$E73=""),"Missing Planned Return",IF(AND($E73&lt;&gt;"",$D73&gt;$E73),"Date Order Error",IF(AND($K73="Completed",$F73=""),"Actual Return Missing",IF(AND($F73&lt;&gt;"",$F73&lt;$D73),"Actual Return Before Pickup",IF(AND($K73="Dispatched",$F73&lt;&gt;""),"Update Status to Completed",IF(AND(OR($K73="Reserved",$K73="Dispatched"),COUNTIFS('Booking Schedule'!$B$6:$B$505,$B73,'Booking Schedule'!$D$6:$D$505,"&lt;="&amp;$E73,'Booking Schedule'!$E$6:$E$505,"&gt;="&amp;$D73,'Booking Schedule'!$K$6:$K$505,"Reserved")+COUNTIFS('Booking Schedule'!$B$6:$B$505,$B73,'Booking Schedule'!$D$6:$D$505,"&lt;="&amp;$E73,'Booking Schedule'!$E$6:$E$505,"&gt;="&amp;$D73,'Booking Schedule'!$K$6:$K$505,"Dispatched")&gt;1),"Overlap","OK"))))))))),"Check Row")</f>
        <v/>
      </c>
    </row>
    <row r="74">
      <c r="A74" s="26" t="n"/>
      <c r="B74" s="26" t="n"/>
      <c r="C74" s="28" t="n"/>
      <c r="D74" s="41" t="n"/>
      <c r="E74" s="41" t="n"/>
      <c r="F74" s="41" t="n"/>
      <c r="G74" s="28" t="n"/>
      <c r="H74" s="28" t="n"/>
      <c r="I74" s="34" t="n"/>
      <c r="J74" s="26" t="n"/>
      <c r="K74" s="26" t="n"/>
      <c r="L74" s="28" t="n"/>
      <c r="M74" s="30">
        <f>IFERROR(IF($A74="","",IF(OR($B74="",$D74="",$K74=""),"Missing Required Field",IF(COUNTIF('Trailer Availability'!$A$6:$A$505,$B74)=0,"Unknown Trailer ID",IF(AND($K74&lt;&gt;"Canceled",$E74=""),"Missing Planned Return",IF(AND($E74&lt;&gt;"",$D74&gt;$E74),"Date Order Error",IF(AND($K74="Completed",$F74=""),"Actual Return Missing",IF(AND($F74&lt;&gt;"",$F74&lt;$D74),"Actual Return Before Pickup",IF(AND($K74="Dispatched",$F74&lt;&gt;""),"Update Status to Completed",IF(AND(OR($K74="Reserved",$K74="Dispatched"),COUNTIFS('Booking Schedule'!$B$6:$B$505,$B74,'Booking Schedule'!$D$6:$D$505,"&lt;="&amp;$E74,'Booking Schedule'!$E$6:$E$505,"&gt;="&amp;$D74,'Booking Schedule'!$K$6:$K$505,"Reserved")+COUNTIFS('Booking Schedule'!$B$6:$B$505,$B74,'Booking Schedule'!$D$6:$D$505,"&lt;="&amp;$E74,'Booking Schedule'!$E$6:$E$505,"&gt;="&amp;$D74,'Booking Schedule'!$K$6:$K$505,"Dispatched")&gt;1),"Overlap","OK"))))))))),"Check Row")</f>
        <v/>
      </c>
    </row>
    <row r="75">
      <c r="A75" s="26" t="n"/>
      <c r="B75" s="26" t="n"/>
      <c r="C75" s="28" t="n"/>
      <c r="D75" s="41" t="n"/>
      <c r="E75" s="41" t="n"/>
      <c r="F75" s="41" t="n"/>
      <c r="G75" s="28" t="n"/>
      <c r="H75" s="28" t="n"/>
      <c r="I75" s="34" t="n"/>
      <c r="J75" s="26" t="n"/>
      <c r="K75" s="26" t="n"/>
      <c r="L75" s="28" t="n"/>
      <c r="M75" s="30">
        <f>IFERROR(IF($A75="","",IF(OR($B75="",$D75="",$K75=""),"Missing Required Field",IF(COUNTIF('Trailer Availability'!$A$6:$A$505,$B75)=0,"Unknown Trailer ID",IF(AND($K75&lt;&gt;"Canceled",$E75=""),"Missing Planned Return",IF(AND($E75&lt;&gt;"",$D75&gt;$E75),"Date Order Error",IF(AND($K75="Completed",$F75=""),"Actual Return Missing",IF(AND($F75&lt;&gt;"",$F75&lt;$D75),"Actual Return Before Pickup",IF(AND($K75="Dispatched",$F75&lt;&gt;""),"Update Status to Completed",IF(AND(OR($K75="Reserved",$K75="Dispatched"),COUNTIFS('Booking Schedule'!$B$6:$B$505,$B75,'Booking Schedule'!$D$6:$D$505,"&lt;="&amp;$E75,'Booking Schedule'!$E$6:$E$505,"&gt;="&amp;$D75,'Booking Schedule'!$K$6:$K$505,"Reserved")+COUNTIFS('Booking Schedule'!$B$6:$B$505,$B75,'Booking Schedule'!$D$6:$D$505,"&lt;="&amp;$E75,'Booking Schedule'!$E$6:$E$505,"&gt;="&amp;$D75,'Booking Schedule'!$K$6:$K$505,"Dispatched")&gt;1),"Overlap","OK"))))))))),"Check Row")</f>
        <v/>
      </c>
    </row>
    <row r="76">
      <c r="A76" s="26" t="n"/>
      <c r="B76" s="26" t="n"/>
      <c r="C76" s="28" t="n"/>
      <c r="D76" s="41" t="n"/>
      <c r="E76" s="41" t="n"/>
      <c r="F76" s="41" t="n"/>
      <c r="G76" s="28" t="n"/>
      <c r="H76" s="28" t="n"/>
      <c r="I76" s="34" t="n"/>
      <c r="J76" s="26" t="n"/>
      <c r="K76" s="26" t="n"/>
      <c r="L76" s="28" t="n"/>
      <c r="M76" s="30">
        <f>IFERROR(IF($A76="","",IF(OR($B76="",$D76="",$K76=""),"Missing Required Field",IF(COUNTIF('Trailer Availability'!$A$6:$A$505,$B76)=0,"Unknown Trailer ID",IF(AND($K76&lt;&gt;"Canceled",$E76=""),"Missing Planned Return",IF(AND($E76&lt;&gt;"",$D76&gt;$E76),"Date Order Error",IF(AND($K76="Completed",$F76=""),"Actual Return Missing",IF(AND($F76&lt;&gt;"",$F76&lt;$D76),"Actual Return Before Pickup",IF(AND($K76="Dispatched",$F76&lt;&gt;""),"Update Status to Completed",IF(AND(OR($K76="Reserved",$K76="Dispatched"),COUNTIFS('Booking Schedule'!$B$6:$B$505,$B76,'Booking Schedule'!$D$6:$D$505,"&lt;="&amp;$E76,'Booking Schedule'!$E$6:$E$505,"&gt;="&amp;$D76,'Booking Schedule'!$K$6:$K$505,"Reserved")+COUNTIFS('Booking Schedule'!$B$6:$B$505,$B76,'Booking Schedule'!$D$6:$D$505,"&lt;="&amp;$E76,'Booking Schedule'!$E$6:$E$505,"&gt;="&amp;$D76,'Booking Schedule'!$K$6:$K$505,"Dispatched")&gt;1),"Overlap","OK"))))))))),"Check Row")</f>
        <v/>
      </c>
    </row>
    <row r="77">
      <c r="A77" s="26" t="n"/>
      <c r="B77" s="26" t="n"/>
      <c r="C77" s="28" t="n"/>
      <c r="D77" s="41" t="n"/>
      <c r="E77" s="41" t="n"/>
      <c r="F77" s="41" t="n"/>
      <c r="G77" s="28" t="n"/>
      <c r="H77" s="28" t="n"/>
      <c r="I77" s="34" t="n"/>
      <c r="J77" s="26" t="n"/>
      <c r="K77" s="26" t="n"/>
      <c r="L77" s="28" t="n"/>
      <c r="M77" s="30">
        <f>IFERROR(IF($A77="","",IF(OR($B77="",$D77="",$K77=""),"Missing Required Field",IF(COUNTIF('Trailer Availability'!$A$6:$A$505,$B77)=0,"Unknown Trailer ID",IF(AND($K77&lt;&gt;"Canceled",$E77=""),"Missing Planned Return",IF(AND($E77&lt;&gt;"",$D77&gt;$E77),"Date Order Error",IF(AND($K77="Completed",$F77=""),"Actual Return Missing",IF(AND($F77&lt;&gt;"",$F77&lt;$D77),"Actual Return Before Pickup",IF(AND($K77="Dispatched",$F77&lt;&gt;""),"Update Status to Completed",IF(AND(OR($K77="Reserved",$K77="Dispatched"),COUNTIFS('Booking Schedule'!$B$6:$B$505,$B77,'Booking Schedule'!$D$6:$D$505,"&lt;="&amp;$E77,'Booking Schedule'!$E$6:$E$505,"&gt;="&amp;$D77,'Booking Schedule'!$K$6:$K$505,"Reserved")+COUNTIFS('Booking Schedule'!$B$6:$B$505,$B77,'Booking Schedule'!$D$6:$D$505,"&lt;="&amp;$E77,'Booking Schedule'!$E$6:$E$505,"&gt;="&amp;$D77,'Booking Schedule'!$K$6:$K$505,"Dispatched")&gt;1),"Overlap","OK"))))))))),"Check Row")</f>
        <v/>
      </c>
    </row>
    <row r="78">
      <c r="A78" s="26" t="n"/>
      <c r="B78" s="26" t="n"/>
      <c r="C78" s="28" t="n"/>
      <c r="D78" s="41" t="n"/>
      <c r="E78" s="41" t="n"/>
      <c r="F78" s="41" t="n"/>
      <c r="G78" s="28" t="n"/>
      <c r="H78" s="28" t="n"/>
      <c r="I78" s="34" t="n"/>
      <c r="J78" s="26" t="n"/>
      <c r="K78" s="26" t="n"/>
      <c r="L78" s="28" t="n"/>
      <c r="M78" s="30">
        <f>IFERROR(IF($A78="","",IF(OR($B78="",$D78="",$K78=""),"Missing Required Field",IF(COUNTIF('Trailer Availability'!$A$6:$A$505,$B78)=0,"Unknown Trailer ID",IF(AND($K78&lt;&gt;"Canceled",$E78=""),"Missing Planned Return",IF(AND($E78&lt;&gt;"",$D78&gt;$E78),"Date Order Error",IF(AND($K78="Completed",$F78=""),"Actual Return Missing",IF(AND($F78&lt;&gt;"",$F78&lt;$D78),"Actual Return Before Pickup",IF(AND($K78="Dispatched",$F78&lt;&gt;""),"Update Status to Completed",IF(AND(OR($K78="Reserved",$K78="Dispatched"),COUNTIFS('Booking Schedule'!$B$6:$B$505,$B78,'Booking Schedule'!$D$6:$D$505,"&lt;="&amp;$E78,'Booking Schedule'!$E$6:$E$505,"&gt;="&amp;$D78,'Booking Schedule'!$K$6:$K$505,"Reserved")+COUNTIFS('Booking Schedule'!$B$6:$B$505,$B78,'Booking Schedule'!$D$6:$D$505,"&lt;="&amp;$E78,'Booking Schedule'!$E$6:$E$505,"&gt;="&amp;$D78,'Booking Schedule'!$K$6:$K$505,"Dispatched")&gt;1),"Overlap","OK"))))))))),"Check Row")</f>
        <v/>
      </c>
    </row>
    <row r="79">
      <c r="A79" s="26" t="n"/>
      <c r="B79" s="26" t="n"/>
      <c r="C79" s="28" t="n"/>
      <c r="D79" s="41" t="n"/>
      <c r="E79" s="41" t="n"/>
      <c r="F79" s="41" t="n"/>
      <c r="G79" s="28" t="n"/>
      <c r="H79" s="28" t="n"/>
      <c r="I79" s="34" t="n"/>
      <c r="J79" s="26" t="n"/>
      <c r="K79" s="26" t="n"/>
      <c r="L79" s="28" t="n"/>
      <c r="M79" s="30">
        <f>IFERROR(IF($A79="","",IF(OR($B79="",$D79="",$K79=""),"Missing Required Field",IF(COUNTIF('Trailer Availability'!$A$6:$A$505,$B79)=0,"Unknown Trailer ID",IF(AND($K79&lt;&gt;"Canceled",$E79=""),"Missing Planned Return",IF(AND($E79&lt;&gt;"",$D79&gt;$E79),"Date Order Error",IF(AND($K79="Completed",$F79=""),"Actual Return Missing",IF(AND($F79&lt;&gt;"",$F79&lt;$D79),"Actual Return Before Pickup",IF(AND($K79="Dispatched",$F79&lt;&gt;""),"Update Status to Completed",IF(AND(OR($K79="Reserved",$K79="Dispatched"),COUNTIFS('Booking Schedule'!$B$6:$B$505,$B79,'Booking Schedule'!$D$6:$D$505,"&lt;="&amp;$E79,'Booking Schedule'!$E$6:$E$505,"&gt;="&amp;$D79,'Booking Schedule'!$K$6:$K$505,"Reserved")+COUNTIFS('Booking Schedule'!$B$6:$B$505,$B79,'Booking Schedule'!$D$6:$D$505,"&lt;="&amp;$E79,'Booking Schedule'!$E$6:$E$505,"&gt;="&amp;$D79,'Booking Schedule'!$K$6:$K$505,"Dispatched")&gt;1),"Overlap","OK"))))))))),"Check Row")</f>
        <v/>
      </c>
    </row>
    <row r="80">
      <c r="A80" s="26" t="n"/>
      <c r="B80" s="26" t="n"/>
      <c r="C80" s="28" t="n"/>
      <c r="D80" s="41" t="n"/>
      <c r="E80" s="41" t="n"/>
      <c r="F80" s="41" t="n"/>
      <c r="G80" s="28" t="n"/>
      <c r="H80" s="28" t="n"/>
      <c r="I80" s="34" t="n"/>
      <c r="J80" s="26" t="n"/>
      <c r="K80" s="26" t="n"/>
      <c r="L80" s="28" t="n"/>
      <c r="M80" s="30">
        <f>IFERROR(IF($A80="","",IF(OR($B80="",$D80="",$K80=""),"Missing Required Field",IF(COUNTIF('Trailer Availability'!$A$6:$A$505,$B80)=0,"Unknown Trailer ID",IF(AND($K80&lt;&gt;"Canceled",$E80=""),"Missing Planned Return",IF(AND($E80&lt;&gt;"",$D80&gt;$E80),"Date Order Error",IF(AND($K80="Completed",$F80=""),"Actual Return Missing",IF(AND($F80&lt;&gt;"",$F80&lt;$D80),"Actual Return Before Pickup",IF(AND($K80="Dispatched",$F80&lt;&gt;""),"Update Status to Completed",IF(AND(OR($K80="Reserved",$K80="Dispatched"),COUNTIFS('Booking Schedule'!$B$6:$B$505,$B80,'Booking Schedule'!$D$6:$D$505,"&lt;="&amp;$E80,'Booking Schedule'!$E$6:$E$505,"&gt;="&amp;$D80,'Booking Schedule'!$K$6:$K$505,"Reserved")+COUNTIFS('Booking Schedule'!$B$6:$B$505,$B80,'Booking Schedule'!$D$6:$D$505,"&lt;="&amp;$E80,'Booking Schedule'!$E$6:$E$505,"&gt;="&amp;$D80,'Booking Schedule'!$K$6:$K$505,"Dispatched")&gt;1),"Overlap","OK"))))))))),"Check Row")</f>
        <v/>
      </c>
    </row>
    <row r="81">
      <c r="A81" s="26" t="n"/>
      <c r="B81" s="26" t="n"/>
      <c r="C81" s="28" t="n"/>
      <c r="D81" s="41" t="n"/>
      <c r="E81" s="41" t="n"/>
      <c r="F81" s="41" t="n"/>
      <c r="G81" s="28" t="n"/>
      <c r="H81" s="28" t="n"/>
      <c r="I81" s="34" t="n"/>
      <c r="J81" s="26" t="n"/>
      <c r="K81" s="26" t="n"/>
      <c r="L81" s="28" t="n"/>
      <c r="M81" s="30">
        <f>IFERROR(IF($A81="","",IF(OR($B81="",$D81="",$K81=""),"Missing Required Field",IF(COUNTIF('Trailer Availability'!$A$6:$A$505,$B81)=0,"Unknown Trailer ID",IF(AND($K81&lt;&gt;"Canceled",$E81=""),"Missing Planned Return",IF(AND($E81&lt;&gt;"",$D81&gt;$E81),"Date Order Error",IF(AND($K81="Completed",$F81=""),"Actual Return Missing",IF(AND($F81&lt;&gt;"",$F81&lt;$D81),"Actual Return Before Pickup",IF(AND($K81="Dispatched",$F81&lt;&gt;""),"Update Status to Completed",IF(AND(OR($K81="Reserved",$K81="Dispatched"),COUNTIFS('Booking Schedule'!$B$6:$B$505,$B81,'Booking Schedule'!$D$6:$D$505,"&lt;="&amp;$E81,'Booking Schedule'!$E$6:$E$505,"&gt;="&amp;$D81,'Booking Schedule'!$K$6:$K$505,"Reserved")+COUNTIFS('Booking Schedule'!$B$6:$B$505,$B81,'Booking Schedule'!$D$6:$D$505,"&lt;="&amp;$E81,'Booking Schedule'!$E$6:$E$505,"&gt;="&amp;$D81,'Booking Schedule'!$K$6:$K$505,"Dispatched")&gt;1),"Overlap","OK"))))))))),"Check Row")</f>
        <v/>
      </c>
    </row>
    <row r="82">
      <c r="A82" s="26" t="n"/>
      <c r="B82" s="26" t="n"/>
      <c r="C82" s="28" t="n"/>
      <c r="D82" s="41" t="n"/>
      <c r="E82" s="41" t="n"/>
      <c r="F82" s="41" t="n"/>
      <c r="G82" s="28" t="n"/>
      <c r="H82" s="28" t="n"/>
      <c r="I82" s="34" t="n"/>
      <c r="J82" s="26" t="n"/>
      <c r="K82" s="26" t="n"/>
      <c r="L82" s="28" t="n"/>
      <c r="M82" s="30">
        <f>IFERROR(IF($A82="","",IF(OR($B82="",$D82="",$K82=""),"Missing Required Field",IF(COUNTIF('Trailer Availability'!$A$6:$A$505,$B82)=0,"Unknown Trailer ID",IF(AND($K82&lt;&gt;"Canceled",$E82=""),"Missing Planned Return",IF(AND($E82&lt;&gt;"",$D82&gt;$E82),"Date Order Error",IF(AND($K82="Completed",$F82=""),"Actual Return Missing",IF(AND($F82&lt;&gt;"",$F82&lt;$D82),"Actual Return Before Pickup",IF(AND($K82="Dispatched",$F82&lt;&gt;""),"Update Status to Completed",IF(AND(OR($K82="Reserved",$K82="Dispatched"),COUNTIFS('Booking Schedule'!$B$6:$B$505,$B82,'Booking Schedule'!$D$6:$D$505,"&lt;="&amp;$E82,'Booking Schedule'!$E$6:$E$505,"&gt;="&amp;$D82,'Booking Schedule'!$K$6:$K$505,"Reserved")+COUNTIFS('Booking Schedule'!$B$6:$B$505,$B82,'Booking Schedule'!$D$6:$D$505,"&lt;="&amp;$E82,'Booking Schedule'!$E$6:$E$505,"&gt;="&amp;$D82,'Booking Schedule'!$K$6:$K$505,"Dispatched")&gt;1),"Overlap","OK"))))))))),"Check Row")</f>
        <v/>
      </c>
    </row>
    <row r="83">
      <c r="A83" s="26" t="n"/>
      <c r="B83" s="26" t="n"/>
      <c r="C83" s="28" t="n"/>
      <c r="D83" s="41" t="n"/>
      <c r="E83" s="41" t="n"/>
      <c r="F83" s="41" t="n"/>
      <c r="G83" s="28" t="n"/>
      <c r="H83" s="28" t="n"/>
      <c r="I83" s="34" t="n"/>
      <c r="J83" s="26" t="n"/>
      <c r="K83" s="26" t="n"/>
      <c r="L83" s="28" t="n"/>
      <c r="M83" s="30">
        <f>IFERROR(IF($A83="","",IF(OR($B83="",$D83="",$K83=""),"Missing Required Field",IF(COUNTIF('Trailer Availability'!$A$6:$A$505,$B83)=0,"Unknown Trailer ID",IF(AND($K83&lt;&gt;"Canceled",$E83=""),"Missing Planned Return",IF(AND($E83&lt;&gt;"",$D83&gt;$E83),"Date Order Error",IF(AND($K83="Completed",$F83=""),"Actual Return Missing",IF(AND($F83&lt;&gt;"",$F83&lt;$D83),"Actual Return Before Pickup",IF(AND($K83="Dispatched",$F83&lt;&gt;""),"Update Status to Completed",IF(AND(OR($K83="Reserved",$K83="Dispatched"),COUNTIFS('Booking Schedule'!$B$6:$B$505,$B83,'Booking Schedule'!$D$6:$D$505,"&lt;="&amp;$E83,'Booking Schedule'!$E$6:$E$505,"&gt;="&amp;$D83,'Booking Schedule'!$K$6:$K$505,"Reserved")+COUNTIFS('Booking Schedule'!$B$6:$B$505,$B83,'Booking Schedule'!$D$6:$D$505,"&lt;="&amp;$E83,'Booking Schedule'!$E$6:$E$505,"&gt;="&amp;$D83,'Booking Schedule'!$K$6:$K$505,"Dispatched")&gt;1),"Overlap","OK"))))))))),"Check Row")</f>
        <v/>
      </c>
    </row>
    <row r="84">
      <c r="A84" s="26" t="n"/>
      <c r="B84" s="26" t="n"/>
      <c r="C84" s="28" t="n"/>
      <c r="D84" s="41" t="n"/>
      <c r="E84" s="41" t="n"/>
      <c r="F84" s="41" t="n"/>
      <c r="G84" s="28" t="n"/>
      <c r="H84" s="28" t="n"/>
      <c r="I84" s="34" t="n"/>
      <c r="J84" s="26" t="n"/>
      <c r="K84" s="26" t="n"/>
      <c r="L84" s="28" t="n"/>
      <c r="M84" s="30">
        <f>IFERROR(IF($A84="","",IF(OR($B84="",$D84="",$K84=""),"Missing Required Field",IF(COUNTIF('Trailer Availability'!$A$6:$A$505,$B84)=0,"Unknown Trailer ID",IF(AND($K84&lt;&gt;"Canceled",$E84=""),"Missing Planned Return",IF(AND($E84&lt;&gt;"",$D84&gt;$E84),"Date Order Error",IF(AND($K84="Completed",$F84=""),"Actual Return Missing",IF(AND($F84&lt;&gt;"",$F84&lt;$D84),"Actual Return Before Pickup",IF(AND($K84="Dispatched",$F84&lt;&gt;""),"Update Status to Completed",IF(AND(OR($K84="Reserved",$K84="Dispatched"),COUNTIFS('Booking Schedule'!$B$6:$B$505,$B84,'Booking Schedule'!$D$6:$D$505,"&lt;="&amp;$E84,'Booking Schedule'!$E$6:$E$505,"&gt;="&amp;$D84,'Booking Schedule'!$K$6:$K$505,"Reserved")+COUNTIFS('Booking Schedule'!$B$6:$B$505,$B84,'Booking Schedule'!$D$6:$D$505,"&lt;="&amp;$E84,'Booking Schedule'!$E$6:$E$505,"&gt;="&amp;$D84,'Booking Schedule'!$K$6:$K$505,"Dispatched")&gt;1),"Overlap","OK"))))))))),"Check Row")</f>
        <v/>
      </c>
    </row>
    <row r="85">
      <c r="A85" s="26" t="n"/>
      <c r="B85" s="26" t="n"/>
      <c r="C85" s="28" t="n"/>
      <c r="D85" s="41" t="n"/>
      <c r="E85" s="41" t="n"/>
      <c r="F85" s="41" t="n"/>
      <c r="G85" s="28" t="n"/>
      <c r="H85" s="28" t="n"/>
      <c r="I85" s="34" t="n"/>
      <c r="J85" s="26" t="n"/>
      <c r="K85" s="26" t="n"/>
      <c r="L85" s="28" t="n"/>
      <c r="M85" s="30">
        <f>IFERROR(IF($A85="","",IF(OR($B85="",$D85="",$K85=""),"Missing Required Field",IF(COUNTIF('Trailer Availability'!$A$6:$A$505,$B85)=0,"Unknown Trailer ID",IF(AND($K85&lt;&gt;"Canceled",$E85=""),"Missing Planned Return",IF(AND($E85&lt;&gt;"",$D85&gt;$E85),"Date Order Error",IF(AND($K85="Completed",$F85=""),"Actual Return Missing",IF(AND($F85&lt;&gt;"",$F85&lt;$D85),"Actual Return Before Pickup",IF(AND($K85="Dispatched",$F85&lt;&gt;""),"Update Status to Completed",IF(AND(OR($K85="Reserved",$K85="Dispatched"),COUNTIFS('Booking Schedule'!$B$6:$B$505,$B85,'Booking Schedule'!$D$6:$D$505,"&lt;="&amp;$E85,'Booking Schedule'!$E$6:$E$505,"&gt;="&amp;$D85,'Booking Schedule'!$K$6:$K$505,"Reserved")+COUNTIFS('Booking Schedule'!$B$6:$B$505,$B85,'Booking Schedule'!$D$6:$D$505,"&lt;="&amp;$E85,'Booking Schedule'!$E$6:$E$505,"&gt;="&amp;$D85,'Booking Schedule'!$K$6:$K$505,"Dispatched")&gt;1),"Overlap","OK"))))))))),"Check Row")</f>
        <v/>
      </c>
    </row>
    <row r="86">
      <c r="A86" s="26" t="n"/>
      <c r="B86" s="26" t="n"/>
      <c r="C86" s="28" t="n"/>
      <c r="D86" s="41" t="n"/>
      <c r="E86" s="41" t="n"/>
      <c r="F86" s="41" t="n"/>
      <c r="G86" s="28" t="n"/>
      <c r="H86" s="28" t="n"/>
      <c r="I86" s="34" t="n"/>
      <c r="J86" s="26" t="n"/>
      <c r="K86" s="26" t="n"/>
      <c r="L86" s="28" t="n"/>
      <c r="M86" s="30">
        <f>IFERROR(IF($A86="","",IF(OR($B86="",$D86="",$K86=""),"Missing Required Field",IF(COUNTIF('Trailer Availability'!$A$6:$A$505,$B86)=0,"Unknown Trailer ID",IF(AND($K86&lt;&gt;"Canceled",$E86=""),"Missing Planned Return",IF(AND($E86&lt;&gt;"",$D86&gt;$E86),"Date Order Error",IF(AND($K86="Completed",$F86=""),"Actual Return Missing",IF(AND($F86&lt;&gt;"",$F86&lt;$D86),"Actual Return Before Pickup",IF(AND($K86="Dispatched",$F86&lt;&gt;""),"Update Status to Completed",IF(AND(OR($K86="Reserved",$K86="Dispatched"),COUNTIFS('Booking Schedule'!$B$6:$B$505,$B86,'Booking Schedule'!$D$6:$D$505,"&lt;="&amp;$E86,'Booking Schedule'!$E$6:$E$505,"&gt;="&amp;$D86,'Booking Schedule'!$K$6:$K$505,"Reserved")+COUNTIFS('Booking Schedule'!$B$6:$B$505,$B86,'Booking Schedule'!$D$6:$D$505,"&lt;="&amp;$E86,'Booking Schedule'!$E$6:$E$505,"&gt;="&amp;$D86,'Booking Schedule'!$K$6:$K$505,"Dispatched")&gt;1),"Overlap","OK"))))))))),"Check Row")</f>
        <v/>
      </c>
    </row>
    <row r="87">
      <c r="A87" s="26" t="n"/>
      <c r="B87" s="26" t="n"/>
      <c r="C87" s="28" t="n"/>
      <c r="D87" s="41" t="n"/>
      <c r="E87" s="41" t="n"/>
      <c r="F87" s="41" t="n"/>
      <c r="G87" s="28" t="n"/>
      <c r="H87" s="28" t="n"/>
      <c r="I87" s="34" t="n"/>
      <c r="J87" s="26" t="n"/>
      <c r="K87" s="26" t="n"/>
      <c r="L87" s="28" t="n"/>
      <c r="M87" s="30">
        <f>IFERROR(IF($A87="","",IF(OR($B87="",$D87="",$K87=""),"Missing Required Field",IF(COUNTIF('Trailer Availability'!$A$6:$A$505,$B87)=0,"Unknown Trailer ID",IF(AND($K87&lt;&gt;"Canceled",$E87=""),"Missing Planned Return",IF(AND($E87&lt;&gt;"",$D87&gt;$E87),"Date Order Error",IF(AND($K87="Completed",$F87=""),"Actual Return Missing",IF(AND($F87&lt;&gt;"",$F87&lt;$D87),"Actual Return Before Pickup",IF(AND($K87="Dispatched",$F87&lt;&gt;""),"Update Status to Completed",IF(AND(OR($K87="Reserved",$K87="Dispatched"),COUNTIFS('Booking Schedule'!$B$6:$B$505,$B87,'Booking Schedule'!$D$6:$D$505,"&lt;="&amp;$E87,'Booking Schedule'!$E$6:$E$505,"&gt;="&amp;$D87,'Booking Schedule'!$K$6:$K$505,"Reserved")+COUNTIFS('Booking Schedule'!$B$6:$B$505,$B87,'Booking Schedule'!$D$6:$D$505,"&lt;="&amp;$E87,'Booking Schedule'!$E$6:$E$505,"&gt;="&amp;$D87,'Booking Schedule'!$K$6:$K$505,"Dispatched")&gt;1),"Overlap","OK"))))))))),"Check Row")</f>
        <v/>
      </c>
    </row>
    <row r="88">
      <c r="A88" s="26" t="n"/>
      <c r="B88" s="26" t="n"/>
      <c r="C88" s="28" t="n"/>
      <c r="D88" s="41" t="n"/>
      <c r="E88" s="41" t="n"/>
      <c r="F88" s="41" t="n"/>
      <c r="G88" s="28" t="n"/>
      <c r="H88" s="28" t="n"/>
      <c r="I88" s="34" t="n"/>
      <c r="J88" s="26" t="n"/>
      <c r="K88" s="26" t="n"/>
      <c r="L88" s="28" t="n"/>
      <c r="M88" s="30">
        <f>IFERROR(IF($A88="","",IF(OR($B88="",$D88="",$K88=""),"Missing Required Field",IF(COUNTIF('Trailer Availability'!$A$6:$A$505,$B88)=0,"Unknown Trailer ID",IF(AND($K88&lt;&gt;"Canceled",$E88=""),"Missing Planned Return",IF(AND($E88&lt;&gt;"",$D88&gt;$E88),"Date Order Error",IF(AND($K88="Completed",$F88=""),"Actual Return Missing",IF(AND($F88&lt;&gt;"",$F88&lt;$D88),"Actual Return Before Pickup",IF(AND($K88="Dispatched",$F88&lt;&gt;""),"Update Status to Completed",IF(AND(OR($K88="Reserved",$K88="Dispatched"),COUNTIFS('Booking Schedule'!$B$6:$B$505,$B88,'Booking Schedule'!$D$6:$D$505,"&lt;="&amp;$E88,'Booking Schedule'!$E$6:$E$505,"&gt;="&amp;$D88,'Booking Schedule'!$K$6:$K$505,"Reserved")+COUNTIFS('Booking Schedule'!$B$6:$B$505,$B88,'Booking Schedule'!$D$6:$D$505,"&lt;="&amp;$E88,'Booking Schedule'!$E$6:$E$505,"&gt;="&amp;$D88,'Booking Schedule'!$K$6:$K$505,"Dispatched")&gt;1),"Overlap","OK"))))))))),"Check Row")</f>
        <v/>
      </c>
    </row>
    <row r="89">
      <c r="A89" s="26" t="n"/>
      <c r="B89" s="26" t="n"/>
      <c r="C89" s="28" t="n"/>
      <c r="D89" s="41" t="n"/>
      <c r="E89" s="41" t="n"/>
      <c r="F89" s="41" t="n"/>
      <c r="G89" s="28" t="n"/>
      <c r="H89" s="28" t="n"/>
      <c r="I89" s="34" t="n"/>
      <c r="J89" s="26" t="n"/>
      <c r="K89" s="26" t="n"/>
      <c r="L89" s="28" t="n"/>
      <c r="M89" s="30">
        <f>IFERROR(IF($A89="","",IF(OR($B89="",$D89="",$K89=""),"Missing Required Field",IF(COUNTIF('Trailer Availability'!$A$6:$A$505,$B89)=0,"Unknown Trailer ID",IF(AND($K89&lt;&gt;"Canceled",$E89=""),"Missing Planned Return",IF(AND($E89&lt;&gt;"",$D89&gt;$E89),"Date Order Error",IF(AND($K89="Completed",$F89=""),"Actual Return Missing",IF(AND($F89&lt;&gt;"",$F89&lt;$D89),"Actual Return Before Pickup",IF(AND($K89="Dispatched",$F89&lt;&gt;""),"Update Status to Completed",IF(AND(OR($K89="Reserved",$K89="Dispatched"),COUNTIFS('Booking Schedule'!$B$6:$B$505,$B89,'Booking Schedule'!$D$6:$D$505,"&lt;="&amp;$E89,'Booking Schedule'!$E$6:$E$505,"&gt;="&amp;$D89,'Booking Schedule'!$K$6:$K$505,"Reserved")+COUNTIFS('Booking Schedule'!$B$6:$B$505,$B89,'Booking Schedule'!$D$6:$D$505,"&lt;="&amp;$E89,'Booking Schedule'!$E$6:$E$505,"&gt;="&amp;$D89,'Booking Schedule'!$K$6:$K$505,"Dispatched")&gt;1),"Overlap","OK"))))))))),"Check Row")</f>
        <v/>
      </c>
    </row>
    <row r="90">
      <c r="A90" s="26" t="n"/>
      <c r="B90" s="26" t="n"/>
      <c r="C90" s="28" t="n"/>
      <c r="D90" s="41" t="n"/>
      <c r="E90" s="41" t="n"/>
      <c r="F90" s="41" t="n"/>
      <c r="G90" s="28" t="n"/>
      <c r="H90" s="28" t="n"/>
      <c r="I90" s="34" t="n"/>
      <c r="J90" s="26" t="n"/>
      <c r="K90" s="26" t="n"/>
      <c r="L90" s="28" t="n"/>
      <c r="M90" s="30">
        <f>IFERROR(IF($A90="","",IF(OR($B90="",$D90="",$K90=""),"Missing Required Field",IF(COUNTIF('Trailer Availability'!$A$6:$A$505,$B90)=0,"Unknown Trailer ID",IF(AND($K90&lt;&gt;"Canceled",$E90=""),"Missing Planned Return",IF(AND($E90&lt;&gt;"",$D90&gt;$E90),"Date Order Error",IF(AND($K90="Completed",$F90=""),"Actual Return Missing",IF(AND($F90&lt;&gt;"",$F90&lt;$D90),"Actual Return Before Pickup",IF(AND($K90="Dispatched",$F90&lt;&gt;""),"Update Status to Completed",IF(AND(OR($K90="Reserved",$K90="Dispatched"),COUNTIFS('Booking Schedule'!$B$6:$B$505,$B90,'Booking Schedule'!$D$6:$D$505,"&lt;="&amp;$E90,'Booking Schedule'!$E$6:$E$505,"&gt;="&amp;$D90,'Booking Schedule'!$K$6:$K$505,"Reserved")+COUNTIFS('Booking Schedule'!$B$6:$B$505,$B90,'Booking Schedule'!$D$6:$D$505,"&lt;="&amp;$E90,'Booking Schedule'!$E$6:$E$505,"&gt;="&amp;$D90,'Booking Schedule'!$K$6:$K$505,"Dispatched")&gt;1),"Overlap","OK"))))))))),"Check Row")</f>
        <v/>
      </c>
    </row>
    <row r="91">
      <c r="A91" s="26" t="n"/>
      <c r="B91" s="26" t="n"/>
      <c r="C91" s="28" t="n"/>
      <c r="D91" s="41" t="n"/>
      <c r="E91" s="41" t="n"/>
      <c r="F91" s="41" t="n"/>
      <c r="G91" s="28" t="n"/>
      <c r="H91" s="28" t="n"/>
      <c r="I91" s="34" t="n"/>
      <c r="J91" s="26" t="n"/>
      <c r="K91" s="26" t="n"/>
      <c r="L91" s="28" t="n"/>
      <c r="M91" s="30">
        <f>IFERROR(IF($A91="","",IF(OR($B91="",$D91="",$K91=""),"Missing Required Field",IF(COUNTIF('Trailer Availability'!$A$6:$A$505,$B91)=0,"Unknown Trailer ID",IF(AND($K91&lt;&gt;"Canceled",$E91=""),"Missing Planned Return",IF(AND($E91&lt;&gt;"",$D91&gt;$E91),"Date Order Error",IF(AND($K91="Completed",$F91=""),"Actual Return Missing",IF(AND($F91&lt;&gt;"",$F91&lt;$D91),"Actual Return Before Pickup",IF(AND($K91="Dispatched",$F91&lt;&gt;""),"Update Status to Completed",IF(AND(OR($K91="Reserved",$K91="Dispatched"),COUNTIFS('Booking Schedule'!$B$6:$B$505,$B91,'Booking Schedule'!$D$6:$D$505,"&lt;="&amp;$E91,'Booking Schedule'!$E$6:$E$505,"&gt;="&amp;$D91,'Booking Schedule'!$K$6:$K$505,"Reserved")+COUNTIFS('Booking Schedule'!$B$6:$B$505,$B91,'Booking Schedule'!$D$6:$D$505,"&lt;="&amp;$E91,'Booking Schedule'!$E$6:$E$505,"&gt;="&amp;$D91,'Booking Schedule'!$K$6:$K$505,"Dispatched")&gt;1),"Overlap","OK"))))))))),"Check Row")</f>
        <v/>
      </c>
    </row>
    <row r="92">
      <c r="A92" s="26" t="n"/>
      <c r="B92" s="26" t="n"/>
      <c r="C92" s="28" t="n"/>
      <c r="D92" s="41" t="n"/>
      <c r="E92" s="41" t="n"/>
      <c r="F92" s="41" t="n"/>
      <c r="G92" s="28" t="n"/>
      <c r="H92" s="28" t="n"/>
      <c r="I92" s="34" t="n"/>
      <c r="J92" s="26" t="n"/>
      <c r="K92" s="26" t="n"/>
      <c r="L92" s="28" t="n"/>
      <c r="M92" s="30">
        <f>IFERROR(IF($A92="","",IF(OR($B92="",$D92="",$K92=""),"Missing Required Field",IF(COUNTIF('Trailer Availability'!$A$6:$A$505,$B92)=0,"Unknown Trailer ID",IF(AND($K92&lt;&gt;"Canceled",$E92=""),"Missing Planned Return",IF(AND($E92&lt;&gt;"",$D92&gt;$E92),"Date Order Error",IF(AND($K92="Completed",$F92=""),"Actual Return Missing",IF(AND($F92&lt;&gt;"",$F92&lt;$D92),"Actual Return Before Pickup",IF(AND($K92="Dispatched",$F92&lt;&gt;""),"Update Status to Completed",IF(AND(OR($K92="Reserved",$K92="Dispatched"),COUNTIFS('Booking Schedule'!$B$6:$B$505,$B92,'Booking Schedule'!$D$6:$D$505,"&lt;="&amp;$E92,'Booking Schedule'!$E$6:$E$505,"&gt;="&amp;$D92,'Booking Schedule'!$K$6:$K$505,"Reserved")+COUNTIFS('Booking Schedule'!$B$6:$B$505,$B92,'Booking Schedule'!$D$6:$D$505,"&lt;="&amp;$E92,'Booking Schedule'!$E$6:$E$505,"&gt;="&amp;$D92,'Booking Schedule'!$K$6:$K$505,"Dispatched")&gt;1),"Overlap","OK"))))))))),"Check Row")</f>
        <v/>
      </c>
    </row>
    <row r="93">
      <c r="A93" s="26" t="n"/>
      <c r="B93" s="26" t="n"/>
      <c r="C93" s="28" t="n"/>
      <c r="D93" s="41" t="n"/>
      <c r="E93" s="41" t="n"/>
      <c r="F93" s="41" t="n"/>
      <c r="G93" s="28" t="n"/>
      <c r="H93" s="28" t="n"/>
      <c r="I93" s="34" t="n"/>
      <c r="J93" s="26" t="n"/>
      <c r="K93" s="26" t="n"/>
      <c r="L93" s="28" t="n"/>
      <c r="M93" s="30">
        <f>IFERROR(IF($A93="","",IF(OR($B93="",$D93="",$K93=""),"Missing Required Field",IF(COUNTIF('Trailer Availability'!$A$6:$A$505,$B93)=0,"Unknown Trailer ID",IF(AND($K93&lt;&gt;"Canceled",$E93=""),"Missing Planned Return",IF(AND($E93&lt;&gt;"",$D93&gt;$E93),"Date Order Error",IF(AND($K93="Completed",$F93=""),"Actual Return Missing",IF(AND($F93&lt;&gt;"",$F93&lt;$D93),"Actual Return Before Pickup",IF(AND($K93="Dispatched",$F93&lt;&gt;""),"Update Status to Completed",IF(AND(OR($K93="Reserved",$K93="Dispatched"),COUNTIFS('Booking Schedule'!$B$6:$B$505,$B93,'Booking Schedule'!$D$6:$D$505,"&lt;="&amp;$E93,'Booking Schedule'!$E$6:$E$505,"&gt;="&amp;$D93,'Booking Schedule'!$K$6:$K$505,"Reserved")+COUNTIFS('Booking Schedule'!$B$6:$B$505,$B93,'Booking Schedule'!$D$6:$D$505,"&lt;="&amp;$E93,'Booking Schedule'!$E$6:$E$505,"&gt;="&amp;$D93,'Booking Schedule'!$K$6:$K$505,"Dispatched")&gt;1),"Overlap","OK"))))))))),"Check Row")</f>
        <v/>
      </c>
    </row>
    <row r="94">
      <c r="A94" s="26" t="n"/>
      <c r="B94" s="26" t="n"/>
      <c r="C94" s="28" t="n"/>
      <c r="D94" s="41" t="n"/>
      <c r="E94" s="41" t="n"/>
      <c r="F94" s="41" t="n"/>
      <c r="G94" s="28" t="n"/>
      <c r="H94" s="28" t="n"/>
      <c r="I94" s="34" t="n"/>
      <c r="J94" s="26" t="n"/>
      <c r="K94" s="26" t="n"/>
      <c r="L94" s="28" t="n"/>
      <c r="M94" s="30">
        <f>IFERROR(IF($A94="","",IF(OR($B94="",$D94="",$K94=""),"Missing Required Field",IF(COUNTIF('Trailer Availability'!$A$6:$A$505,$B94)=0,"Unknown Trailer ID",IF(AND($K94&lt;&gt;"Canceled",$E94=""),"Missing Planned Return",IF(AND($E94&lt;&gt;"",$D94&gt;$E94),"Date Order Error",IF(AND($K94="Completed",$F94=""),"Actual Return Missing",IF(AND($F94&lt;&gt;"",$F94&lt;$D94),"Actual Return Before Pickup",IF(AND($K94="Dispatched",$F94&lt;&gt;""),"Update Status to Completed",IF(AND(OR($K94="Reserved",$K94="Dispatched"),COUNTIFS('Booking Schedule'!$B$6:$B$505,$B94,'Booking Schedule'!$D$6:$D$505,"&lt;="&amp;$E94,'Booking Schedule'!$E$6:$E$505,"&gt;="&amp;$D94,'Booking Schedule'!$K$6:$K$505,"Reserved")+COUNTIFS('Booking Schedule'!$B$6:$B$505,$B94,'Booking Schedule'!$D$6:$D$505,"&lt;="&amp;$E94,'Booking Schedule'!$E$6:$E$505,"&gt;="&amp;$D94,'Booking Schedule'!$K$6:$K$505,"Dispatched")&gt;1),"Overlap","OK"))))))))),"Check Row")</f>
        <v/>
      </c>
    </row>
    <row r="95">
      <c r="A95" s="26" t="n"/>
      <c r="B95" s="26" t="n"/>
      <c r="C95" s="28" t="n"/>
      <c r="D95" s="41" t="n"/>
      <c r="E95" s="41" t="n"/>
      <c r="F95" s="41" t="n"/>
      <c r="G95" s="28" t="n"/>
      <c r="H95" s="28" t="n"/>
      <c r="I95" s="34" t="n"/>
      <c r="J95" s="26" t="n"/>
      <c r="K95" s="26" t="n"/>
      <c r="L95" s="28" t="n"/>
      <c r="M95" s="30">
        <f>IFERROR(IF($A95="","",IF(OR($B95="",$D95="",$K95=""),"Missing Required Field",IF(COUNTIF('Trailer Availability'!$A$6:$A$505,$B95)=0,"Unknown Trailer ID",IF(AND($K95&lt;&gt;"Canceled",$E95=""),"Missing Planned Return",IF(AND($E95&lt;&gt;"",$D95&gt;$E95),"Date Order Error",IF(AND($K95="Completed",$F95=""),"Actual Return Missing",IF(AND($F95&lt;&gt;"",$F95&lt;$D95),"Actual Return Before Pickup",IF(AND($K95="Dispatched",$F95&lt;&gt;""),"Update Status to Completed",IF(AND(OR($K95="Reserved",$K95="Dispatched"),COUNTIFS('Booking Schedule'!$B$6:$B$505,$B95,'Booking Schedule'!$D$6:$D$505,"&lt;="&amp;$E95,'Booking Schedule'!$E$6:$E$505,"&gt;="&amp;$D95,'Booking Schedule'!$K$6:$K$505,"Reserved")+COUNTIFS('Booking Schedule'!$B$6:$B$505,$B95,'Booking Schedule'!$D$6:$D$505,"&lt;="&amp;$E95,'Booking Schedule'!$E$6:$E$505,"&gt;="&amp;$D95,'Booking Schedule'!$K$6:$K$505,"Dispatched")&gt;1),"Overlap","OK"))))))))),"Check Row")</f>
        <v/>
      </c>
    </row>
    <row r="96">
      <c r="A96" s="26" t="n"/>
      <c r="B96" s="26" t="n"/>
      <c r="C96" s="28" t="n"/>
      <c r="D96" s="41" t="n"/>
      <c r="E96" s="41" t="n"/>
      <c r="F96" s="41" t="n"/>
      <c r="G96" s="28" t="n"/>
      <c r="H96" s="28" t="n"/>
      <c r="I96" s="34" t="n"/>
      <c r="J96" s="26" t="n"/>
      <c r="K96" s="26" t="n"/>
      <c r="L96" s="28" t="n"/>
      <c r="M96" s="30">
        <f>IFERROR(IF($A96="","",IF(OR($B96="",$D96="",$K96=""),"Missing Required Field",IF(COUNTIF('Trailer Availability'!$A$6:$A$505,$B96)=0,"Unknown Trailer ID",IF(AND($K96&lt;&gt;"Canceled",$E96=""),"Missing Planned Return",IF(AND($E96&lt;&gt;"",$D96&gt;$E96),"Date Order Error",IF(AND($K96="Completed",$F96=""),"Actual Return Missing",IF(AND($F96&lt;&gt;"",$F96&lt;$D96),"Actual Return Before Pickup",IF(AND($K96="Dispatched",$F96&lt;&gt;""),"Update Status to Completed",IF(AND(OR($K96="Reserved",$K96="Dispatched"),COUNTIFS('Booking Schedule'!$B$6:$B$505,$B96,'Booking Schedule'!$D$6:$D$505,"&lt;="&amp;$E96,'Booking Schedule'!$E$6:$E$505,"&gt;="&amp;$D96,'Booking Schedule'!$K$6:$K$505,"Reserved")+COUNTIFS('Booking Schedule'!$B$6:$B$505,$B96,'Booking Schedule'!$D$6:$D$505,"&lt;="&amp;$E96,'Booking Schedule'!$E$6:$E$505,"&gt;="&amp;$D96,'Booking Schedule'!$K$6:$K$505,"Dispatched")&gt;1),"Overlap","OK"))))))))),"Check Row")</f>
        <v/>
      </c>
    </row>
    <row r="97">
      <c r="A97" s="26" t="n"/>
      <c r="B97" s="26" t="n"/>
      <c r="C97" s="28" t="n"/>
      <c r="D97" s="41" t="n"/>
      <c r="E97" s="41" t="n"/>
      <c r="F97" s="41" t="n"/>
      <c r="G97" s="28" t="n"/>
      <c r="H97" s="28" t="n"/>
      <c r="I97" s="34" t="n"/>
      <c r="J97" s="26" t="n"/>
      <c r="K97" s="26" t="n"/>
      <c r="L97" s="28" t="n"/>
      <c r="M97" s="30">
        <f>IFERROR(IF($A97="","",IF(OR($B97="",$D97="",$K97=""),"Missing Required Field",IF(COUNTIF('Trailer Availability'!$A$6:$A$505,$B97)=0,"Unknown Trailer ID",IF(AND($K97&lt;&gt;"Canceled",$E97=""),"Missing Planned Return",IF(AND($E97&lt;&gt;"",$D97&gt;$E97),"Date Order Error",IF(AND($K97="Completed",$F97=""),"Actual Return Missing",IF(AND($F97&lt;&gt;"",$F97&lt;$D97),"Actual Return Before Pickup",IF(AND($K97="Dispatched",$F97&lt;&gt;""),"Update Status to Completed",IF(AND(OR($K97="Reserved",$K97="Dispatched"),COUNTIFS('Booking Schedule'!$B$6:$B$505,$B97,'Booking Schedule'!$D$6:$D$505,"&lt;="&amp;$E97,'Booking Schedule'!$E$6:$E$505,"&gt;="&amp;$D97,'Booking Schedule'!$K$6:$K$505,"Reserved")+COUNTIFS('Booking Schedule'!$B$6:$B$505,$B97,'Booking Schedule'!$D$6:$D$505,"&lt;="&amp;$E97,'Booking Schedule'!$E$6:$E$505,"&gt;="&amp;$D97,'Booking Schedule'!$K$6:$K$505,"Dispatched")&gt;1),"Overlap","OK"))))))))),"Check Row")</f>
        <v/>
      </c>
    </row>
    <row r="98">
      <c r="A98" s="26" t="n"/>
      <c r="B98" s="26" t="n"/>
      <c r="C98" s="28" t="n"/>
      <c r="D98" s="41" t="n"/>
      <c r="E98" s="41" t="n"/>
      <c r="F98" s="41" t="n"/>
      <c r="G98" s="28" t="n"/>
      <c r="H98" s="28" t="n"/>
      <c r="I98" s="34" t="n"/>
      <c r="J98" s="26" t="n"/>
      <c r="K98" s="26" t="n"/>
      <c r="L98" s="28" t="n"/>
      <c r="M98" s="30">
        <f>IFERROR(IF($A98="","",IF(OR($B98="",$D98="",$K98=""),"Missing Required Field",IF(COUNTIF('Trailer Availability'!$A$6:$A$505,$B98)=0,"Unknown Trailer ID",IF(AND($K98&lt;&gt;"Canceled",$E98=""),"Missing Planned Return",IF(AND($E98&lt;&gt;"",$D98&gt;$E98),"Date Order Error",IF(AND($K98="Completed",$F98=""),"Actual Return Missing",IF(AND($F98&lt;&gt;"",$F98&lt;$D98),"Actual Return Before Pickup",IF(AND($K98="Dispatched",$F98&lt;&gt;""),"Update Status to Completed",IF(AND(OR($K98="Reserved",$K98="Dispatched"),COUNTIFS('Booking Schedule'!$B$6:$B$505,$B98,'Booking Schedule'!$D$6:$D$505,"&lt;="&amp;$E98,'Booking Schedule'!$E$6:$E$505,"&gt;="&amp;$D98,'Booking Schedule'!$K$6:$K$505,"Reserved")+COUNTIFS('Booking Schedule'!$B$6:$B$505,$B98,'Booking Schedule'!$D$6:$D$505,"&lt;="&amp;$E98,'Booking Schedule'!$E$6:$E$505,"&gt;="&amp;$D98,'Booking Schedule'!$K$6:$K$505,"Dispatched")&gt;1),"Overlap","OK"))))))))),"Check Row")</f>
        <v/>
      </c>
    </row>
    <row r="99">
      <c r="A99" s="26" t="n"/>
      <c r="B99" s="26" t="n"/>
      <c r="C99" s="28" t="n"/>
      <c r="D99" s="41" t="n"/>
      <c r="E99" s="41" t="n"/>
      <c r="F99" s="41" t="n"/>
      <c r="G99" s="28" t="n"/>
      <c r="H99" s="28" t="n"/>
      <c r="I99" s="34" t="n"/>
      <c r="J99" s="26" t="n"/>
      <c r="K99" s="26" t="n"/>
      <c r="L99" s="28" t="n"/>
      <c r="M99" s="30">
        <f>IFERROR(IF($A99="","",IF(OR($B99="",$D99="",$K99=""),"Missing Required Field",IF(COUNTIF('Trailer Availability'!$A$6:$A$505,$B99)=0,"Unknown Trailer ID",IF(AND($K99&lt;&gt;"Canceled",$E99=""),"Missing Planned Return",IF(AND($E99&lt;&gt;"",$D99&gt;$E99),"Date Order Error",IF(AND($K99="Completed",$F99=""),"Actual Return Missing",IF(AND($F99&lt;&gt;"",$F99&lt;$D99),"Actual Return Before Pickup",IF(AND($K99="Dispatched",$F99&lt;&gt;""),"Update Status to Completed",IF(AND(OR($K99="Reserved",$K99="Dispatched"),COUNTIFS('Booking Schedule'!$B$6:$B$505,$B99,'Booking Schedule'!$D$6:$D$505,"&lt;="&amp;$E99,'Booking Schedule'!$E$6:$E$505,"&gt;="&amp;$D99,'Booking Schedule'!$K$6:$K$505,"Reserved")+COUNTIFS('Booking Schedule'!$B$6:$B$505,$B99,'Booking Schedule'!$D$6:$D$505,"&lt;="&amp;$E99,'Booking Schedule'!$E$6:$E$505,"&gt;="&amp;$D99,'Booking Schedule'!$K$6:$K$505,"Dispatched")&gt;1),"Overlap","OK"))))))))),"Check Row")</f>
        <v/>
      </c>
    </row>
    <row r="100">
      <c r="A100" s="26" t="n"/>
      <c r="B100" s="26" t="n"/>
      <c r="C100" s="28" t="n"/>
      <c r="D100" s="41" t="n"/>
      <c r="E100" s="41" t="n"/>
      <c r="F100" s="41" t="n"/>
      <c r="G100" s="28" t="n"/>
      <c r="H100" s="28" t="n"/>
      <c r="I100" s="34" t="n"/>
      <c r="J100" s="26" t="n"/>
      <c r="K100" s="26" t="n"/>
      <c r="L100" s="28" t="n"/>
      <c r="M100" s="30">
        <f>IFERROR(IF($A100="","",IF(OR($B100="",$D100="",$K100=""),"Missing Required Field",IF(COUNTIF('Trailer Availability'!$A$6:$A$505,$B100)=0,"Unknown Trailer ID",IF(AND($K100&lt;&gt;"Canceled",$E100=""),"Missing Planned Return",IF(AND($E100&lt;&gt;"",$D100&gt;$E100),"Date Order Error",IF(AND($K100="Completed",$F100=""),"Actual Return Missing",IF(AND($F100&lt;&gt;"",$F100&lt;$D100),"Actual Return Before Pickup",IF(AND($K100="Dispatched",$F100&lt;&gt;""),"Update Status to Completed",IF(AND(OR($K100="Reserved",$K100="Dispatched"),COUNTIFS('Booking Schedule'!$B$6:$B$505,$B100,'Booking Schedule'!$D$6:$D$505,"&lt;="&amp;$E100,'Booking Schedule'!$E$6:$E$505,"&gt;="&amp;$D100,'Booking Schedule'!$K$6:$K$505,"Reserved")+COUNTIFS('Booking Schedule'!$B$6:$B$505,$B100,'Booking Schedule'!$D$6:$D$505,"&lt;="&amp;$E100,'Booking Schedule'!$E$6:$E$505,"&gt;="&amp;$D100,'Booking Schedule'!$K$6:$K$505,"Dispatched")&gt;1),"Overlap","OK"))))))))),"Check Row")</f>
        <v/>
      </c>
    </row>
    <row r="101">
      <c r="A101" s="26" t="n"/>
      <c r="B101" s="26" t="n"/>
      <c r="C101" s="28" t="n"/>
      <c r="D101" s="41" t="n"/>
      <c r="E101" s="41" t="n"/>
      <c r="F101" s="41" t="n"/>
      <c r="G101" s="28" t="n"/>
      <c r="H101" s="28" t="n"/>
      <c r="I101" s="34" t="n"/>
      <c r="J101" s="26" t="n"/>
      <c r="K101" s="26" t="n"/>
      <c r="L101" s="28" t="n"/>
      <c r="M101" s="30">
        <f>IFERROR(IF($A101="","",IF(OR($B101="",$D101="",$K101=""),"Missing Required Field",IF(COUNTIF('Trailer Availability'!$A$6:$A$505,$B101)=0,"Unknown Trailer ID",IF(AND($K101&lt;&gt;"Canceled",$E101=""),"Missing Planned Return",IF(AND($E101&lt;&gt;"",$D101&gt;$E101),"Date Order Error",IF(AND($K101="Completed",$F101=""),"Actual Return Missing",IF(AND($F101&lt;&gt;"",$F101&lt;$D101),"Actual Return Before Pickup",IF(AND($K101="Dispatched",$F101&lt;&gt;""),"Update Status to Completed",IF(AND(OR($K101="Reserved",$K101="Dispatched"),COUNTIFS('Booking Schedule'!$B$6:$B$505,$B101,'Booking Schedule'!$D$6:$D$505,"&lt;="&amp;$E101,'Booking Schedule'!$E$6:$E$505,"&gt;="&amp;$D101,'Booking Schedule'!$K$6:$K$505,"Reserved")+COUNTIFS('Booking Schedule'!$B$6:$B$505,$B101,'Booking Schedule'!$D$6:$D$505,"&lt;="&amp;$E101,'Booking Schedule'!$E$6:$E$505,"&gt;="&amp;$D101,'Booking Schedule'!$K$6:$K$505,"Dispatched")&gt;1),"Overlap","OK"))))))))),"Check Row")</f>
        <v/>
      </c>
    </row>
    <row r="102">
      <c r="A102" s="26" t="n"/>
      <c r="B102" s="26" t="n"/>
      <c r="C102" s="28" t="n"/>
      <c r="D102" s="41" t="n"/>
      <c r="E102" s="41" t="n"/>
      <c r="F102" s="41" t="n"/>
      <c r="G102" s="28" t="n"/>
      <c r="H102" s="28" t="n"/>
      <c r="I102" s="34" t="n"/>
      <c r="J102" s="26" t="n"/>
      <c r="K102" s="26" t="n"/>
      <c r="L102" s="28" t="n"/>
      <c r="M102" s="30">
        <f>IFERROR(IF($A102="","",IF(OR($B102="",$D102="",$K102=""),"Missing Required Field",IF(COUNTIF('Trailer Availability'!$A$6:$A$505,$B102)=0,"Unknown Trailer ID",IF(AND($K102&lt;&gt;"Canceled",$E102=""),"Missing Planned Return",IF(AND($E102&lt;&gt;"",$D102&gt;$E102),"Date Order Error",IF(AND($K102="Completed",$F102=""),"Actual Return Missing",IF(AND($F102&lt;&gt;"",$F102&lt;$D102),"Actual Return Before Pickup",IF(AND($K102="Dispatched",$F102&lt;&gt;""),"Update Status to Completed",IF(AND(OR($K102="Reserved",$K102="Dispatched"),COUNTIFS('Booking Schedule'!$B$6:$B$505,$B102,'Booking Schedule'!$D$6:$D$505,"&lt;="&amp;$E102,'Booking Schedule'!$E$6:$E$505,"&gt;="&amp;$D102,'Booking Schedule'!$K$6:$K$505,"Reserved")+COUNTIFS('Booking Schedule'!$B$6:$B$505,$B102,'Booking Schedule'!$D$6:$D$505,"&lt;="&amp;$E102,'Booking Schedule'!$E$6:$E$505,"&gt;="&amp;$D102,'Booking Schedule'!$K$6:$K$505,"Dispatched")&gt;1),"Overlap","OK"))))))))),"Check Row")</f>
        <v/>
      </c>
    </row>
    <row r="103">
      <c r="A103" s="26" t="n"/>
      <c r="B103" s="26" t="n"/>
      <c r="C103" s="28" t="n"/>
      <c r="D103" s="41" t="n"/>
      <c r="E103" s="41" t="n"/>
      <c r="F103" s="41" t="n"/>
      <c r="G103" s="28" t="n"/>
      <c r="H103" s="28" t="n"/>
      <c r="I103" s="34" t="n"/>
      <c r="J103" s="26" t="n"/>
      <c r="K103" s="26" t="n"/>
      <c r="L103" s="28" t="n"/>
      <c r="M103" s="30">
        <f>IFERROR(IF($A103="","",IF(OR($B103="",$D103="",$K103=""),"Missing Required Field",IF(COUNTIF('Trailer Availability'!$A$6:$A$505,$B103)=0,"Unknown Trailer ID",IF(AND($K103&lt;&gt;"Canceled",$E103=""),"Missing Planned Return",IF(AND($E103&lt;&gt;"",$D103&gt;$E103),"Date Order Error",IF(AND($K103="Completed",$F103=""),"Actual Return Missing",IF(AND($F103&lt;&gt;"",$F103&lt;$D103),"Actual Return Before Pickup",IF(AND($K103="Dispatched",$F103&lt;&gt;""),"Update Status to Completed",IF(AND(OR($K103="Reserved",$K103="Dispatched"),COUNTIFS('Booking Schedule'!$B$6:$B$505,$B103,'Booking Schedule'!$D$6:$D$505,"&lt;="&amp;$E103,'Booking Schedule'!$E$6:$E$505,"&gt;="&amp;$D103,'Booking Schedule'!$K$6:$K$505,"Reserved")+COUNTIFS('Booking Schedule'!$B$6:$B$505,$B103,'Booking Schedule'!$D$6:$D$505,"&lt;="&amp;$E103,'Booking Schedule'!$E$6:$E$505,"&gt;="&amp;$D103,'Booking Schedule'!$K$6:$K$505,"Dispatched")&gt;1),"Overlap","OK"))))))))),"Check Row")</f>
        <v/>
      </c>
    </row>
    <row r="104">
      <c r="A104" s="26" t="n"/>
      <c r="B104" s="26" t="n"/>
      <c r="C104" s="28" t="n"/>
      <c r="D104" s="41" t="n"/>
      <c r="E104" s="41" t="n"/>
      <c r="F104" s="41" t="n"/>
      <c r="G104" s="28" t="n"/>
      <c r="H104" s="28" t="n"/>
      <c r="I104" s="34" t="n"/>
      <c r="J104" s="26" t="n"/>
      <c r="K104" s="26" t="n"/>
      <c r="L104" s="28" t="n"/>
      <c r="M104" s="30">
        <f>IFERROR(IF($A104="","",IF(OR($B104="",$D104="",$K104=""),"Missing Required Field",IF(COUNTIF('Trailer Availability'!$A$6:$A$505,$B104)=0,"Unknown Trailer ID",IF(AND($K104&lt;&gt;"Canceled",$E104=""),"Missing Planned Return",IF(AND($E104&lt;&gt;"",$D104&gt;$E104),"Date Order Error",IF(AND($K104="Completed",$F104=""),"Actual Return Missing",IF(AND($F104&lt;&gt;"",$F104&lt;$D104),"Actual Return Before Pickup",IF(AND($K104="Dispatched",$F104&lt;&gt;""),"Update Status to Completed",IF(AND(OR($K104="Reserved",$K104="Dispatched"),COUNTIFS('Booking Schedule'!$B$6:$B$505,$B104,'Booking Schedule'!$D$6:$D$505,"&lt;="&amp;$E104,'Booking Schedule'!$E$6:$E$505,"&gt;="&amp;$D104,'Booking Schedule'!$K$6:$K$505,"Reserved")+COUNTIFS('Booking Schedule'!$B$6:$B$505,$B104,'Booking Schedule'!$D$6:$D$505,"&lt;="&amp;$E104,'Booking Schedule'!$E$6:$E$505,"&gt;="&amp;$D104,'Booking Schedule'!$K$6:$K$505,"Dispatched")&gt;1),"Overlap","OK"))))))))),"Check Row")</f>
        <v/>
      </c>
    </row>
    <row r="105">
      <c r="A105" s="26" t="n"/>
      <c r="B105" s="26" t="n"/>
      <c r="C105" s="28" t="n"/>
      <c r="D105" s="41" t="n"/>
      <c r="E105" s="41" t="n"/>
      <c r="F105" s="41" t="n"/>
      <c r="G105" s="28" t="n"/>
      <c r="H105" s="28" t="n"/>
      <c r="I105" s="34" t="n"/>
      <c r="J105" s="26" t="n"/>
      <c r="K105" s="26" t="n"/>
      <c r="L105" s="28" t="n"/>
      <c r="M105" s="30">
        <f>IFERROR(IF($A105="","",IF(OR($B105="",$D105="",$K105=""),"Missing Required Field",IF(COUNTIF('Trailer Availability'!$A$6:$A$505,$B105)=0,"Unknown Trailer ID",IF(AND($K105&lt;&gt;"Canceled",$E105=""),"Missing Planned Return",IF(AND($E105&lt;&gt;"",$D105&gt;$E105),"Date Order Error",IF(AND($K105="Completed",$F105=""),"Actual Return Missing",IF(AND($F105&lt;&gt;"",$F105&lt;$D105),"Actual Return Before Pickup",IF(AND($K105="Dispatched",$F105&lt;&gt;""),"Update Status to Completed",IF(AND(OR($K105="Reserved",$K105="Dispatched"),COUNTIFS('Booking Schedule'!$B$6:$B$505,$B105,'Booking Schedule'!$D$6:$D$505,"&lt;="&amp;$E105,'Booking Schedule'!$E$6:$E$505,"&gt;="&amp;$D105,'Booking Schedule'!$K$6:$K$505,"Reserved")+COUNTIFS('Booking Schedule'!$B$6:$B$505,$B105,'Booking Schedule'!$D$6:$D$505,"&lt;="&amp;$E105,'Booking Schedule'!$E$6:$E$505,"&gt;="&amp;$D105,'Booking Schedule'!$K$6:$K$505,"Dispatched")&gt;1),"Overlap","OK"))))))))),"Check Row")</f>
        <v/>
      </c>
    </row>
    <row r="106">
      <c r="A106" s="26" t="n"/>
      <c r="B106" s="26" t="n"/>
      <c r="C106" s="28" t="n"/>
      <c r="D106" s="41" t="n"/>
      <c r="E106" s="41" t="n"/>
      <c r="F106" s="41" t="n"/>
      <c r="G106" s="28" t="n"/>
      <c r="H106" s="28" t="n"/>
      <c r="I106" s="34" t="n"/>
      <c r="J106" s="26" t="n"/>
      <c r="K106" s="26" t="n"/>
      <c r="L106" s="28" t="n"/>
      <c r="M106" s="30">
        <f>IFERROR(IF($A106="","",IF(OR($B106="",$D106="",$K106=""),"Missing Required Field",IF(COUNTIF('Trailer Availability'!$A$6:$A$505,$B106)=0,"Unknown Trailer ID",IF(AND($K106&lt;&gt;"Canceled",$E106=""),"Missing Planned Return",IF(AND($E106&lt;&gt;"",$D106&gt;$E106),"Date Order Error",IF(AND($K106="Completed",$F106=""),"Actual Return Missing",IF(AND($F106&lt;&gt;"",$F106&lt;$D106),"Actual Return Before Pickup",IF(AND($K106="Dispatched",$F106&lt;&gt;""),"Update Status to Completed",IF(AND(OR($K106="Reserved",$K106="Dispatched"),COUNTIFS('Booking Schedule'!$B$6:$B$505,$B106,'Booking Schedule'!$D$6:$D$505,"&lt;="&amp;$E106,'Booking Schedule'!$E$6:$E$505,"&gt;="&amp;$D106,'Booking Schedule'!$K$6:$K$505,"Reserved")+COUNTIFS('Booking Schedule'!$B$6:$B$505,$B106,'Booking Schedule'!$D$6:$D$505,"&lt;="&amp;$E106,'Booking Schedule'!$E$6:$E$505,"&gt;="&amp;$D106,'Booking Schedule'!$K$6:$K$505,"Dispatched")&gt;1),"Overlap","OK"))))))))),"Check Row")</f>
        <v/>
      </c>
    </row>
    <row r="107">
      <c r="A107" s="26" t="n"/>
      <c r="B107" s="26" t="n"/>
      <c r="C107" s="28" t="n"/>
      <c r="D107" s="41" t="n"/>
      <c r="E107" s="41" t="n"/>
      <c r="F107" s="41" t="n"/>
      <c r="G107" s="28" t="n"/>
      <c r="H107" s="28" t="n"/>
      <c r="I107" s="34" t="n"/>
      <c r="J107" s="26" t="n"/>
      <c r="K107" s="26" t="n"/>
      <c r="L107" s="28" t="n"/>
      <c r="M107" s="30">
        <f>IFERROR(IF($A107="","",IF(OR($B107="",$D107="",$K107=""),"Missing Required Field",IF(COUNTIF('Trailer Availability'!$A$6:$A$505,$B107)=0,"Unknown Trailer ID",IF(AND($K107&lt;&gt;"Canceled",$E107=""),"Missing Planned Return",IF(AND($E107&lt;&gt;"",$D107&gt;$E107),"Date Order Error",IF(AND($K107="Completed",$F107=""),"Actual Return Missing",IF(AND($F107&lt;&gt;"",$F107&lt;$D107),"Actual Return Before Pickup",IF(AND($K107="Dispatched",$F107&lt;&gt;""),"Update Status to Completed",IF(AND(OR($K107="Reserved",$K107="Dispatched"),COUNTIFS('Booking Schedule'!$B$6:$B$505,$B107,'Booking Schedule'!$D$6:$D$505,"&lt;="&amp;$E107,'Booking Schedule'!$E$6:$E$505,"&gt;="&amp;$D107,'Booking Schedule'!$K$6:$K$505,"Reserved")+COUNTIFS('Booking Schedule'!$B$6:$B$505,$B107,'Booking Schedule'!$D$6:$D$505,"&lt;="&amp;$E107,'Booking Schedule'!$E$6:$E$505,"&gt;="&amp;$D107,'Booking Schedule'!$K$6:$K$505,"Dispatched")&gt;1),"Overlap","OK"))))))))),"Check Row")</f>
        <v/>
      </c>
    </row>
    <row r="108">
      <c r="A108" s="26" t="n"/>
      <c r="B108" s="26" t="n"/>
      <c r="C108" s="28" t="n"/>
      <c r="D108" s="41" t="n"/>
      <c r="E108" s="41" t="n"/>
      <c r="F108" s="41" t="n"/>
      <c r="G108" s="28" t="n"/>
      <c r="H108" s="28" t="n"/>
      <c r="I108" s="34" t="n"/>
      <c r="J108" s="26" t="n"/>
      <c r="K108" s="26" t="n"/>
      <c r="L108" s="28" t="n"/>
      <c r="M108" s="30">
        <f>IFERROR(IF($A108="","",IF(OR($B108="",$D108="",$K108=""),"Missing Required Field",IF(COUNTIF('Trailer Availability'!$A$6:$A$505,$B108)=0,"Unknown Trailer ID",IF(AND($K108&lt;&gt;"Canceled",$E108=""),"Missing Planned Return",IF(AND($E108&lt;&gt;"",$D108&gt;$E108),"Date Order Error",IF(AND($K108="Completed",$F108=""),"Actual Return Missing",IF(AND($F108&lt;&gt;"",$F108&lt;$D108),"Actual Return Before Pickup",IF(AND($K108="Dispatched",$F108&lt;&gt;""),"Update Status to Completed",IF(AND(OR($K108="Reserved",$K108="Dispatched"),COUNTIFS('Booking Schedule'!$B$6:$B$505,$B108,'Booking Schedule'!$D$6:$D$505,"&lt;="&amp;$E108,'Booking Schedule'!$E$6:$E$505,"&gt;="&amp;$D108,'Booking Schedule'!$K$6:$K$505,"Reserved")+COUNTIFS('Booking Schedule'!$B$6:$B$505,$B108,'Booking Schedule'!$D$6:$D$505,"&lt;="&amp;$E108,'Booking Schedule'!$E$6:$E$505,"&gt;="&amp;$D108,'Booking Schedule'!$K$6:$K$505,"Dispatched")&gt;1),"Overlap","OK"))))))))),"Check Row")</f>
        <v/>
      </c>
    </row>
    <row r="109">
      <c r="A109" s="26" t="n"/>
      <c r="B109" s="26" t="n"/>
      <c r="C109" s="28" t="n"/>
      <c r="D109" s="41" t="n"/>
      <c r="E109" s="41" t="n"/>
      <c r="F109" s="41" t="n"/>
      <c r="G109" s="28" t="n"/>
      <c r="H109" s="28" t="n"/>
      <c r="I109" s="34" t="n"/>
      <c r="J109" s="26" t="n"/>
      <c r="K109" s="26" t="n"/>
      <c r="L109" s="28" t="n"/>
      <c r="M109" s="30">
        <f>IFERROR(IF($A109="","",IF(OR($B109="",$D109="",$K109=""),"Missing Required Field",IF(COUNTIF('Trailer Availability'!$A$6:$A$505,$B109)=0,"Unknown Trailer ID",IF(AND($K109&lt;&gt;"Canceled",$E109=""),"Missing Planned Return",IF(AND($E109&lt;&gt;"",$D109&gt;$E109),"Date Order Error",IF(AND($K109="Completed",$F109=""),"Actual Return Missing",IF(AND($F109&lt;&gt;"",$F109&lt;$D109),"Actual Return Before Pickup",IF(AND($K109="Dispatched",$F109&lt;&gt;""),"Update Status to Completed",IF(AND(OR($K109="Reserved",$K109="Dispatched"),COUNTIFS('Booking Schedule'!$B$6:$B$505,$B109,'Booking Schedule'!$D$6:$D$505,"&lt;="&amp;$E109,'Booking Schedule'!$E$6:$E$505,"&gt;="&amp;$D109,'Booking Schedule'!$K$6:$K$505,"Reserved")+COUNTIFS('Booking Schedule'!$B$6:$B$505,$B109,'Booking Schedule'!$D$6:$D$505,"&lt;="&amp;$E109,'Booking Schedule'!$E$6:$E$505,"&gt;="&amp;$D109,'Booking Schedule'!$K$6:$K$505,"Dispatched")&gt;1),"Overlap","OK"))))))))),"Check Row")</f>
        <v/>
      </c>
    </row>
    <row r="110">
      <c r="A110" s="26" t="n"/>
      <c r="B110" s="26" t="n"/>
      <c r="C110" s="28" t="n"/>
      <c r="D110" s="41" t="n"/>
      <c r="E110" s="41" t="n"/>
      <c r="F110" s="41" t="n"/>
      <c r="G110" s="28" t="n"/>
      <c r="H110" s="28" t="n"/>
      <c r="I110" s="34" t="n"/>
      <c r="J110" s="26" t="n"/>
      <c r="K110" s="26" t="n"/>
      <c r="L110" s="28" t="n"/>
      <c r="M110" s="30">
        <f>IFERROR(IF($A110="","",IF(OR($B110="",$D110="",$K110=""),"Missing Required Field",IF(COUNTIF('Trailer Availability'!$A$6:$A$505,$B110)=0,"Unknown Trailer ID",IF(AND($K110&lt;&gt;"Canceled",$E110=""),"Missing Planned Return",IF(AND($E110&lt;&gt;"",$D110&gt;$E110),"Date Order Error",IF(AND($K110="Completed",$F110=""),"Actual Return Missing",IF(AND($F110&lt;&gt;"",$F110&lt;$D110),"Actual Return Before Pickup",IF(AND($K110="Dispatched",$F110&lt;&gt;""),"Update Status to Completed",IF(AND(OR($K110="Reserved",$K110="Dispatched"),COUNTIFS('Booking Schedule'!$B$6:$B$505,$B110,'Booking Schedule'!$D$6:$D$505,"&lt;="&amp;$E110,'Booking Schedule'!$E$6:$E$505,"&gt;="&amp;$D110,'Booking Schedule'!$K$6:$K$505,"Reserved")+COUNTIFS('Booking Schedule'!$B$6:$B$505,$B110,'Booking Schedule'!$D$6:$D$505,"&lt;="&amp;$E110,'Booking Schedule'!$E$6:$E$505,"&gt;="&amp;$D110,'Booking Schedule'!$K$6:$K$505,"Dispatched")&gt;1),"Overlap","OK"))))))))),"Check Row")</f>
        <v/>
      </c>
    </row>
    <row r="111">
      <c r="A111" s="26" t="n"/>
      <c r="B111" s="26" t="n"/>
      <c r="C111" s="28" t="n"/>
      <c r="D111" s="41" t="n"/>
      <c r="E111" s="41" t="n"/>
      <c r="F111" s="41" t="n"/>
      <c r="G111" s="28" t="n"/>
      <c r="H111" s="28" t="n"/>
      <c r="I111" s="34" t="n"/>
      <c r="J111" s="26" t="n"/>
      <c r="K111" s="26" t="n"/>
      <c r="L111" s="28" t="n"/>
      <c r="M111" s="30">
        <f>IFERROR(IF($A111="","",IF(OR($B111="",$D111="",$K111=""),"Missing Required Field",IF(COUNTIF('Trailer Availability'!$A$6:$A$505,$B111)=0,"Unknown Trailer ID",IF(AND($K111&lt;&gt;"Canceled",$E111=""),"Missing Planned Return",IF(AND($E111&lt;&gt;"",$D111&gt;$E111),"Date Order Error",IF(AND($K111="Completed",$F111=""),"Actual Return Missing",IF(AND($F111&lt;&gt;"",$F111&lt;$D111),"Actual Return Before Pickup",IF(AND($K111="Dispatched",$F111&lt;&gt;""),"Update Status to Completed",IF(AND(OR($K111="Reserved",$K111="Dispatched"),COUNTIFS('Booking Schedule'!$B$6:$B$505,$B111,'Booking Schedule'!$D$6:$D$505,"&lt;="&amp;$E111,'Booking Schedule'!$E$6:$E$505,"&gt;="&amp;$D111,'Booking Schedule'!$K$6:$K$505,"Reserved")+COUNTIFS('Booking Schedule'!$B$6:$B$505,$B111,'Booking Schedule'!$D$6:$D$505,"&lt;="&amp;$E111,'Booking Schedule'!$E$6:$E$505,"&gt;="&amp;$D111,'Booking Schedule'!$K$6:$K$505,"Dispatched")&gt;1),"Overlap","OK"))))))))),"Check Row")</f>
        <v/>
      </c>
    </row>
    <row r="112">
      <c r="A112" s="26" t="n"/>
      <c r="B112" s="26" t="n"/>
      <c r="C112" s="28" t="n"/>
      <c r="D112" s="41" t="n"/>
      <c r="E112" s="41" t="n"/>
      <c r="F112" s="41" t="n"/>
      <c r="G112" s="28" t="n"/>
      <c r="H112" s="28" t="n"/>
      <c r="I112" s="34" t="n"/>
      <c r="J112" s="26" t="n"/>
      <c r="K112" s="26" t="n"/>
      <c r="L112" s="28" t="n"/>
      <c r="M112" s="30">
        <f>IFERROR(IF($A112="","",IF(OR($B112="",$D112="",$K112=""),"Missing Required Field",IF(COUNTIF('Trailer Availability'!$A$6:$A$505,$B112)=0,"Unknown Trailer ID",IF(AND($K112&lt;&gt;"Canceled",$E112=""),"Missing Planned Return",IF(AND($E112&lt;&gt;"",$D112&gt;$E112),"Date Order Error",IF(AND($K112="Completed",$F112=""),"Actual Return Missing",IF(AND($F112&lt;&gt;"",$F112&lt;$D112),"Actual Return Before Pickup",IF(AND($K112="Dispatched",$F112&lt;&gt;""),"Update Status to Completed",IF(AND(OR($K112="Reserved",$K112="Dispatched"),COUNTIFS('Booking Schedule'!$B$6:$B$505,$B112,'Booking Schedule'!$D$6:$D$505,"&lt;="&amp;$E112,'Booking Schedule'!$E$6:$E$505,"&gt;="&amp;$D112,'Booking Schedule'!$K$6:$K$505,"Reserved")+COUNTIFS('Booking Schedule'!$B$6:$B$505,$B112,'Booking Schedule'!$D$6:$D$505,"&lt;="&amp;$E112,'Booking Schedule'!$E$6:$E$505,"&gt;="&amp;$D112,'Booking Schedule'!$K$6:$K$505,"Dispatched")&gt;1),"Overlap","OK"))))))))),"Check Row")</f>
        <v/>
      </c>
    </row>
    <row r="113">
      <c r="A113" s="26" t="n"/>
      <c r="B113" s="26" t="n"/>
      <c r="C113" s="28" t="n"/>
      <c r="D113" s="41" t="n"/>
      <c r="E113" s="41" t="n"/>
      <c r="F113" s="41" t="n"/>
      <c r="G113" s="28" t="n"/>
      <c r="H113" s="28" t="n"/>
      <c r="I113" s="34" t="n"/>
      <c r="J113" s="26" t="n"/>
      <c r="K113" s="26" t="n"/>
      <c r="L113" s="28" t="n"/>
      <c r="M113" s="30">
        <f>IFERROR(IF($A113="","",IF(OR($B113="",$D113="",$K113=""),"Missing Required Field",IF(COUNTIF('Trailer Availability'!$A$6:$A$505,$B113)=0,"Unknown Trailer ID",IF(AND($K113&lt;&gt;"Canceled",$E113=""),"Missing Planned Return",IF(AND($E113&lt;&gt;"",$D113&gt;$E113),"Date Order Error",IF(AND($K113="Completed",$F113=""),"Actual Return Missing",IF(AND($F113&lt;&gt;"",$F113&lt;$D113),"Actual Return Before Pickup",IF(AND($K113="Dispatched",$F113&lt;&gt;""),"Update Status to Completed",IF(AND(OR($K113="Reserved",$K113="Dispatched"),COUNTIFS('Booking Schedule'!$B$6:$B$505,$B113,'Booking Schedule'!$D$6:$D$505,"&lt;="&amp;$E113,'Booking Schedule'!$E$6:$E$505,"&gt;="&amp;$D113,'Booking Schedule'!$K$6:$K$505,"Reserved")+COUNTIFS('Booking Schedule'!$B$6:$B$505,$B113,'Booking Schedule'!$D$6:$D$505,"&lt;="&amp;$E113,'Booking Schedule'!$E$6:$E$505,"&gt;="&amp;$D113,'Booking Schedule'!$K$6:$K$505,"Dispatched")&gt;1),"Overlap","OK"))))))))),"Check Row")</f>
        <v/>
      </c>
    </row>
    <row r="114">
      <c r="A114" s="26" t="n"/>
      <c r="B114" s="26" t="n"/>
      <c r="C114" s="28" t="n"/>
      <c r="D114" s="41" t="n"/>
      <c r="E114" s="41" t="n"/>
      <c r="F114" s="41" t="n"/>
      <c r="G114" s="28" t="n"/>
      <c r="H114" s="28" t="n"/>
      <c r="I114" s="34" t="n"/>
      <c r="J114" s="26" t="n"/>
      <c r="K114" s="26" t="n"/>
      <c r="L114" s="28" t="n"/>
      <c r="M114" s="30">
        <f>IFERROR(IF($A114="","",IF(OR($B114="",$D114="",$K114=""),"Missing Required Field",IF(COUNTIF('Trailer Availability'!$A$6:$A$505,$B114)=0,"Unknown Trailer ID",IF(AND($K114&lt;&gt;"Canceled",$E114=""),"Missing Planned Return",IF(AND($E114&lt;&gt;"",$D114&gt;$E114),"Date Order Error",IF(AND($K114="Completed",$F114=""),"Actual Return Missing",IF(AND($F114&lt;&gt;"",$F114&lt;$D114),"Actual Return Before Pickup",IF(AND($K114="Dispatched",$F114&lt;&gt;""),"Update Status to Completed",IF(AND(OR($K114="Reserved",$K114="Dispatched"),COUNTIFS('Booking Schedule'!$B$6:$B$505,$B114,'Booking Schedule'!$D$6:$D$505,"&lt;="&amp;$E114,'Booking Schedule'!$E$6:$E$505,"&gt;="&amp;$D114,'Booking Schedule'!$K$6:$K$505,"Reserved")+COUNTIFS('Booking Schedule'!$B$6:$B$505,$B114,'Booking Schedule'!$D$6:$D$505,"&lt;="&amp;$E114,'Booking Schedule'!$E$6:$E$505,"&gt;="&amp;$D114,'Booking Schedule'!$K$6:$K$505,"Dispatched")&gt;1),"Overlap","OK"))))))))),"Check Row")</f>
        <v/>
      </c>
    </row>
    <row r="115">
      <c r="A115" s="26" t="n"/>
      <c r="B115" s="26" t="n"/>
      <c r="C115" s="28" t="n"/>
      <c r="D115" s="41" t="n"/>
      <c r="E115" s="41" t="n"/>
      <c r="F115" s="41" t="n"/>
      <c r="G115" s="28" t="n"/>
      <c r="H115" s="28" t="n"/>
      <c r="I115" s="34" t="n"/>
      <c r="J115" s="26" t="n"/>
      <c r="K115" s="26" t="n"/>
      <c r="L115" s="28" t="n"/>
      <c r="M115" s="30">
        <f>IFERROR(IF($A115="","",IF(OR($B115="",$D115="",$K115=""),"Missing Required Field",IF(COUNTIF('Trailer Availability'!$A$6:$A$505,$B115)=0,"Unknown Trailer ID",IF(AND($K115&lt;&gt;"Canceled",$E115=""),"Missing Planned Return",IF(AND($E115&lt;&gt;"",$D115&gt;$E115),"Date Order Error",IF(AND($K115="Completed",$F115=""),"Actual Return Missing",IF(AND($F115&lt;&gt;"",$F115&lt;$D115),"Actual Return Before Pickup",IF(AND($K115="Dispatched",$F115&lt;&gt;""),"Update Status to Completed",IF(AND(OR($K115="Reserved",$K115="Dispatched"),COUNTIFS('Booking Schedule'!$B$6:$B$505,$B115,'Booking Schedule'!$D$6:$D$505,"&lt;="&amp;$E115,'Booking Schedule'!$E$6:$E$505,"&gt;="&amp;$D115,'Booking Schedule'!$K$6:$K$505,"Reserved")+COUNTIFS('Booking Schedule'!$B$6:$B$505,$B115,'Booking Schedule'!$D$6:$D$505,"&lt;="&amp;$E115,'Booking Schedule'!$E$6:$E$505,"&gt;="&amp;$D115,'Booking Schedule'!$K$6:$K$505,"Dispatched")&gt;1),"Overlap","OK"))))))))),"Check Row")</f>
        <v/>
      </c>
    </row>
    <row r="116">
      <c r="A116" s="26" t="n"/>
      <c r="B116" s="26" t="n"/>
      <c r="C116" s="28" t="n"/>
      <c r="D116" s="41" t="n"/>
      <c r="E116" s="41" t="n"/>
      <c r="F116" s="41" t="n"/>
      <c r="G116" s="28" t="n"/>
      <c r="H116" s="28" t="n"/>
      <c r="I116" s="34" t="n"/>
      <c r="J116" s="26" t="n"/>
      <c r="K116" s="26" t="n"/>
      <c r="L116" s="28" t="n"/>
      <c r="M116" s="30">
        <f>IFERROR(IF($A116="","",IF(OR($B116="",$D116="",$K116=""),"Missing Required Field",IF(COUNTIF('Trailer Availability'!$A$6:$A$505,$B116)=0,"Unknown Trailer ID",IF(AND($K116&lt;&gt;"Canceled",$E116=""),"Missing Planned Return",IF(AND($E116&lt;&gt;"",$D116&gt;$E116),"Date Order Error",IF(AND($K116="Completed",$F116=""),"Actual Return Missing",IF(AND($F116&lt;&gt;"",$F116&lt;$D116),"Actual Return Before Pickup",IF(AND($K116="Dispatched",$F116&lt;&gt;""),"Update Status to Completed",IF(AND(OR($K116="Reserved",$K116="Dispatched"),COUNTIFS('Booking Schedule'!$B$6:$B$505,$B116,'Booking Schedule'!$D$6:$D$505,"&lt;="&amp;$E116,'Booking Schedule'!$E$6:$E$505,"&gt;="&amp;$D116,'Booking Schedule'!$K$6:$K$505,"Reserved")+COUNTIFS('Booking Schedule'!$B$6:$B$505,$B116,'Booking Schedule'!$D$6:$D$505,"&lt;="&amp;$E116,'Booking Schedule'!$E$6:$E$505,"&gt;="&amp;$D116,'Booking Schedule'!$K$6:$K$505,"Dispatched")&gt;1),"Overlap","OK"))))))))),"Check Row")</f>
        <v/>
      </c>
    </row>
    <row r="117">
      <c r="A117" s="26" t="n"/>
      <c r="B117" s="26" t="n"/>
      <c r="C117" s="28" t="n"/>
      <c r="D117" s="41" t="n"/>
      <c r="E117" s="41" t="n"/>
      <c r="F117" s="41" t="n"/>
      <c r="G117" s="28" t="n"/>
      <c r="H117" s="28" t="n"/>
      <c r="I117" s="34" t="n"/>
      <c r="J117" s="26" t="n"/>
      <c r="K117" s="26" t="n"/>
      <c r="L117" s="28" t="n"/>
      <c r="M117" s="30">
        <f>IFERROR(IF($A117="","",IF(OR($B117="",$D117="",$K117=""),"Missing Required Field",IF(COUNTIF('Trailer Availability'!$A$6:$A$505,$B117)=0,"Unknown Trailer ID",IF(AND($K117&lt;&gt;"Canceled",$E117=""),"Missing Planned Return",IF(AND($E117&lt;&gt;"",$D117&gt;$E117),"Date Order Error",IF(AND($K117="Completed",$F117=""),"Actual Return Missing",IF(AND($F117&lt;&gt;"",$F117&lt;$D117),"Actual Return Before Pickup",IF(AND($K117="Dispatched",$F117&lt;&gt;""),"Update Status to Completed",IF(AND(OR($K117="Reserved",$K117="Dispatched"),COUNTIFS('Booking Schedule'!$B$6:$B$505,$B117,'Booking Schedule'!$D$6:$D$505,"&lt;="&amp;$E117,'Booking Schedule'!$E$6:$E$505,"&gt;="&amp;$D117,'Booking Schedule'!$K$6:$K$505,"Reserved")+COUNTIFS('Booking Schedule'!$B$6:$B$505,$B117,'Booking Schedule'!$D$6:$D$505,"&lt;="&amp;$E117,'Booking Schedule'!$E$6:$E$505,"&gt;="&amp;$D117,'Booking Schedule'!$K$6:$K$505,"Dispatched")&gt;1),"Overlap","OK"))))))))),"Check Row")</f>
        <v/>
      </c>
    </row>
    <row r="118">
      <c r="A118" s="26" t="n"/>
      <c r="B118" s="26" t="n"/>
      <c r="C118" s="28" t="n"/>
      <c r="D118" s="41" t="n"/>
      <c r="E118" s="41" t="n"/>
      <c r="F118" s="41" t="n"/>
      <c r="G118" s="28" t="n"/>
      <c r="H118" s="28" t="n"/>
      <c r="I118" s="34" t="n"/>
      <c r="J118" s="26" t="n"/>
      <c r="K118" s="26" t="n"/>
      <c r="L118" s="28" t="n"/>
      <c r="M118" s="30">
        <f>IFERROR(IF($A118="","",IF(OR($B118="",$D118="",$K118=""),"Missing Required Field",IF(COUNTIF('Trailer Availability'!$A$6:$A$505,$B118)=0,"Unknown Trailer ID",IF(AND($K118&lt;&gt;"Canceled",$E118=""),"Missing Planned Return",IF(AND($E118&lt;&gt;"",$D118&gt;$E118),"Date Order Error",IF(AND($K118="Completed",$F118=""),"Actual Return Missing",IF(AND($F118&lt;&gt;"",$F118&lt;$D118),"Actual Return Before Pickup",IF(AND($K118="Dispatched",$F118&lt;&gt;""),"Update Status to Completed",IF(AND(OR($K118="Reserved",$K118="Dispatched"),COUNTIFS('Booking Schedule'!$B$6:$B$505,$B118,'Booking Schedule'!$D$6:$D$505,"&lt;="&amp;$E118,'Booking Schedule'!$E$6:$E$505,"&gt;="&amp;$D118,'Booking Schedule'!$K$6:$K$505,"Reserved")+COUNTIFS('Booking Schedule'!$B$6:$B$505,$B118,'Booking Schedule'!$D$6:$D$505,"&lt;="&amp;$E118,'Booking Schedule'!$E$6:$E$505,"&gt;="&amp;$D118,'Booking Schedule'!$K$6:$K$505,"Dispatched")&gt;1),"Overlap","OK"))))))))),"Check Row")</f>
        <v/>
      </c>
    </row>
    <row r="119">
      <c r="A119" s="26" t="n"/>
      <c r="B119" s="26" t="n"/>
      <c r="C119" s="28" t="n"/>
      <c r="D119" s="41" t="n"/>
      <c r="E119" s="41" t="n"/>
      <c r="F119" s="41" t="n"/>
      <c r="G119" s="28" t="n"/>
      <c r="H119" s="28" t="n"/>
      <c r="I119" s="34" t="n"/>
      <c r="J119" s="26" t="n"/>
      <c r="K119" s="26" t="n"/>
      <c r="L119" s="28" t="n"/>
      <c r="M119" s="30">
        <f>IFERROR(IF($A119="","",IF(OR($B119="",$D119="",$K119=""),"Missing Required Field",IF(COUNTIF('Trailer Availability'!$A$6:$A$505,$B119)=0,"Unknown Trailer ID",IF(AND($K119&lt;&gt;"Canceled",$E119=""),"Missing Planned Return",IF(AND($E119&lt;&gt;"",$D119&gt;$E119),"Date Order Error",IF(AND($K119="Completed",$F119=""),"Actual Return Missing",IF(AND($F119&lt;&gt;"",$F119&lt;$D119),"Actual Return Before Pickup",IF(AND($K119="Dispatched",$F119&lt;&gt;""),"Update Status to Completed",IF(AND(OR($K119="Reserved",$K119="Dispatched"),COUNTIFS('Booking Schedule'!$B$6:$B$505,$B119,'Booking Schedule'!$D$6:$D$505,"&lt;="&amp;$E119,'Booking Schedule'!$E$6:$E$505,"&gt;="&amp;$D119,'Booking Schedule'!$K$6:$K$505,"Reserved")+COUNTIFS('Booking Schedule'!$B$6:$B$505,$B119,'Booking Schedule'!$D$6:$D$505,"&lt;="&amp;$E119,'Booking Schedule'!$E$6:$E$505,"&gt;="&amp;$D119,'Booking Schedule'!$K$6:$K$505,"Dispatched")&gt;1),"Overlap","OK"))))))))),"Check Row")</f>
        <v/>
      </c>
    </row>
    <row r="120">
      <c r="A120" s="26" t="n"/>
      <c r="B120" s="26" t="n"/>
      <c r="C120" s="28" t="n"/>
      <c r="D120" s="41" t="n"/>
      <c r="E120" s="41" t="n"/>
      <c r="F120" s="41" t="n"/>
      <c r="G120" s="28" t="n"/>
      <c r="H120" s="28" t="n"/>
      <c r="I120" s="34" t="n"/>
      <c r="J120" s="26" t="n"/>
      <c r="K120" s="26" t="n"/>
      <c r="L120" s="28" t="n"/>
      <c r="M120" s="30">
        <f>IFERROR(IF($A120="","",IF(OR($B120="",$D120="",$K120=""),"Missing Required Field",IF(COUNTIF('Trailer Availability'!$A$6:$A$505,$B120)=0,"Unknown Trailer ID",IF(AND($K120&lt;&gt;"Canceled",$E120=""),"Missing Planned Return",IF(AND($E120&lt;&gt;"",$D120&gt;$E120),"Date Order Error",IF(AND($K120="Completed",$F120=""),"Actual Return Missing",IF(AND($F120&lt;&gt;"",$F120&lt;$D120),"Actual Return Before Pickup",IF(AND($K120="Dispatched",$F120&lt;&gt;""),"Update Status to Completed",IF(AND(OR($K120="Reserved",$K120="Dispatched"),COUNTIFS('Booking Schedule'!$B$6:$B$505,$B120,'Booking Schedule'!$D$6:$D$505,"&lt;="&amp;$E120,'Booking Schedule'!$E$6:$E$505,"&gt;="&amp;$D120,'Booking Schedule'!$K$6:$K$505,"Reserved")+COUNTIFS('Booking Schedule'!$B$6:$B$505,$B120,'Booking Schedule'!$D$6:$D$505,"&lt;="&amp;$E120,'Booking Schedule'!$E$6:$E$505,"&gt;="&amp;$D120,'Booking Schedule'!$K$6:$K$505,"Dispatched")&gt;1),"Overlap","OK"))))))))),"Check Row")</f>
        <v/>
      </c>
    </row>
    <row r="121">
      <c r="A121" s="26" t="n"/>
      <c r="B121" s="26" t="n"/>
      <c r="C121" s="28" t="n"/>
      <c r="D121" s="41" t="n"/>
      <c r="E121" s="41" t="n"/>
      <c r="F121" s="41" t="n"/>
      <c r="G121" s="28" t="n"/>
      <c r="H121" s="28" t="n"/>
      <c r="I121" s="34" t="n"/>
      <c r="J121" s="26" t="n"/>
      <c r="K121" s="26" t="n"/>
      <c r="L121" s="28" t="n"/>
      <c r="M121" s="30">
        <f>IFERROR(IF($A121="","",IF(OR($B121="",$D121="",$K121=""),"Missing Required Field",IF(COUNTIF('Trailer Availability'!$A$6:$A$505,$B121)=0,"Unknown Trailer ID",IF(AND($K121&lt;&gt;"Canceled",$E121=""),"Missing Planned Return",IF(AND($E121&lt;&gt;"",$D121&gt;$E121),"Date Order Error",IF(AND($K121="Completed",$F121=""),"Actual Return Missing",IF(AND($F121&lt;&gt;"",$F121&lt;$D121),"Actual Return Before Pickup",IF(AND($K121="Dispatched",$F121&lt;&gt;""),"Update Status to Completed",IF(AND(OR($K121="Reserved",$K121="Dispatched"),COUNTIFS('Booking Schedule'!$B$6:$B$505,$B121,'Booking Schedule'!$D$6:$D$505,"&lt;="&amp;$E121,'Booking Schedule'!$E$6:$E$505,"&gt;="&amp;$D121,'Booking Schedule'!$K$6:$K$505,"Reserved")+COUNTIFS('Booking Schedule'!$B$6:$B$505,$B121,'Booking Schedule'!$D$6:$D$505,"&lt;="&amp;$E121,'Booking Schedule'!$E$6:$E$505,"&gt;="&amp;$D121,'Booking Schedule'!$K$6:$K$505,"Dispatched")&gt;1),"Overlap","OK"))))))))),"Check Row")</f>
        <v/>
      </c>
    </row>
    <row r="122">
      <c r="A122" s="26" t="n"/>
      <c r="B122" s="26" t="n"/>
      <c r="C122" s="28" t="n"/>
      <c r="D122" s="41" t="n"/>
      <c r="E122" s="41" t="n"/>
      <c r="F122" s="41" t="n"/>
      <c r="G122" s="28" t="n"/>
      <c r="H122" s="28" t="n"/>
      <c r="I122" s="34" t="n"/>
      <c r="J122" s="26" t="n"/>
      <c r="K122" s="26" t="n"/>
      <c r="L122" s="28" t="n"/>
      <c r="M122" s="30">
        <f>IFERROR(IF($A122="","",IF(OR($B122="",$D122="",$K122=""),"Missing Required Field",IF(COUNTIF('Trailer Availability'!$A$6:$A$505,$B122)=0,"Unknown Trailer ID",IF(AND($K122&lt;&gt;"Canceled",$E122=""),"Missing Planned Return",IF(AND($E122&lt;&gt;"",$D122&gt;$E122),"Date Order Error",IF(AND($K122="Completed",$F122=""),"Actual Return Missing",IF(AND($F122&lt;&gt;"",$F122&lt;$D122),"Actual Return Before Pickup",IF(AND($K122="Dispatched",$F122&lt;&gt;""),"Update Status to Completed",IF(AND(OR($K122="Reserved",$K122="Dispatched"),COUNTIFS('Booking Schedule'!$B$6:$B$505,$B122,'Booking Schedule'!$D$6:$D$505,"&lt;="&amp;$E122,'Booking Schedule'!$E$6:$E$505,"&gt;="&amp;$D122,'Booking Schedule'!$K$6:$K$505,"Reserved")+COUNTIFS('Booking Schedule'!$B$6:$B$505,$B122,'Booking Schedule'!$D$6:$D$505,"&lt;="&amp;$E122,'Booking Schedule'!$E$6:$E$505,"&gt;="&amp;$D122,'Booking Schedule'!$K$6:$K$505,"Dispatched")&gt;1),"Overlap","OK"))))))))),"Check Row")</f>
        <v/>
      </c>
    </row>
    <row r="123">
      <c r="A123" s="26" t="n"/>
      <c r="B123" s="26" t="n"/>
      <c r="C123" s="28" t="n"/>
      <c r="D123" s="41" t="n"/>
      <c r="E123" s="41" t="n"/>
      <c r="F123" s="41" t="n"/>
      <c r="G123" s="28" t="n"/>
      <c r="H123" s="28" t="n"/>
      <c r="I123" s="34" t="n"/>
      <c r="J123" s="26" t="n"/>
      <c r="K123" s="26" t="n"/>
      <c r="L123" s="28" t="n"/>
      <c r="M123" s="30">
        <f>IFERROR(IF($A123="","",IF(OR($B123="",$D123="",$K123=""),"Missing Required Field",IF(COUNTIF('Trailer Availability'!$A$6:$A$505,$B123)=0,"Unknown Trailer ID",IF(AND($K123&lt;&gt;"Canceled",$E123=""),"Missing Planned Return",IF(AND($E123&lt;&gt;"",$D123&gt;$E123),"Date Order Error",IF(AND($K123="Completed",$F123=""),"Actual Return Missing",IF(AND($F123&lt;&gt;"",$F123&lt;$D123),"Actual Return Before Pickup",IF(AND($K123="Dispatched",$F123&lt;&gt;""),"Update Status to Completed",IF(AND(OR($K123="Reserved",$K123="Dispatched"),COUNTIFS('Booking Schedule'!$B$6:$B$505,$B123,'Booking Schedule'!$D$6:$D$505,"&lt;="&amp;$E123,'Booking Schedule'!$E$6:$E$505,"&gt;="&amp;$D123,'Booking Schedule'!$K$6:$K$505,"Reserved")+COUNTIFS('Booking Schedule'!$B$6:$B$505,$B123,'Booking Schedule'!$D$6:$D$505,"&lt;="&amp;$E123,'Booking Schedule'!$E$6:$E$505,"&gt;="&amp;$D123,'Booking Schedule'!$K$6:$K$505,"Dispatched")&gt;1),"Overlap","OK"))))))))),"Check Row")</f>
        <v/>
      </c>
    </row>
    <row r="124">
      <c r="A124" s="26" t="n"/>
      <c r="B124" s="26" t="n"/>
      <c r="C124" s="28" t="n"/>
      <c r="D124" s="41" t="n"/>
      <c r="E124" s="41" t="n"/>
      <c r="F124" s="41" t="n"/>
      <c r="G124" s="28" t="n"/>
      <c r="H124" s="28" t="n"/>
      <c r="I124" s="34" t="n"/>
      <c r="J124" s="26" t="n"/>
      <c r="K124" s="26" t="n"/>
      <c r="L124" s="28" t="n"/>
      <c r="M124" s="30">
        <f>IFERROR(IF($A124="","",IF(OR($B124="",$D124="",$K124=""),"Missing Required Field",IF(COUNTIF('Trailer Availability'!$A$6:$A$505,$B124)=0,"Unknown Trailer ID",IF(AND($K124&lt;&gt;"Canceled",$E124=""),"Missing Planned Return",IF(AND($E124&lt;&gt;"",$D124&gt;$E124),"Date Order Error",IF(AND($K124="Completed",$F124=""),"Actual Return Missing",IF(AND($F124&lt;&gt;"",$F124&lt;$D124),"Actual Return Before Pickup",IF(AND($K124="Dispatched",$F124&lt;&gt;""),"Update Status to Completed",IF(AND(OR($K124="Reserved",$K124="Dispatched"),COUNTIFS('Booking Schedule'!$B$6:$B$505,$B124,'Booking Schedule'!$D$6:$D$505,"&lt;="&amp;$E124,'Booking Schedule'!$E$6:$E$505,"&gt;="&amp;$D124,'Booking Schedule'!$K$6:$K$505,"Reserved")+COUNTIFS('Booking Schedule'!$B$6:$B$505,$B124,'Booking Schedule'!$D$6:$D$505,"&lt;="&amp;$E124,'Booking Schedule'!$E$6:$E$505,"&gt;="&amp;$D124,'Booking Schedule'!$K$6:$K$505,"Dispatched")&gt;1),"Overlap","OK"))))))))),"Check Row")</f>
        <v/>
      </c>
    </row>
    <row r="125">
      <c r="A125" s="26" t="n"/>
      <c r="B125" s="26" t="n"/>
      <c r="C125" s="28" t="n"/>
      <c r="D125" s="41" t="n"/>
      <c r="E125" s="41" t="n"/>
      <c r="F125" s="41" t="n"/>
      <c r="G125" s="28" t="n"/>
      <c r="H125" s="28" t="n"/>
      <c r="I125" s="34" t="n"/>
      <c r="J125" s="26" t="n"/>
      <c r="K125" s="26" t="n"/>
      <c r="L125" s="28" t="n"/>
      <c r="M125" s="30">
        <f>IFERROR(IF($A125="","",IF(OR($B125="",$D125="",$K125=""),"Missing Required Field",IF(COUNTIF('Trailer Availability'!$A$6:$A$505,$B125)=0,"Unknown Trailer ID",IF(AND($K125&lt;&gt;"Canceled",$E125=""),"Missing Planned Return",IF(AND($E125&lt;&gt;"",$D125&gt;$E125),"Date Order Error",IF(AND($K125="Completed",$F125=""),"Actual Return Missing",IF(AND($F125&lt;&gt;"",$F125&lt;$D125),"Actual Return Before Pickup",IF(AND($K125="Dispatched",$F125&lt;&gt;""),"Update Status to Completed",IF(AND(OR($K125="Reserved",$K125="Dispatched"),COUNTIFS('Booking Schedule'!$B$6:$B$505,$B125,'Booking Schedule'!$D$6:$D$505,"&lt;="&amp;$E125,'Booking Schedule'!$E$6:$E$505,"&gt;="&amp;$D125,'Booking Schedule'!$K$6:$K$505,"Reserved")+COUNTIFS('Booking Schedule'!$B$6:$B$505,$B125,'Booking Schedule'!$D$6:$D$505,"&lt;="&amp;$E125,'Booking Schedule'!$E$6:$E$505,"&gt;="&amp;$D125,'Booking Schedule'!$K$6:$K$505,"Dispatched")&gt;1),"Overlap","OK"))))))))),"Check Row")</f>
        <v/>
      </c>
    </row>
    <row r="126">
      <c r="A126" s="26" t="n"/>
      <c r="B126" s="26" t="n"/>
      <c r="C126" s="28" t="n"/>
      <c r="D126" s="41" t="n"/>
      <c r="E126" s="41" t="n"/>
      <c r="F126" s="41" t="n"/>
      <c r="G126" s="28" t="n"/>
      <c r="H126" s="28" t="n"/>
      <c r="I126" s="34" t="n"/>
      <c r="J126" s="26" t="n"/>
      <c r="K126" s="26" t="n"/>
      <c r="L126" s="28" t="n"/>
      <c r="M126" s="30">
        <f>IFERROR(IF($A126="","",IF(OR($B126="",$D126="",$K126=""),"Missing Required Field",IF(COUNTIF('Trailer Availability'!$A$6:$A$505,$B126)=0,"Unknown Trailer ID",IF(AND($K126&lt;&gt;"Canceled",$E126=""),"Missing Planned Return",IF(AND($E126&lt;&gt;"",$D126&gt;$E126),"Date Order Error",IF(AND($K126="Completed",$F126=""),"Actual Return Missing",IF(AND($F126&lt;&gt;"",$F126&lt;$D126),"Actual Return Before Pickup",IF(AND($K126="Dispatched",$F126&lt;&gt;""),"Update Status to Completed",IF(AND(OR($K126="Reserved",$K126="Dispatched"),COUNTIFS('Booking Schedule'!$B$6:$B$505,$B126,'Booking Schedule'!$D$6:$D$505,"&lt;="&amp;$E126,'Booking Schedule'!$E$6:$E$505,"&gt;="&amp;$D126,'Booking Schedule'!$K$6:$K$505,"Reserved")+COUNTIFS('Booking Schedule'!$B$6:$B$505,$B126,'Booking Schedule'!$D$6:$D$505,"&lt;="&amp;$E126,'Booking Schedule'!$E$6:$E$505,"&gt;="&amp;$D126,'Booking Schedule'!$K$6:$K$505,"Dispatched")&gt;1),"Overlap","OK"))))))))),"Check Row")</f>
        <v/>
      </c>
    </row>
    <row r="127">
      <c r="A127" s="26" t="n"/>
      <c r="B127" s="26" t="n"/>
      <c r="C127" s="28" t="n"/>
      <c r="D127" s="41" t="n"/>
      <c r="E127" s="41" t="n"/>
      <c r="F127" s="41" t="n"/>
      <c r="G127" s="28" t="n"/>
      <c r="H127" s="28" t="n"/>
      <c r="I127" s="34" t="n"/>
      <c r="J127" s="26" t="n"/>
      <c r="K127" s="26" t="n"/>
      <c r="L127" s="28" t="n"/>
      <c r="M127" s="30">
        <f>IFERROR(IF($A127="","",IF(OR($B127="",$D127="",$K127=""),"Missing Required Field",IF(COUNTIF('Trailer Availability'!$A$6:$A$505,$B127)=0,"Unknown Trailer ID",IF(AND($K127&lt;&gt;"Canceled",$E127=""),"Missing Planned Return",IF(AND($E127&lt;&gt;"",$D127&gt;$E127),"Date Order Error",IF(AND($K127="Completed",$F127=""),"Actual Return Missing",IF(AND($F127&lt;&gt;"",$F127&lt;$D127),"Actual Return Before Pickup",IF(AND($K127="Dispatched",$F127&lt;&gt;""),"Update Status to Completed",IF(AND(OR($K127="Reserved",$K127="Dispatched"),COUNTIFS('Booking Schedule'!$B$6:$B$505,$B127,'Booking Schedule'!$D$6:$D$505,"&lt;="&amp;$E127,'Booking Schedule'!$E$6:$E$505,"&gt;="&amp;$D127,'Booking Schedule'!$K$6:$K$505,"Reserved")+COUNTIFS('Booking Schedule'!$B$6:$B$505,$B127,'Booking Schedule'!$D$6:$D$505,"&lt;="&amp;$E127,'Booking Schedule'!$E$6:$E$505,"&gt;="&amp;$D127,'Booking Schedule'!$K$6:$K$505,"Dispatched")&gt;1),"Overlap","OK"))))))))),"Check Row")</f>
        <v/>
      </c>
    </row>
    <row r="128">
      <c r="A128" s="26" t="n"/>
      <c r="B128" s="26" t="n"/>
      <c r="C128" s="28" t="n"/>
      <c r="D128" s="41" t="n"/>
      <c r="E128" s="41" t="n"/>
      <c r="F128" s="41" t="n"/>
      <c r="G128" s="28" t="n"/>
      <c r="H128" s="28" t="n"/>
      <c r="I128" s="34" t="n"/>
      <c r="J128" s="26" t="n"/>
      <c r="K128" s="26" t="n"/>
      <c r="L128" s="28" t="n"/>
      <c r="M128" s="30">
        <f>IFERROR(IF($A128="","",IF(OR($B128="",$D128="",$K128=""),"Missing Required Field",IF(COUNTIF('Trailer Availability'!$A$6:$A$505,$B128)=0,"Unknown Trailer ID",IF(AND($K128&lt;&gt;"Canceled",$E128=""),"Missing Planned Return",IF(AND($E128&lt;&gt;"",$D128&gt;$E128),"Date Order Error",IF(AND($K128="Completed",$F128=""),"Actual Return Missing",IF(AND($F128&lt;&gt;"",$F128&lt;$D128),"Actual Return Before Pickup",IF(AND($K128="Dispatched",$F128&lt;&gt;""),"Update Status to Completed",IF(AND(OR($K128="Reserved",$K128="Dispatched"),COUNTIFS('Booking Schedule'!$B$6:$B$505,$B128,'Booking Schedule'!$D$6:$D$505,"&lt;="&amp;$E128,'Booking Schedule'!$E$6:$E$505,"&gt;="&amp;$D128,'Booking Schedule'!$K$6:$K$505,"Reserved")+COUNTIFS('Booking Schedule'!$B$6:$B$505,$B128,'Booking Schedule'!$D$6:$D$505,"&lt;="&amp;$E128,'Booking Schedule'!$E$6:$E$505,"&gt;="&amp;$D128,'Booking Schedule'!$K$6:$K$505,"Dispatched")&gt;1),"Overlap","OK"))))))))),"Check Row")</f>
        <v/>
      </c>
    </row>
    <row r="129">
      <c r="A129" s="26" t="n"/>
      <c r="B129" s="26" t="n"/>
      <c r="C129" s="28" t="n"/>
      <c r="D129" s="41" t="n"/>
      <c r="E129" s="41" t="n"/>
      <c r="F129" s="41" t="n"/>
      <c r="G129" s="28" t="n"/>
      <c r="H129" s="28" t="n"/>
      <c r="I129" s="34" t="n"/>
      <c r="J129" s="26" t="n"/>
      <c r="K129" s="26" t="n"/>
      <c r="L129" s="28" t="n"/>
      <c r="M129" s="30">
        <f>IFERROR(IF($A129="","",IF(OR($B129="",$D129="",$K129=""),"Missing Required Field",IF(COUNTIF('Trailer Availability'!$A$6:$A$505,$B129)=0,"Unknown Trailer ID",IF(AND($K129&lt;&gt;"Canceled",$E129=""),"Missing Planned Return",IF(AND($E129&lt;&gt;"",$D129&gt;$E129),"Date Order Error",IF(AND($K129="Completed",$F129=""),"Actual Return Missing",IF(AND($F129&lt;&gt;"",$F129&lt;$D129),"Actual Return Before Pickup",IF(AND($K129="Dispatched",$F129&lt;&gt;""),"Update Status to Completed",IF(AND(OR($K129="Reserved",$K129="Dispatched"),COUNTIFS('Booking Schedule'!$B$6:$B$505,$B129,'Booking Schedule'!$D$6:$D$505,"&lt;="&amp;$E129,'Booking Schedule'!$E$6:$E$505,"&gt;="&amp;$D129,'Booking Schedule'!$K$6:$K$505,"Reserved")+COUNTIFS('Booking Schedule'!$B$6:$B$505,$B129,'Booking Schedule'!$D$6:$D$505,"&lt;="&amp;$E129,'Booking Schedule'!$E$6:$E$505,"&gt;="&amp;$D129,'Booking Schedule'!$K$6:$K$505,"Dispatched")&gt;1),"Overlap","OK"))))))))),"Check Row")</f>
        <v/>
      </c>
    </row>
    <row r="130">
      <c r="A130" s="26" t="n"/>
      <c r="B130" s="26" t="n"/>
      <c r="C130" s="28" t="n"/>
      <c r="D130" s="41" t="n"/>
      <c r="E130" s="41" t="n"/>
      <c r="F130" s="41" t="n"/>
      <c r="G130" s="28" t="n"/>
      <c r="H130" s="28" t="n"/>
      <c r="I130" s="34" t="n"/>
      <c r="J130" s="26" t="n"/>
      <c r="K130" s="26" t="n"/>
      <c r="L130" s="28" t="n"/>
      <c r="M130" s="30">
        <f>IFERROR(IF($A130="","",IF(OR($B130="",$D130="",$K130=""),"Missing Required Field",IF(COUNTIF('Trailer Availability'!$A$6:$A$505,$B130)=0,"Unknown Trailer ID",IF(AND($K130&lt;&gt;"Canceled",$E130=""),"Missing Planned Return",IF(AND($E130&lt;&gt;"",$D130&gt;$E130),"Date Order Error",IF(AND($K130="Completed",$F130=""),"Actual Return Missing",IF(AND($F130&lt;&gt;"",$F130&lt;$D130),"Actual Return Before Pickup",IF(AND($K130="Dispatched",$F130&lt;&gt;""),"Update Status to Completed",IF(AND(OR($K130="Reserved",$K130="Dispatched"),COUNTIFS('Booking Schedule'!$B$6:$B$505,$B130,'Booking Schedule'!$D$6:$D$505,"&lt;="&amp;$E130,'Booking Schedule'!$E$6:$E$505,"&gt;="&amp;$D130,'Booking Schedule'!$K$6:$K$505,"Reserved")+COUNTIFS('Booking Schedule'!$B$6:$B$505,$B130,'Booking Schedule'!$D$6:$D$505,"&lt;="&amp;$E130,'Booking Schedule'!$E$6:$E$505,"&gt;="&amp;$D130,'Booking Schedule'!$K$6:$K$505,"Dispatched")&gt;1),"Overlap","OK"))))))))),"Check Row")</f>
        <v/>
      </c>
    </row>
    <row r="131">
      <c r="A131" s="26" t="n"/>
      <c r="B131" s="26" t="n"/>
      <c r="C131" s="28" t="n"/>
      <c r="D131" s="41" t="n"/>
      <c r="E131" s="41" t="n"/>
      <c r="F131" s="41" t="n"/>
      <c r="G131" s="28" t="n"/>
      <c r="H131" s="28" t="n"/>
      <c r="I131" s="34" t="n"/>
      <c r="J131" s="26" t="n"/>
      <c r="K131" s="26" t="n"/>
      <c r="L131" s="28" t="n"/>
      <c r="M131" s="30">
        <f>IFERROR(IF($A131="","",IF(OR($B131="",$D131="",$K131=""),"Missing Required Field",IF(COUNTIF('Trailer Availability'!$A$6:$A$505,$B131)=0,"Unknown Trailer ID",IF(AND($K131&lt;&gt;"Canceled",$E131=""),"Missing Planned Return",IF(AND($E131&lt;&gt;"",$D131&gt;$E131),"Date Order Error",IF(AND($K131="Completed",$F131=""),"Actual Return Missing",IF(AND($F131&lt;&gt;"",$F131&lt;$D131),"Actual Return Before Pickup",IF(AND($K131="Dispatched",$F131&lt;&gt;""),"Update Status to Completed",IF(AND(OR($K131="Reserved",$K131="Dispatched"),COUNTIFS('Booking Schedule'!$B$6:$B$505,$B131,'Booking Schedule'!$D$6:$D$505,"&lt;="&amp;$E131,'Booking Schedule'!$E$6:$E$505,"&gt;="&amp;$D131,'Booking Schedule'!$K$6:$K$505,"Reserved")+COUNTIFS('Booking Schedule'!$B$6:$B$505,$B131,'Booking Schedule'!$D$6:$D$505,"&lt;="&amp;$E131,'Booking Schedule'!$E$6:$E$505,"&gt;="&amp;$D131,'Booking Schedule'!$K$6:$K$505,"Dispatched")&gt;1),"Overlap","OK"))))))))),"Check Row")</f>
        <v/>
      </c>
    </row>
    <row r="132">
      <c r="A132" s="26" t="n"/>
      <c r="B132" s="26" t="n"/>
      <c r="C132" s="28" t="n"/>
      <c r="D132" s="41" t="n"/>
      <c r="E132" s="41" t="n"/>
      <c r="F132" s="41" t="n"/>
      <c r="G132" s="28" t="n"/>
      <c r="H132" s="28" t="n"/>
      <c r="I132" s="34" t="n"/>
      <c r="J132" s="26" t="n"/>
      <c r="K132" s="26" t="n"/>
      <c r="L132" s="28" t="n"/>
      <c r="M132" s="30">
        <f>IFERROR(IF($A132="","",IF(OR($B132="",$D132="",$K132=""),"Missing Required Field",IF(COUNTIF('Trailer Availability'!$A$6:$A$505,$B132)=0,"Unknown Trailer ID",IF(AND($K132&lt;&gt;"Canceled",$E132=""),"Missing Planned Return",IF(AND($E132&lt;&gt;"",$D132&gt;$E132),"Date Order Error",IF(AND($K132="Completed",$F132=""),"Actual Return Missing",IF(AND($F132&lt;&gt;"",$F132&lt;$D132),"Actual Return Before Pickup",IF(AND($K132="Dispatched",$F132&lt;&gt;""),"Update Status to Completed",IF(AND(OR($K132="Reserved",$K132="Dispatched"),COUNTIFS('Booking Schedule'!$B$6:$B$505,$B132,'Booking Schedule'!$D$6:$D$505,"&lt;="&amp;$E132,'Booking Schedule'!$E$6:$E$505,"&gt;="&amp;$D132,'Booking Schedule'!$K$6:$K$505,"Reserved")+COUNTIFS('Booking Schedule'!$B$6:$B$505,$B132,'Booking Schedule'!$D$6:$D$505,"&lt;="&amp;$E132,'Booking Schedule'!$E$6:$E$505,"&gt;="&amp;$D132,'Booking Schedule'!$K$6:$K$505,"Dispatched")&gt;1),"Overlap","OK"))))))))),"Check Row")</f>
        <v/>
      </c>
    </row>
    <row r="133">
      <c r="A133" s="26" t="n"/>
      <c r="B133" s="26" t="n"/>
      <c r="C133" s="28" t="n"/>
      <c r="D133" s="41" t="n"/>
      <c r="E133" s="41" t="n"/>
      <c r="F133" s="41" t="n"/>
      <c r="G133" s="28" t="n"/>
      <c r="H133" s="28" t="n"/>
      <c r="I133" s="34" t="n"/>
      <c r="J133" s="26" t="n"/>
      <c r="K133" s="26" t="n"/>
      <c r="L133" s="28" t="n"/>
      <c r="M133" s="30">
        <f>IFERROR(IF($A133="","",IF(OR($B133="",$D133="",$K133=""),"Missing Required Field",IF(COUNTIF('Trailer Availability'!$A$6:$A$505,$B133)=0,"Unknown Trailer ID",IF(AND($K133&lt;&gt;"Canceled",$E133=""),"Missing Planned Return",IF(AND($E133&lt;&gt;"",$D133&gt;$E133),"Date Order Error",IF(AND($K133="Completed",$F133=""),"Actual Return Missing",IF(AND($F133&lt;&gt;"",$F133&lt;$D133),"Actual Return Before Pickup",IF(AND($K133="Dispatched",$F133&lt;&gt;""),"Update Status to Completed",IF(AND(OR($K133="Reserved",$K133="Dispatched"),COUNTIFS('Booking Schedule'!$B$6:$B$505,$B133,'Booking Schedule'!$D$6:$D$505,"&lt;="&amp;$E133,'Booking Schedule'!$E$6:$E$505,"&gt;="&amp;$D133,'Booking Schedule'!$K$6:$K$505,"Reserved")+COUNTIFS('Booking Schedule'!$B$6:$B$505,$B133,'Booking Schedule'!$D$6:$D$505,"&lt;="&amp;$E133,'Booking Schedule'!$E$6:$E$505,"&gt;="&amp;$D133,'Booking Schedule'!$K$6:$K$505,"Dispatched")&gt;1),"Overlap","OK"))))))))),"Check Row")</f>
        <v/>
      </c>
    </row>
    <row r="134">
      <c r="A134" s="26" t="n"/>
      <c r="B134" s="26" t="n"/>
      <c r="C134" s="28" t="n"/>
      <c r="D134" s="41" t="n"/>
      <c r="E134" s="41" t="n"/>
      <c r="F134" s="41" t="n"/>
      <c r="G134" s="28" t="n"/>
      <c r="H134" s="28" t="n"/>
      <c r="I134" s="34" t="n"/>
      <c r="J134" s="26" t="n"/>
      <c r="K134" s="26" t="n"/>
      <c r="L134" s="28" t="n"/>
      <c r="M134" s="30">
        <f>IFERROR(IF($A134="","",IF(OR($B134="",$D134="",$K134=""),"Missing Required Field",IF(COUNTIF('Trailer Availability'!$A$6:$A$505,$B134)=0,"Unknown Trailer ID",IF(AND($K134&lt;&gt;"Canceled",$E134=""),"Missing Planned Return",IF(AND($E134&lt;&gt;"",$D134&gt;$E134),"Date Order Error",IF(AND($K134="Completed",$F134=""),"Actual Return Missing",IF(AND($F134&lt;&gt;"",$F134&lt;$D134),"Actual Return Before Pickup",IF(AND($K134="Dispatched",$F134&lt;&gt;""),"Update Status to Completed",IF(AND(OR($K134="Reserved",$K134="Dispatched"),COUNTIFS('Booking Schedule'!$B$6:$B$505,$B134,'Booking Schedule'!$D$6:$D$505,"&lt;="&amp;$E134,'Booking Schedule'!$E$6:$E$505,"&gt;="&amp;$D134,'Booking Schedule'!$K$6:$K$505,"Reserved")+COUNTIFS('Booking Schedule'!$B$6:$B$505,$B134,'Booking Schedule'!$D$6:$D$505,"&lt;="&amp;$E134,'Booking Schedule'!$E$6:$E$505,"&gt;="&amp;$D134,'Booking Schedule'!$K$6:$K$505,"Dispatched")&gt;1),"Overlap","OK"))))))))),"Check Row")</f>
        <v/>
      </c>
    </row>
    <row r="135">
      <c r="A135" s="26" t="n"/>
      <c r="B135" s="26" t="n"/>
      <c r="C135" s="28" t="n"/>
      <c r="D135" s="41" t="n"/>
      <c r="E135" s="41" t="n"/>
      <c r="F135" s="41" t="n"/>
      <c r="G135" s="28" t="n"/>
      <c r="H135" s="28" t="n"/>
      <c r="I135" s="34" t="n"/>
      <c r="J135" s="26" t="n"/>
      <c r="K135" s="26" t="n"/>
      <c r="L135" s="28" t="n"/>
      <c r="M135" s="30">
        <f>IFERROR(IF($A135="","",IF(OR($B135="",$D135="",$K135=""),"Missing Required Field",IF(COUNTIF('Trailer Availability'!$A$6:$A$505,$B135)=0,"Unknown Trailer ID",IF(AND($K135&lt;&gt;"Canceled",$E135=""),"Missing Planned Return",IF(AND($E135&lt;&gt;"",$D135&gt;$E135),"Date Order Error",IF(AND($K135="Completed",$F135=""),"Actual Return Missing",IF(AND($F135&lt;&gt;"",$F135&lt;$D135),"Actual Return Before Pickup",IF(AND($K135="Dispatched",$F135&lt;&gt;""),"Update Status to Completed",IF(AND(OR($K135="Reserved",$K135="Dispatched"),COUNTIFS('Booking Schedule'!$B$6:$B$505,$B135,'Booking Schedule'!$D$6:$D$505,"&lt;="&amp;$E135,'Booking Schedule'!$E$6:$E$505,"&gt;="&amp;$D135,'Booking Schedule'!$K$6:$K$505,"Reserved")+COUNTIFS('Booking Schedule'!$B$6:$B$505,$B135,'Booking Schedule'!$D$6:$D$505,"&lt;="&amp;$E135,'Booking Schedule'!$E$6:$E$505,"&gt;="&amp;$D135,'Booking Schedule'!$K$6:$K$505,"Dispatched")&gt;1),"Overlap","OK"))))))))),"Check Row")</f>
        <v/>
      </c>
    </row>
    <row r="136">
      <c r="A136" s="26" t="n"/>
      <c r="B136" s="26" t="n"/>
      <c r="C136" s="28" t="n"/>
      <c r="D136" s="41" t="n"/>
      <c r="E136" s="41" t="n"/>
      <c r="F136" s="41" t="n"/>
      <c r="G136" s="28" t="n"/>
      <c r="H136" s="28" t="n"/>
      <c r="I136" s="34" t="n"/>
      <c r="J136" s="26" t="n"/>
      <c r="K136" s="26" t="n"/>
      <c r="L136" s="28" t="n"/>
      <c r="M136" s="30">
        <f>IFERROR(IF($A136="","",IF(OR($B136="",$D136="",$K136=""),"Missing Required Field",IF(COUNTIF('Trailer Availability'!$A$6:$A$505,$B136)=0,"Unknown Trailer ID",IF(AND($K136&lt;&gt;"Canceled",$E136=""),"Missing Planned Return",IF(AND($E136&lt;&gt;"",$D136&gt;$E136),"Date Order Error",IF(AND($K136="Completed",$F136=""),"Actual Return Missing",IF(AND($F136&lt;&gt;"",$F136&lt;$D136),"Actual Return Before Pickup",IF(AND($K136="Dispatched",$F136&lt;&gt;""),"Update Status to Completed",IF(AND(OR($K136="Reserved",$K136="Dispatched"),COUNTIFS('Booking Schedule'!$B$6:$B$505,$B136,'Booking Schedule'!$D$6:$D$505,"&lt;="&amp;$E136,'Booking Schedule'!$E$6:$E$505,"&gt;="&amp;$D136,'Booking Schedule'!$K$6:$K$505,"Reserved")+COUNTIFS('Booking Schedule'!$B$6:$B$505,$B136,'Booking Schedule'!$D$6:$D$505,"&lt;="&amp;$E136,'Booking Schedule'!$E$6:$E$505,"&gt;="&amp;$D136,'Booking Schedule'!$K$6:$K$505,"Dispatched")&gt;1),"Overlap","OK"))))))))),"Check Row")</f>
        <v/>
      </c>
    </row>
    <row r="137">
      <c r="A137" s="26" t="n"/>
      <c r="B137" s="26" t="n"/>
      <c r="C137" s="28" t="n"/>
      <c r="D137" s="41" t="n"/>
      <c r="E137" s="41" t="n"/>
      <c r="F137" s="41" t="n"/>
      <c r="G137" s="28" t="n"/>
      <c r="H137" s="28" t="n"/>
      <c r="I137" s="34" t="n"/>
      <c r="J137" s="26" t="n"/>
      <c r="K137" s="26" t="n"/>
      <c r="L137" s="28" t="n"/>
      <c r="M137" s="30">
        <f>IFERROR(IF($A137="","",IF(OR($B137="",$D137="",$K137=""),"Missing Required Field",IF(COUNTIF('Trailer Availability'!$A$6:$A$505,$B137)=0,"Unknown Trailer ID",IF(AND($K137&lt;&gt;"Canceled",$E137=""),"Missing Planned Return",IF(AND($E137&lt;&gt;"",$D137&gt;$E137),"Date Order Error",IF(AND($K137="Completed",$F137=""),"Actual Return Missing",IF(AND($F137&lt;&gt;"",$F137&lt;$D137),"Actual Return Before Pickup",IF(AND($K137="Dispatched",$F137&lt;&gt;""),"Update Status to Completed",IF(AND(OR($K137="Reserved",$K137="Dispatched"),COUNTIFS('Booking Schedule'!$B$6:$B$505,$B137,'Booking Schedule'!$D$6:$D$505,"&lt;="&amp;$E137,'Booking Schedule'!$E$6:$E$505,"&gt;="&amp;$D137,'Booking Schedule'!$K$6:$K$505,"Reserved")+COUNTIFS('Booking Schedule'!$B$6:$B$505,$B137,'Booking Schedule'!$D$6:$D$505,"&lt;="&amp;$E137,'Booking Schedule'!$E$6:$E$505,"&gt;="&amp;$D137,'Booking Schedule'!$K$6:$K$505,"Dispatched")&gt;1),"Overlap","OK"))))))))),"Check Row")</f>
        <v/>
      </c>
    </row>
    <row r="138">
      <c r="A138" s="26" t="n"/>
      <c r="B138" s="26" t="n"/>
      <c r="C138" s="28" t="n"/>
      <c r="D138" s="41" t="n"/>
      <c r="E138" s="41" t="n"/>
      <c r="F138" s="41" t="n"/>
      <c r="G138" s="28" t="n"/>
      <c r="H138" s="28" t="n"/>
      <c r="I138" s="34" t="n"/>
      <c r="J138" s="26" t="n"/>
      <c r="K138" s="26" t="n"/>
      <c r="L138" s="28" t="n"/>
      <c r="M138" s="30">
        <f>IFERROR(IF($A138="","",IF(OR($B138="",$D138="",$K138=""),"Missing Required Field",IF(COUNTIF('Trailer Availability'!$A$6:$A$505,$B138)=0,"Unknown Trailer ID",IF(AND($K138&lt;&gt;"Canceled",$E138=""),"Missing Planned Return",IF(AND($E138&lt;&gt;"",$D138&gt;$E138),"Date Order Error",IF(AND($K138="Completed",$F138=""),"Actual Return Missing",IF(AND($F138&lt;&gt;"",$F138&lt;$D138),"Actual Return Before Pickup",IF(AND($K138="Dispatched",$F138&lt;&gt;""),"Update Status to Completed",IF(AND(OR($K138="Reserved",$K138="Dispatched"),COUNTIFS('Booking Schedule'!$B$6:$B$505,$B138,'Booking Schedule'!$D$6:$D$505,"&lt;="&amp;$E138,'Booking Schedule'!$E$6:$E$505,"&gt;="&amp;$D138,'Booking Schedule'!$K$6:$K$505,"Reserved")+COUNTIFS('Booking Schedule'!$B$6:$B$505,$B138,'Booking Schedule'!$D$6:$D$505,"&lt;="&amp;$E138,'Booking Schedule'!$E$6:$E$505,"&gt;="&amp;$D138,'Booking Schedule'!$K$6:$K$505,"Dispatched")&gt;1),"Overlap","OK"))))))))),"Check Row")</f>
        <v/>
      </c>
    </row>
    <row r="139">
      <c r="A139" s="26" t="n"/>
      <c r="B139" s="26" t="n"/>
      <c r="C139" s="28" t="n"/>
      <c r="D139" s="41" t="n"/>
      <c r="E139" s="41" t="n"/>
      <c r="F139" s="41" t="n"/>
      <c r="G139" s="28" t="n"/>
      <c r="H139" s="28" t="n"/>
      <c r="I139" s="34" t="n"/>
      <c r="J139" s="26" t="n"/>
      <c r="K139" s="26" t="n"/>
      <c r="L139" s="28" t="n"/>
      <c r="M139" s="30">
        <f>IFERROR(IF($A139="","",IF(OR($B139="",$D139="",$K139=""),"Missing Required Field",IF(COUNTIF('Trailer Availability'!$A$6:$A$505,$B139)=0,"Unknown Trailer ID",IF(AND($K139&lt;&gt;"Canceled",$E139=""),"Missing Planned Return",IF(AND($E139&lt;&gt;"",$D139&gt;$E139),"Date Order Error",IF(AND($K139="Completed",$F139=""),"Actual Return Missing",IF(AND($F139&lt;&gt;"",$F139&lt;$D139),"Actual Return Before Pickup",IF(AND($K139="Dispatched",$F139&lt;&gt;""),"Update Status to Completed",IF(AND(OR($K139="Reserved",$K139="Dispatched"),COUNTIFS('Booking Schedule'!$B$6:$B$505,$B139,'Booking Schedule'!$D$6:$D$505,"&lt;="&amp;$E139,'Booking Schedule'!$E$6:$E$505,"&gt;="&amp;$D139,'Booking Schedule'!$K$6:$K$505,"Reserved")+COUNTIFS('Booking Schedule'!$B$6:$B$505,$B139,'Booking Schedule'!$D$6:$D$505,"&lt;="&amp;$E139,'Booking Schedule'!$E$6:$E$505,"&gt;="&amp;$D139,'Booking Schedule'!$K$6:$K$505,"Dispatched")&gt;1),"Overlap","OK"))))))))),"Check Row")</f>
        <v/>
      </c>
    </row>
    <row r="140">
      <c r="A140" s="26" t="n"/>
      <c r="B140" s="26" t="n"/>
      <c r="C140" s="28" t="n"/>
      <c r="D140" s="41" t="n"/>
      <c r="E140" s="41" t="n"/>
      <c r="F140" s="41" t="n"/>
      <c r="G140" s="28" t="n"/>
      <c r="H140" s="28" t="n"/>
      <c r="I140" s="34" t="n"/>
      <c r="J140" s="26" t="n"/>
      <c r="K140" s="26" t="n"/>
      <c r="L140" s="28" t="n"/>
      <c r="M140" s="30">
        <f>IFERROR(IF($A140="","",IF(OR($B140="",$D140="",$K140=""),"Missing Required Field",IF(COUNTIF('Trailer Availability'!$A$6:$A$505,$B140)=0,"Unknown Trailer ID",IF(AND($K140&lt;&gt;"Canceled",$E140=""),"Missing Planned Return",IF(AND($E140&lt;&gt;"",$D140&gt;$E140),"Date Order Error",IF(AND($K140="Completed",$F140=""),"Actual Return Missing",IF(AND($F140&lt;&gt;"",$F140&lt;$D140),"Actual Return Before Pickup",IF(AND($K140="Dispatched",$F140&lt;&gt;""),"Update Status to Completed",IF(AND(OR($K140="Reserved",$K140="Dispatched"),COUNTIFS('Booking Schedule'!$B$6:$B$505,$B140,'Booking Schedule'!$D$6:$D$505,"&lt;="&amp;$E140,'Booking Schedule'!$E$6:$E$505,"&gt;="&amp;$D140,'Booking Schedule'!$K$6:$K$505,"Reserved")+COUNTIFS('Booking Schedule'!$B$6:$B$505,$B140,'Booking Schedule'!$D$6:$D$505,"&lt;="&amp;$E140,'Booking Schedule'!$E$6:$E$505,"&gt;="&amp;$D140,'Booking Schedule'!$K$6:$K$505,"Dispatched")&gt;1),"Overlap","OK"))))))))),"Check Row")</f>
        <v/>
      </c>
    </row>
    <row r="141">
      <c r="A141" s="26" t="n"/>
      <c r="B141" s="26" t="n"/>
      <c r="C141" s="28" t="n"/>
      <c r="D141" s="41" t="n"/>
      <c r="E141" s="41" t="n"/>
      <c r="F141" s="41" t="n"/>
      <c r="G141" s="28" t="n"/>
      <c r="H141" s="28" t="n"/>
      <c r="I141" s="34" t="n"/>
      <c r="J141" s="26" t="n"/>
      <c r="K141" s="26" t="n"/>
      <c r="L141" s="28" t="n"/>
      <c r="M141" s="30">
        <f>IFERROR(IF($A141="","",IF(OR($B141="",$D141="",$K141=""),"Missing Required Field",IF(COUNTIF('Trailer Availability'!$A$6:$A$505,$B141)=0,"Unknown Trailer ID",IF(AND($K141&lt;&gt;"Canceled",$E141=""),"Missing Planned Return",IF(AND($E141&lt;&gt;"",$D141&gt;$E141),"Date Order Error",IF(AND($K141="Completed",$F141=""),"Actual Return Missing",IF(AND($F141&lt;&gt;"",$F141&lt;$D141),"Actual Return Before Pickup",IF(AND($K141="Dispatched",$F141&lt;&gt;""),"Update Status to Completed",IF(AND(OR($K141="Reserved",$K141="Dispatched"),COUNTIFS('Booking Schedule'!$B$6:$B$505,$B141,'Booking Schedule'!$D$6:$D$505,"&lt;="&amp;$E141,'Booking Schedule'!$E$6:$E$505,"&gt;="&amp;$D141,'Booking Schedule'!$K$6:$K$505,"Reserved")+COUNTIFS('Booking Schedule'!$B$6:$B$505,$B141,'Booking Schedule'!$D$6:$D$505,"&lt;="&amp;$E141,'Booking Schedule'!$E$6:$E$505,"&gt;="&amp;$D141,'Booking Schedule'!$K$6:$K$505,"Dispatched")&gt;1),"Overlap","OK"))))))))),"Check Row")</f>
        <v/>
      </c>
    </row>
    <row r="142">
      <c r="A142" s="26" t="n"/>
      <c r="B142" s="26" t="n"/>
      <c r="C142" s="28" t="n"/>
      <c r="D142" s="41" t="n"/>
      <c r="E142" s="41" t="n"/>
      <c r="F142" s="41" t="n"/>
      <c r="G142" s="28" t="n"/>
      <c r="H142" s="28" t="n"/>
      <c r="I142" s="34" t="n"/>
      <c r="J142" s="26" t="n"/>
      <c r="K142" s="26" t="n"/>
      <c r="L142" s="28" t="n"/>
      <c r="M142" s="30">
        <f>IFERROR(IF($A142="","",IF(OR($B142="",$D142="",$K142=""),"Missing Required Field",IF(COUNTIF('Trailer Availability'!$A$6:$A$505,$B142)=0,"Unknown Trailer ID",IF(AND($K142&lt;&gt;"Canceled",$E142=""),"Missing Planned Return",IF(AND($E142&lt;&gt;"",$D142&gt;$E142),"Date Order Error",IF(AND($K142="Completed",$F142=""),"Actual Return Missing",IF(AND($F142&lt;&gt;"",$F142&lt;$D142),"Actual Return Before Pickup",IF(AND($K142="Dispatched",$F142&lt;&gt;""),"Update Status to Completed",IF(AND(OR($K142="Reserved",$K142="Dispatched"),COUNTIFS('Booking Schedule'!$B$6:$B$505,$B142,'Booking Schedule'!$D$6:$D$505,"&lt;="&amp;$E142,'Booking Schedule'!$E$6:$E$505,"&gt;="&amp;$D142,'Booking Schedule'!$K$6:$K$505,"Reserved")+COUNTIFS('Booking Schedule'!$B$6:$B$505,$B142,'Booking Schedule'!$D$6:$D$505,"&lt;="&amp;$E142,'Booking Schedule'!$E$6:$E$505,"&gt;="&amp;$D142,'Booking Schedule'!$K$6:$K$505,"Dispatched")&gt;1),"Overlap","OK"))))))))),"Check Row")</f>
        <v/>
      </c>
    </row>
    <row r="143">
      <c r="A143" s="26" t="n"/>
      <c r="B143" s="26" t="n"/>
      <c r="C143" s="28" t="n"/>
      <c r="D143" s="41" t="n"/>
      <c r="E143" s="41" t="n"/>
      <c r="F143" s="41" t="n"/>
      <c r="G143" s="28" t="n"/>
      <c r="H143" s="28" t="n"/>
      <c r="I143" s="34" t="n"/>
      <c r="J143" s="26" t="n"/>
      <c r="K143" s="26" t="n"/>
      <c r="L143" s="28" t="n"/>
      <c r="M143" s="30">
        <f>IFERROR(IF($A143="","",IF(OR($B143="",$D143="",$K143=""),"Missing Required Field",IF(COUNTIF('Trailer Availability'!$A$6:$A$505,$B143)=0,"Unknown Trailer ID",IF(AND($K143&lt;&gt;"Canceled",$E143=""),"Missing Planned Return",IF(AND($E143&lt;&gt;"",$D143&gt;$E143),"Date Order Error",IF(AND($K143="Completed",$F143=""),"Actual Return Missing",IF(AND($F143&lt;&gt;"",$F143&lt;$D143),"Actual Return Before Pickup",IF(AND($K143="Dispatched",$F143&lt;&gt;""),"Update Status to Completed",IF(AND(OR($K143="Reserved",$K143="Dispatched"),COUNTIFS('Booking Schedule'!$B$6:$B$505,$B143,'Booking Schedule'!$D$6:$D$505,"&lt;="&amp;$E143,'Booking Schedule'!$E$6:$E$505,"&gt;="&amp;$D143,'Booking Schedule'!$K$6:$K$505,"Reserved")+COUNTIFS('Booking Schedule'!$B$6:$B$505,$B143,'Booking Schedule'!$D$6:$D$505,"&lt;="&amp;$E143,'Booking Schedule'!$E$6:$E$505,"&gt;="&amp;$D143,'Booking Schedule'!$K$6:$K$505,"Dispatched")&gt;1),"Overlap","OK"))))))))),"Check Row")</f>
        <v/>
      </c>
    </row>
    <row r="144">
      <c r="A144" s="26" t="n"/>
      <c r="B144" s="26" t="n"/>
      <c r="C144" s="28" t="n"/>
      <c r="D144" s="41" t="n"/>
      <c r="E144" s="41" t="n"/>
      <c r="F144" s="41" t="n"/>
      <c r="G144" s="28" t="n"/>
      <c r="H144" s="28" t="n"/>
      <c r="I144" s="34" t="n"/>
      <c r="J144" s="26" t="n"/>
      <c r="K144" s="26" t="n"/>
      <c r="L144" s="28" t="n"/>
      <c r="M144" s="30">
        <f>IFERROR(IF($A144="","",IF(OR($B144="",$D144="",$K144=""),"Missing Required Field",IF(COUNTIF('Trailer Availability'!$A$6:$A$505,$B144)=0,"Unknown Trailer ID",IF(AND($K144&lt;&gt;"Canceled",$E144=""),"Missing Planned Return",IF(AND($E144&lt;&gt;"",$D144&gt;$E144),"Date Order Error",IF(AND($K144="Completed",$F144=""),"Actual Return Missing",IF(AND($F144&lt;&gt;"",$F144&lt;$D144),"Actual Return Before Pickup",IF(AND($K144="Dispatched",$F144&lt;&gt;""),"Update Status to Completed",IF(AND(OR($K144="Reserved",$K144="Dispatched"),COUNTIFS('Booking Schedule'!$B$6:$B$505,$B144,'Booking Schedule'!$D$6:$D$505,"&lt;="&amp;$E144,'Booking Schedule'!$E$6:$E$505,"&gt;="&amp;$D144,'Booking Schedule'!$K$6:$K$505,"Reserved")+COUNTIFS('Booking Schedule'!$B$6:$B$505,$B144,'Booking Schedule'!$D$6:$D$505,"&lt;="&amp;$E144,'Booking Schedule'!$E$6:$E$505,"&gt;="&amp;$D144,'Booking Schedule'!$K$6:$K$505,"Dispatched")&gt;1),"Overlap","OK"))))))))),"Check Row")</f>
        <v/>
      </c>
    </row>
    <row r="145">
      <c r="A145" s="26" t="n"/>
      <c r="B145" s="26" t="n"/>
      <c r="C145" s="28" t="n"/>
      <c r="D145" s="41" t="n"/>
      <c r="E145" s="41" t="n"/>
      <c r="F145" s="41" t="n"/>
      <c r="G145" s="28" t="n"/>
      <c r="H145" s="28" t="n"/>
      <c r="I145" s="34" t="n"/>
      <c r="J145" s="26" t="n"/>
      <c r="K145" s="26" t="n"/>
      <c r="L145" s="28" t="n"/>
      <c r="M145" s="30">
        <f>IFERROR(IF($A145="","",IF(OR($B145="",$D145="",$K145=""),"Missing Required Field",IF(COUNTIF('Trailer Availability'!$A$6:$A$505,$B145)=0,"Unknown Trailer ID",IF(AND($K145&lt;&gt;"Canceled",$E145=""),"Missing Planned Return",IF(AND($E145&lt;&gt;"",$D145&gt;$E145),"Date Order Error",IF(AND($K145="Completed",$F145=""),"Actual Return Missing",IF(AND($F145&lt;&gt;"",$F145&lt;$D145),"Actual Return Before Pickup",IF(AND($K145="Dispatched",$F145&lt;&gt;""),"Update Status to Completed",IF(AND(OR($K145="Reserved",$K145="Dispatched"),COUNTIFS('Booking Schedule'!$B$6:$B$505,$B145,'Booking Schedule'!$D$6:$D$505,"&lt;="&amp;$E145,'Booking Schedule'!$E$6:$E$505,"&gt;="&amp;$D145,'Booking Schedule'!$K$6:$K$505,"Reserved")+COUNTIFS('Booking Schedule'!$B$6:$B$505,$B145,'Booking Schedule'!$D$6:$D$505,"&lt;="&amp;$E145,'Booking Schedule'!$E$6:$E$505,"&gt;="&amp;$D145,'Booking Schedule'!$K$6:$K$505,"Dispatched")&gt;1),"Overlap","OK"))))))))),"Check Row")</f>
        <v/>
      </c>
    </row>
    <row r="146">
      <c r="A146" s="26" t="n"/>
      <c r="B146" s="26" t="n"/>
      <c r="C146" s="28" t="n"/>
      <c r="D146" s="41" t="n"/>
      <c r="E146" s="41" t="n"/>
      <c r="F146" s="41" t="n"/>
      <c r="G146" s="28" t="n"/>
      <c r="H146" s="28" t="n"/>
      <c r="I146" s="34" t="n"/>
      <c r="J146" s="26" t="n"/>
      <c r="K146" s="26" t="n"/>
      <c r="L146" s="28" t="n"/>
      <c r="M146" s="30">
        <f>IFERROR(IF($A146="","",IF(OR($B146="",$D146="",$K146=""),"Missing Required Field",IF(COUNTIF('Trailer Availability'!$A$6:$A$505,$B146)=0,"Unknown Trailer ID",IF(AND($K146&lt;&gt;"Canceled",$E146=""),"Missing Planned Return",IF(AND($E146&lt;&gt;"",$D146&gt;$E146),"Date Order Error",IF(AND($K146="Completed",$F146=""),"Actual Return Missing",IF(AND($F146&lt;&gt;"",$F146&lt;$D146),"Actual Return Before Pickup",IF(AND($K146="Dispatched",$F146&lt;&gt;""),"Update Status to Completed",IF(AND(OR($K146="Reserved",$K146="Dispatched"),COUNTIFS('Booking Schedule'!$B$6:$B$505,$B146,'Booking Schedule'!$D$6:$D$505,"&lt;="&amp;$E146,'Booking Schedule'!$E$6:$E$505,"&gt;="&amp;$D146,'Booking Schedule'!$K$6:$K$505,"Reserved")+COUNTIFS('Booking Schedule'!$B$6:$B$505,$B146,'Booking Schedule'!$D$6:$D$505,"&lt;="&amp;$E146,'Booking Schedule'!$E$6:$E$505,"&gt;="&amp;$D146,'Booking Schedule'!$K$6:$K$505,"Dispatched")&gt;1),"Overlap","OK"))))))))),"Check Row")</f>
        <v/>
      </c>
    </row>
    <row r="147">
      <c r="A147" s="26" t="n"/>
      <c r="B147" s="26" t="n"/>
      <c r="C147" s="28" t="n"/>
      <c r="D147" s="41" t="n"/>
      <c r="E147" s="41" t="n"/>
      <c r="F147" s="41" t="n"/>
      <c r="G147" s="28" t="n"/>
      <c r="H147" s="28" t="n"/>
      <c r="I147" s="34" t="n"/>
      <c r="J147" s="26" t="n"/>
      <c r="K147" s="26" t="n"/>
      <c r="L147" s="28" t="n"/>
      <c r="M147" s="30">
        <f>IFERROR(IF($A147="","",IF(OR($B147="",$D147="",$K147=""),"Missing Required Field",IF(COUNTIF('Trailer Availability'!$A$6:$A$505,$B147)=0,"Unknown Trailer ID",IF(AND($K147&lt;&gt;"Canceled",$E147=""),"Missing Planned Return",IF(AND($E147&lt;&gt;"",$D147&gt;$E147),"Date Order Error",IF(AND($K147="Completed",$F147=""),"Actual Return Missing",IF(AND($F147&lt;&gt;"",$F147&lt;$D147),"Actual Return Before Pickup",IF(AND($K147="Dispatched",$F147&lt;&gt;""),"Update Status to Completed",IF(AND(OR($K147="Reserved",$K147="Dispatched"),COUNTIFS('Booking Schedule'!$B$6:$B$505,$B147,'Booking Schedule'!$D$6:$D$505,"&lt;="&amp;$E147,'Booking Schedule'!$E$6:$E$505,"&gt;="&amp;$D147,'Booking Schedule'!$K$6:$K$505,"Reserved")+COUNTIFS('Booking Schedule'!$B$6:$B$505,$B147,'Booking Schedule'!$D$6:$D$505,"&lt;="&amp;$E147,'Booking Schedule'!$E$6:$E$505,"&gt;="&amp;$D147,'Booking Schedule'!$K$6:$K$505,"Dispatched")&gt;1),"Overlap","OK"))))))))),"Check Row")</f>
        <v/>
      </c>
    </row>
    <row r="148">
      <c r="A148" s="26" t="n"/>
      <c r="B148" s="26" t="n"/>
      <c r="C148" s="28" t="n"/>
      <c r="D148" s="41" t="n"/>
      <c r="E148" s="41" t="n"/>
      <c r="F148" s="41" t="n"/>
      <c r="G148" s="28" t="n"/>
      <c r="H148" s="28" t="n"/>
      <c r="I148" s="34" t="n"/>
      <c r="J148" s="26" t="n"/>
      <c r="K148" s="26" t="n"/>
      <c r="L148" s="28" t="n"/>
      <c r="M148" s="30">
        <f>IFERROR(IF($A148="","",IF(OR($B148="",$D148="",$K148=""),"Missing Required Field",IF(COUNTIF('Trailer Availability'!$A$6:$A$505,$B148)=0,"Unknown Trailer ID",IF(AND($K148&lt;&gt;"Canceled",$E148=""),"Missing Planned Return",IF(AND($E148&lt;&gt;"",$D148&gt;$E148),"Date Order Error",IF(AND($K148="Completed",$F148=""),"Actual Return Missing",IF(AND($F148&lt;&gt;"",$F148&lt;$D148),"Actual Return Before Pickup",IF(AND($K148="Dispatched",$F148&lt;&gt;""),"Update Status to Completed",IF(AND(OR($K148="Reserved",$K148="Dispatched"),COUNTIFS('Booking Schedule'!$B$6:$B$505,$B148,'Booking Schedule'!$D$6:$D$505,"&lt;="&amp;$E148,'Booking Schedule'!$E$6:$E$505,"&gt;="&amp;$D148,'Booking Schedule'!$K$6:$K$505,"Reserved")+COUNTIFS('Booking Schedule'!$B$6:$B$505,$B148,'Booking Schedule'!$D$6:$D$505,"&lt;="&amp;$E148,'Booking Schedule'!$E$6:$E$505,"&gt;="&amp;$D148,'Booking Schedule'!$K$6:$K$505,"Dispatched")&gt;1),"Overlap","OK"))))))))),"Check Row")</f>
        <v/>
      </c>
    </row>
    <row r="149">
      <c r="A149" s="26" t="n"/>
      <c r="B149" s="26" t="n"/>
      <c r="C149" s="28" t="n"/>
      <c r="D149" s="41" t="n"/>
      <c r="E149" s="41" t="n"/>
      <c r="F149" s="41" t="n"/>
      <c r="G149" s="28" t="n"/>
      <c r="H149" s="28" t="n"/>
      <c r="I149" s="34" t="n"/>
      <c r="J149" s="26" t="n"/>
      <c r="K149" s="26" t="n"/>
      <c r="L149" s="28" t="n"/>
      <c r="M149" s="30">
        <f>IFERROR(IF($A149="","",IF(OR($B149="",$D149="",$K149=""),"Missing Required Field",IF(COUNTIF('Trailer Availability'!$A$6:$A$505,$B149)=0,"Unknown Trailer ID",IF(AND($K149&lt;&gt;"Canceled",$E149=""),"Missing Planned Return",IF(AND($E149&lt;&gt;"",$D149&gt;$E149),"Date Order Error",IF(AND($K149="Completed",$F149=""),"Actual Return Missing",IF(AND($F149&lt;&gt;"",$F149&lt;$D149),"Actual Return Before Pickup",IF(AND($K149="Dispatched",$F149&lt;&gt;""),"Update Status to Completed",IF(AND(OR($K149="Reserved",$K149="Dispatched"),COUNTIFS('Booking Schedule'!$B$6:$B$505,$B149,'Booking Schedule'!$D$6:$D$505,"&lt;="&amp;$E149,'Booking Schedule'!$E$6:$E$505,"&gt;="&amp;$D149,'Booking Schedule'!$K$6:$K$505,"Reserved")+COUNTIFS('Booking Schedule'!$B$6:$B$505,$B149,'Booking Schedule'!$D$6:$D$505,"&lt;="&amp;$E149,'Booking Schedule'!$E$6:$E$505,"&gt;="&amp;$D149,'Booking Schedule'!$K$6:$K$505,"Dispatched")&gt;1),"Overlap","OK"))))))))),"Check Row")</f>
        <v/>
      </c>
    </row>
    <row r="150">
      <c r="A150" s="26" t="n"/>
      <c r="B150" s="26" t="n"/>
      <c r="C150" s="28" t="n"/>
      <c r="D150" s="41" t="n"/>
      <c r="E150" s="41" t="n"/>
      <c r="F150" s="41" t="n"/>
      <c r="G150" s="28" t="n"/>
      <c r="H150" s="28" t="n"/>
      <c r="I150" s="34" t="n"/>
      <c r="J150" s="26" t="n"/>
      <c r="K150" s="26" t="n"/>
      <c r="L150" s="28" t="n"/>
      <c r="M150" s="30">
        <f>IFERROR(IF($A150="","",IF(OR($B150="",$D150="",$K150=""),"Missing Required Field",IF(COUNTIF('Trailer Availability'!$A$6:$A$505,$B150)=0,"Unknown Trailer ID",IF(AND($K150&lt;&gt;"Canceled",$E150=""),"Missing Planned Return",IF(AND($E150&lt;&gt;"",$D150&gt;$E150),"Date Order Error",IF(AND($K150="Completed",$F150=""),"Actual Return Missing",IF(AND($F150&lt;&gt;"",$F150&lt;$D150),"Actual Return Before Pickup",IF(AND($K150="Dispatched",$F150&lt;&gt;""),"Update Status to Completed",IF(AND(OR($K150="Reserved",$K150="Dispatched"),COUNTIFS('Booking Schedule'!$B$6:$B$505,$B150,'Booking Schedule'!$D$6:$D$505,"&lt;="&amp;$E150,'Booking Schedule'!$E$6:$E$505,"&gt;="&amp;$D150,'Booking Schedule'!$K$6:$K$505,"Reserved")+COUNTIFS('Booking Schedule'!$B$6:$B$505,$B150,'Booking Schedule'!$D$6:$D$505,"&lt;="&amp;$E150,'Booking Schedule'!$E$6:$E$505,"&gt;="&amp;$D150,'Booking Schedule'!$K$6:$K$505,"Dispatched")&gt;1),"Overlap","OK"))))))))),"Check Row")</f>
        <v/>
      </c>
    </row>
    <row r="151">
      <c r="A151" s="26" t="n"/>
      <c r="B151" s="26" t="n"/>
      <c r="C151" s="28" t="n"/>
      <c r="D151" s="41" t="n"/>
      <c r="E151" s="41" t="n"/>
      <c r="F151" s="41" t="n"/>
      <c r="G151" s="28" t="n"/>
      <c r="H151" s="28" t="n"/>
      <c r="I151" s="34" t="n"/>
      <c r="J151" s="26" t="n"/>
      <c r="K151" s="26" t="n"/>
      <c r="L151" s="28" t="n"/>
      <c r="M151" s="30">
        <f>IFERROR(IF($A151="","",IF(OR($B151="",$D151="",$K151=""),"Missing Required Field",IF(COUNTIF('Trailer Availability'!$A$6:$A$505,$B151)=0,"Unknown Trailer ID",IF(AND($K151&lt;&gt;"Canceled",$E151=""),"Missing Planned Return",IF(AND($E151&lt;&gt;"",$D151&gt;$E151),"Date Order Error",IF(AND($K151="Completed",$F151=""),"Actual Return Missing",IF(AND($F151&lt;&gt;"",$F151&lt;$D151),"Actual Return Before Pickup",IF(AND($K151="Dispatched",$F151&lt;&gt;""),"Update Status to Completed",IF(AND(OR($K151="Reserved",$K151="Dispatched"),COUNTIFS('Booking Schedule'!$B$6:$B$505,$B151,'Booking Schedule'!$D$6:$D$505,"&lt;="&amp;$E151,'Booking Schedule'!$E$6:$E$505,"&gt;="&amp;$D151,'Booking Schedule'!$K$6:$K$505,"Reserved")+COUNTIFS('Booking Schedule'!$B$6:$B$505,$B151,'Booking Schedule'!$D$6:$D$505,"&lt;="&amp;$E151,'Booking Schedule'!$E$6:$E$505,"&gt;="&amp;$D151,'Booking Schedule'!$K$6:$K$505,"Dispatched")&gt;1),"Overlap","OK"))))))))),"Check Row")</f>
        <v/>
      </c>
    </row>
    <row r="152">
      <c r="A152" s="26" t="n"/>
      <c r="B152" s="26" t="n"/>
      <c r="C152" s="28" t="n"/>
      <c r="D152" s="41" t="n"/>
      <c r="E152" s="41" t="n"/>
      <c r="F152" s="41" t="n"/>
      <c r="G152" s="28" t="n"/>
      <c r="H152" s="28" t="n"/>
      <c r="I152" s="34" t="n"/>
      <c r="J152" s="26" t="n"/>
      <c r="K152" s="26" t="n"/>
      <c r="L152" s="28" t="n"/>
      <c r="M152" s="30">
        <f>IFERROR(IF($A152="","",IF(OR($B152="",$D152="",$K152=""),"Missing Required Field",IF(COUNTIF('Trailer Availability'!$A$6:$A$505,$B152)=0,"Unknown Trailer ID",IF(AND($K152&lt;&gt;"Canceled",$E152=""),"Missing Planned Return",IF(AND($E152&lt;&gt;"",$D152&gt;$E152),"Date Order Error",IF(AND($K152="Completed",$F152=""),"Actual Return Missing",IF(AND($F152&lt;&gt;"",$F152&lt;$D152),"Actual Return Before Pickup",IF(AND($K152="Dispatched",$F152&lt;&gt;""),"Update Status to Completed",IF(AND(OR($K152="Reserved",$K152="Dispatched"),COUNTIFS('Booking Schedule'!$B$6:$B$505,$B152,'Booking Schedule'!$D$6:$D$505,"&lt;="&amp;$E152,'Booking Schedule'!$E$6:$E$505,"&gt;="&amp;$D152,'Booking Schedule'!$K$6:$K$505,"Reserved")+COUNTIFS('Booking Schedule'!$B$6:$B$505,$B152,'Booking Schedule'!$D$6:$D$505,"&lt;="&amp;$E152,'Booking Schedule'!$E$6:$E$505,"&gt;="&amp;$D152,'Booking Schedule'!$K$6:$K$505,"Dispatched")&gt;1),"Overlap","OK"))))))))),"Check Row")</f>
        <v/>
      </c>
    </row>
    <row r="153">
      <c r="A153" s="26" t="n"/>
      <c r="B153" s="26" t="n"/>
      <c r="C153" s="28" t="n"/>
      <c r="D153" s="41" t="n"/>
      <c r="E153" s="41" t="n"/>
      <c r="F153" s="41" t="n"/>
      <c r="G153" s="28" t="n"/>
      <c r="H153" s="28" t="n"/>
      <c r="I153" s="34" t="n"/>
      <c r="J153" s="26" t="n"/>
      <c r="K153" s="26" t="n"/>
      <c r="L153" s="28" t="n"/>
      <c r="M153" s="30">
        <f>IFERROR(IF($A153="","",IF(OR($B153="",$D153="",$K153=""),"Missing Required Field",IF(COUNTIF('Trailer Availability'!$A$6:$A$505,$B153)=0,"Unknown Trailer ID",IF(AND($K153&lt;&gt;"Canceled",$E153=""),"Missing Planned Return",IF(AND($E153&lt;&gt;"",$D153&gt;$E153),"Date Order Error",IF(AND($K153="Completed",$F153=""),"Actual Return Missing",IF(AND($F153&lt;&gt;"",$F153&lt;$D153),"Actual Return Before Pickup",IF(AND($K153="Dispatched",$F153&lt;&gt;""),"Update Status to Completed",IF(AND(OR($K153="Reserved",$K153="Dispatched"),COUNTIFS('Booking Schedule'!$B$6:$B$505,$B153,'Booking Schedule'!$D$6:$D$505,"&lt;="&amp;$E153,'Booking Schedule'!$E$6:$E$505,"&gt;="&amp;$D153,'Booking Schedule'!$K$6:$K$505,"Reserved")+COUNTIFS('Booking Schedule'!$B$6:$B$505,$B153,'Booking Schedule'!$D$6:$D$505,"&lt;="&amp;$E153,'Booking Schedule'!$E$6:$E$505,"&gt;="&amp;$D153,'Booking Schedule'!$K$6:$K$505,"Dispatched")&gt;1),"Overlap","OK"))))))))),"Check Row")</f>
        <v/>
      </c>
    </row>
    <row r="154">
      <c r="A154" s="26" t="n"/>
      <c r="B154" s="26" t="n"/>
      <c r="C154" s="28" t="n"/>
      <c r="D154" s="41" t="n"/>
      <c r="E154" s="41" t="n"/>
      <c r="F154" s="41" t="n"/>
      <c r="G154" s="28" t="n"/>
      <c r="H154" s="28" t="n"/>
      <c r="I154" s="34" t="n"/>
      <c r="J154" s="26" t="n"/>
      <c r="K154" s="26" t="n"/>
      <c r="L154" s="28" t="n"/>
      <c r="M154" s="30">
        <f>IFERROR(IF($A154="","",IF(OR($B154="",$D154="",$K154=""),"Missing Required Field",IF(COUNTIF('Trailer Availability'!$A$6:$A$505,$B154)=0,"Unknown Trailer ID",IF(AND($K154&lt;&gt;"Canceled",$E154=""),"Missing Planned Return",IF(AND($E154&lt;&gt;"",$D154&gt;$E154),"Date Order Error",IF(AND($K154="Completed",$F154=""),"Actual Return Missing",IF(AND($F154&lt;&gt;"",$F154&lt;$D154),"Actual Return Before Pickup",IF(AND($K154="Dispatched",$F154&lt;&gt;""),"Update Status to Completed",IF(AND(OR($K154="Reserved",$K154="Dispatched"),COUNTIFS('Booking Schedule'!$B$6:$B$505,$B154,'Booking Schedule'!$D$6:$D$505,"&lt;="&amp;$E154,'Booking Schedule'!$E$6:$E$505,"&gt;="&amp;$D154,'Booking Schedule'!$K$6:$K$505,"Reserved")+COUNTIFS('Booking Schedule'!$B$6:$B$505,$B154,'Booking Schedule'!$D$6:$D$505,"&lt;="&amp;$E154,'Booking Schedule'!$E$6:$E$505,"&gt;="&amp;$D154,'Booking Schedule'!$K$6:$K$505,"Dispatched")&gt;1),"Overlap","OK"))))))))),"Check Row")</f>
        <v/>
      </c>
    </row>
    <row r="155">
      <c r="A155" s="26" t="n"/>
      <c r="B155" s="26" t="n"/>
      <c r="C155" s="28" t="n"/>
      <c r="D155" s="41" t="n"/>
      <c r="E155" s="41" t="n"/>
      <c r="F155" s="41" t="n"/>
      <c r="G155" s="28" t="n"/>
      <c r="H155" s="28" t="n"/>
      <c r="I155" s="34" t="n"/>
      <c r="J155" s="26" t="n"/>
      <c r="K155" s="26" t="n"/>
      <c r="L155" s="28" t="n"/>
      <c r="M155" s="30">
        <f>IFERROR(IF($A155="","",IF(OR($B155="",$D155="",$K155=""),"Missing Required Field",IF(COUNTIF('Trailer Availability'!$A$6:$A$505,$B155)=0,"Unknown Trailer ID",IF(AND($K155&lt;&gt;"Canceled",$E155=""),"Missing Planned Return",IF(AND($E155&lt;&gt;"",$D155&gt;$E155),"Date Order Error",IF(AND($K155="Completed",$F155=""),"Actual Return Missing",IF(AND($F155&lt;&gt;"",$F155&lt;$D155),"Actual Return Before Pickup",IF(AND($K155="Dispatched",$F155&lt;&gt;""),"Update Status to Completed",IF(AND(OR($K155="Reserved",$K155="Dispatched"),COUNTIFS('Booking Schedule'!$B$6:$B$505,$B155,'Booking Schedule'!$D$6:$D$505,"&lt;="&amp;$E155,'Booking Schedule'!$E$6:$E$505,"&gt;="&amp;$D155,'Booking Schedule'!$K$6:$K$505,"Reserved")+COUNTIFS('Booking Schedule'!$B$6:$B$505,$B155,'Booking Schedule'!$D$6:$D$505,"&lt;="&amp;$E155,'Booking Schedule'!$E$6:$E$505,"&gt;="&amp;$D155,'Booking Schedule'!$K$6:$K$505,"Dispatched")&gt;1),"Overlap","OK"))))))))),"Check Row")</f>
        <v/>
      </c>
    </row>
    <row r="156">
      <c r="A156" s="26" t="n"/>
      <c r="B156" s="26" t="n"/>
      <c r="C156" s="28" t="n"/>
      <c r="D156" s="41" t="n"/>
      <c r="E156" s="41" t="n"/>
      <c r="F156" s="41" t="n"/>
      <c r="G156" s="28" t="n"/>
      <c r="H156" s="28" t="n"/>
      <c r="I156" s="34" t="n"/>
      <c r="J156" s="26" t="n"/>
      <c r="K156" s="26" t="n"/>
      <c r="L156" s="28" t="n"/>
      <c r="M156" s="30">
        <f>IFERROR(IF($A156="","",IF(OR($B156="",$D156="",$K156=""),"Missing Required Field",IF(COUNTIF('Trailer Availability'!$A$6:$A$505,$B156)=0,"Unknown Trailer ID",IF(AND($K156&lt;&gt;"Canceled",$E156=""),"Missing Planned Return",IF(AND($E156&lt;&gt;"",$D156&gt;$E156),"Date Order Error",IF(AND($K156="Completed",$F156=""),"Actual Return Missing",IF(AND($F156&lt;&gt;"",$F156&lt;$D156),"Actual Return Before Pickup",IF(AND($K156="Dispatched",$F156&lt;&gt;""),"Update Status to Completed",IF(AND(OR($K156="Reserved",$K156="Dispatched"),COUNTIFS('Booking Schedule'!$B$6:$B$505,$B156,'Booking Schedule'!$D$6:$D$505,"&lt;="&amp;$E156,'Booking Schedule'!$E$6:$E$505,"&gt;="&amp;$D156,'Booking Schedule'!$K$6:$K$505,"Reserved")+COUNTIFS('Booking Schedule'!$B$6:$B$505,$B156,'Booking Schedule'!$D$6:$D$505,"&lt;="&amp;$E156,'Booking Schedule'!$E$6:$E$505,"&gt;="&amp;$D156,'Booking Schedule'!$K$6:$K$505,"Dispatched")&gt;1),"Overlap","OK"))))))))),"Check Row")</f>
        <v/>
      </c>
    </row>
    <row r="157">
      <c r="A157" s="26" t="n"/>
      <c r="B157" s="26" t="n"/>
      <c r="C157" s="28" t="n"/>
      <c r="D157" s="41" t="n"/>
      <c r="E157" s="41" t="n"/>
      <c r="F157" s="41" t="n"/>
      <c r="G157" s="28" t="n"/>
      <c r="H157" s="28" t="n"/>
      <c r="I157" s="34" t="n"/>
      <c r="J157" s="26" t="n"/>
      <c r="K157" s="26" t="n"/>
      <c r="L157" s="28" t="n"/>
      <c r="M157" s="30">
        <f>IFERROR(IF($A157="","",IF(OR($B157="",$D157="",$K157=""),"Missing Required Field",IF(COUNTIF('Trailer Availability'!$A$6:$A$505,$B157)=0,"Unknown Trailer ID",IF(AND($K157&lt;&gt;"Canceled",$E157=""),"Missing Planned Return",IF(AND($E157&lt;&gt;"",$D157&gt;$E157),"Date Order Error",IF(AND($K157="Completed",$F157=""),"Actual Return Missing",IF(AND($F157&lt;&gt;"",$F157&lt;$D157),"Actual Return Before Pickup",IF(AND($K157="Dispatched",$F157&lt;&gt;""),"Update Status to Completed",IF(AND(OR($K157="Reserved",$K157="Dispatched"),COUNTIFS('Booking Schedule'!$B$6:$B$505,$B157,'Booking Schedule'!$D$6:$D$505,"&lt;="&amp;$E157,'Booking Schedule'!$E$6:$E$505,"&gt;="&amp;$D157,'Booking Schedule'!$K$6:$K$505,"Reserved")+COUNTIFS('Booking Schedule'!$B$6:$B$505,$B157,'Booking Schedule'!$D$6:$D$505,"&lt;="&amp;$E157,'Booking Schedule'!$E$6:$E$505,"&gt;="&amp;$D157,'Booking Schedule'!$K$6:$K$505,"Dispatched")&gt;1),"Overlap","OK"))))))))),"Check Row")</f>
        <v/>
      </c>
    </row>
    <row r="158">
      <c r="A158" s="26" t="n"/>
      <c r="B158" s="26" t="n"/>
      <c r="C158" s="28" t="n"/>
      <c r="D158" s="41" t="n"/>
      <c r="E158" s="41" t="n"/>
      <c r="F158" s="41" t="n"/>
      <c r="G158" s="28" t="n"/>
      <c r="H158" s="28" t="n"/>
      <c r="I158" s="34" t="n"/>
      <c r="J158" s="26" t="n"/>
      <c r="K158" s="26" t="n"/>
      <c r="L158" s="28" t="n"/>
      <c r="M158" s="30">
        <f>IFERROR(IF($A158="","",IF(OR($B158="",$D158="",$K158=""),"Missing Required Field",IF(COUNTIF('Trailer Availability'!$A$6:$A$505,$B158)=0,"Unknown Trailer ID",IF(AND($K158&lt;&gt;"Canceled",$E158=""),"Missing Planned Return",IF(AND($E158&lt;&gt;"",$D158&gt;$E158),"Date Order Error",IF(AND($K158="Completed",$F158=""),"Actual Return Missing",IF(AND($F158&lt;&gt;"",$F158&lt;$D158),"Actual Return Before Pickup",IF(AND($K158="Dispatched",$F158&lt;&gt;""),"Update Status to Completed",IF(AND(OR($K158="Reserved",$K158="Dispatched"),COUNTIFS('Booking Schedule'!$B$6:$B$505,$B158,'Booking Schedule'!$D$6:$D$505,"&lt;="&amp;$E158,'Booking Schedule'!$E$6:$E$505,"&gt;="&amp;$D158,'Booking Schedule'!$K$6:$K$505,"Reserved")+COUNTIFS('Booking Schedule'!$B$6:$B$505,$B158,'Booking Schedule'!$D$6:$D$505,"&lt;="&amp;$E158,'Booking Schedule'!$E$6:$E$505,"&gt;="&amp;$D158,'Booking Schedule'!$K$6:$K$505,"Dispatched")&gt;1),"Overlap","OK"))))))))),"Check Row")</f>
        <v/>
      </c>
    </row>
    <row r="159">
      <c r="A159" s="26" t="n"/>
      <c r="B159" s="26" t="n"/>
      <c r="C159" s="28" t="n"/>
      <c r="D159" s="41" t="n"/>
      <c r="E159" s="41" t="n"/>
      <c r="F159" s="41" t="n"/>
      <c r="G159" s="28" t="n"/>
      <c r="H159" s="28" t="n"/>
      <c r="I159" s="34" t="n"/>
      <c r="J159" s="26" t="n"/>
      <c r="K159" s="26" t="n"/>
      <c r="L159" s="28" t="n"/>
      <c r="M159" s="30">
        <f>IFERROR(IF($A159="","",IF(OR($B159="",$D159="",$K159=""),"Missing Required Field",IF(COUNTIF('Trailer Availability'!$A$6:$A$505,$B159)=0,"Unknown Trailer ID",IF(AND($K159&lt;&gt;"Canceled",$E159=""),"Missing Planned Return",IF(AND($E159&lt;&gt;"",$D159&gt;$E159),"Date Order Error",IF(AND($K159="Completed",$F159=""),"Actual Return Missing",IF(AND($F159&lt;&gt;"",$F159&lt;$D159),"Actual Return Before Pickup",IF(AND($K159="Dispatched",$F159&lt;&gt;""),"Update Status to Completed",IF(AND(OR($K159="Reserved",$K159="Dispatched"),COUNTIFS('Booking Schedule'!$B$6:$B$505,$B159,'Booking Schedule'!$D$6:$D$505,"&lt;="&amp;$E159,'Booking Schedule'!$E$6:$E$505,"&gt;="&amp;$D159,'Booking Schedule'!$K$6:$K$505,"Reserved")+COUNTIFS('Booking Schedule'!$B$6:$B$505,$B159,'Booking Schedule'!$D$6:$D$505,"&lt;="&amp;$E159,'Booking Schedule'!$E$6:$E$505,"&gt;="&amp;$D159,'Booking Schedule'!$K$6:$K$505,"Dispatched")&gt;1),"Overlap","OK"))))))))),"Check Row")</f>
        <v/>
      </c>
    </row>
    <row r="160">
      <c r="A160" s="26" t="n"/>
      <c r="B160" s="26" t="n"/>
      <c r="C160" s="28" t="n"/>
      <c r="D160" s="41" t="n"/>
      <c r="E160" s="41" t="n"/>
      <c r="F160" s="41" t="n"/>
      <c r="G160" s="28" t="n"/>
      <c r="H160" s="28" t="n"/>
      <c r="I160" s="34" t="n"/>
      <c r="J160" s="26" t="n"/>
      <c r="K160" s="26" t="n"/>
      <c r="L160" s="28" t="n"/>
      <c r="M160" s="30">
        <f>IFERROR(IF($A160="","",IF(OR($B160="",$D160="",$K160=""),"Missing Required Field",IF(COUNTIF('Trailer Availability'!$A$6:$A$505,$B160)=0,"Unknown Trailer ID",IF(AND($K160&lt;&gt;"Canceled",$E160=""),"Missing Planned Return",IF(AND($E160&lt;&gt;"",$D160&gt;$E160),"Date Order Error",IF(AND($K160="Completed",$F160=""),"Actual Return Missing",IF(AND($F160&lt;&gt;"",$F160&lt;$D160),"Actual Return Before Pickup",IF(AND($K160="Dispatched",$F160&lt;&gt;""),"Update Status to Completed",IF(AND(OR($K160="Reserved",$K160="Dispatched"),COUNTIFS('Booking Schedule'!$B$6:$B$505,$B160,'Booking Schedule'!$D$6:$D$505,"&lt;="&amp;$E160,'Booking Schedule'!$E$6:$E$505,"&gt;="&amp;$D160,'Booking Schedule'!$K$6:$K$505,"Reserved")+COUNTIFS('Booking Schedule'!$B$6:$B$505,$B160,'Booking Schedule'!$D$6:$D$505,"&lt;="&amp;$E160,'Booking Schedule'!$E$6:$E$505,"&gt;="&amp;$D160,'Booking Schedule'!$K$6:$K$505,"Dispatched")&gt;1),"Overlap","OK"))))))))),"Check Row")</f>
        <v/>
      </c>
    </row>
    <row r="161">
      <c r="A161" s="26" t="n"/>
      <c r="B161" s="26" t="n"/>
      <c r="C161" s="28" t="n"/>
      <c r="D161" s="41" t="n"/>
      <c r="E161" s="41" t="n"/>
      <c r="F161" s="41" t="n"/>
      <c r="G161" s="28" t="n"/>
      <c r="H161" s="28" t="n"/>
      <c r="I161" s="34" t="n"/>
      <c r="J161" s="26" t="n"/>
      <c r="K161" s="26" t="n"/>
      <c r="L161" s="28" t="n"/>
      <c r="M161" s="30">
        <f>IFERROR(IF($A161="","",IF(OR($B161="",$D161="",$K161=""),"Missing Required Field",IF(COUNTIF('Trailer Availability'!$A$6:$A$505,$B161)=0,"Unknown Trailer ID",IF(AND($K161&lt;&gt;"Canceled",$E161=""),"Missing Planned Return",IF(AND($E161&lt;&gt;"",$D161&gt;$E161),"Date Order Error",IF(AND($K161="Completed",$F161=""),"Actual Return Missing",IF(AND($F161&lt;&gt;"",$F161&lt;$D161),"Actual Return Before Pickup",IF(AND($K161="Dispatched",$F161&lt;&gt;""),"Update Status to Completed",IF(AND(OR($K161="Reserved",$K161="Dispatched"),COUNTIFS('Booking Schedule'!$B$6:$B$505,$B161,'Booking Schedule'!$D$6:$D$505,"&lt;="&amp;$E161,'Booking Schedule'!$E$6:$E$505,"&gt;="&amp;$D161,'Booking Schedule'!$K$6:$K$505,"Reserved")+COUNTIFS('Booking Schedule'!$B$6:$B$505,$B161,'Booking Schedule'!$D$6:$D$505,"&lt;="&amp;$E161,'Booking Schedule'!$E$6:$E$505,"&gt;="&amp;$D161,'Booking Schedule'!$K$6:$K$505,"Dispatched")&gt;1),"Overlap","OK"))))))))),"Check Row")</f>
        <v/>
      </c>
    </row>
    <row r="162">
      <c r="A162" s="26" t="n"/>
      <c r="B162" s="26" t="n"/>
      <c r="C162" s="28" t="n"/>
      <c r="D162" s="41" t="n"/>
      <c r="E162" s="41" t="n"/>
      <c r="F162" s="41" t="n"/>
      <c r="G162" s="28" t="n"/>
      <c r="H162" s="28" t="n"/>
      <c r="I162" s="34" t="n"/>
      <c r="J162" s="26" t="n"/>
      <c r="K162" s="26" t="n"/>
      <c r="L162" s="28" t="n"/>
      <c r="M162" s="30">
        <f>IFERROR(IF($A162="","",IF(OR($B162="",$D162="",$K162=""),"Missing Required Field",IF(COUNTIF('Trailer Availability'!$A$6:$A$505,$B162)=0,"Unknown Trailer ID",IF(AND($K162&lt;&gt;"Canceled",$E162=""),"Missing Planned Return",IF(AND($E162&lt;&gt;"",$D162&gt;$E162),"Date Order Error",IF(AND($K162="Completed",$F162=""),"Actual Return Missing",IF(AND($F162&lt;&gt;"",$F162&lt;$D162),"Actual Return Before Pickup",IF(AND($K162="Dispatched",$F162&lt;&gt;""),"Update Status to Completed",IF(AND(OR($K162="Reserved",$K162="Dispatched"),COUNTIFS('Booking Schedule'!$B$6:$B$505,$B162,'Booking Schedule'!$D$6:$D$505,"&lt;="&amp;$E162,'Booking Schedule'!$E$6:$E$505,"&gt;="&amp;$D162,'Booking Schedule'!$K$6:$K$505,"Reserved")+COUNTIFS('Booking Schedule'!$B$6:$B$505,$B162,'Booking Schedule'!$D$6:$D$505,"&lt;="&amp;$E162,'Booking Schedule'!$E$6:$E$505,"&gt;="&amp;$D162,'Booking Schedule'!$K$6:$K$505,"Dispatched")&gt;1),"Overlap","OK"))))))))),"Check Row")</f>
        <v/>
      </c>
    </row>
    <row r="163">
      <c r="A163" s="26" t="n"/>
      <c r="B163" s="26" t="n"/>
      <c r="C163" s="28" t="n"/>
      <c r="D163" s="41" t="n"/>
      <c r="E163" s="41" t="n"/>
      <c r="F163" s="41" t="n"/>
      <c r="G163" s="28" t="n"/>
      <c r="H163" s="28" t="n"/>
      <c r="I163" s="34" t="n"/>
      <c r="J163" s="26" t="n"/>
      <c r="K163" s="26" t="n"/>
      <c r="L163" s="28" t="n"/>
      <c r="M163" s="30">
        <f>IFERROR(IF($A163="","",IF(OR($B163="",$D163="",$K163=""),"Missing Required Field",IF(COUNTIF('Trailer Availability'!$A$6:$A$505,$B163)=0,"Unknown Trailer ID",IF(AND($K163&lt;&gt;"Canceled",$E163=""),"Missing Planned Return",IF(AND($E163&lt;&gt;"",$D163&gt;$E163),"Date Order Error",IF(AND($K163="Completed",$F163=""),"Actual Return Missing",IF(AND($F163&lt;&gt;"",$F163&lt;$D163),"Actual Return Before Pickup",IF(AND($K163="Dispatched",$F163&lt;&gt;""),"Update Status to Completed",IF(AND(OR($K163="Reserved",$K163="Dispatched"),COUNTIFS('Booking Schedule'!$B$6:$B$505,$B163,'Booking Schedule'!$D$6:$D$505,"&lt;="&amp;$E163,'Booking Schedule'!$E$6:$E$505,"&gt;="&amp;$D163,'Booking Schedule'!$K$6:$K$505,"Reserved")+COUNTIFS('Booking Schedule'!$B$6:$B$505,$B163,'Booking Schedule'!$D$6:$D$505,"&lt;="&amp;$E163,'Booking Schedule'!$E$6:$E$505,"&gt;="&amp;$D163,'Booking Schedule'!$K$6:$K$505,"Dispatched")&gt;1),"Overlap","OK"))))))))),"Check Row")</f>
        <v/>
      </c>
    </row>
    <row r="164">
      <c r="A164" s="26" t="n"/>
      <c r="B164" s="26" t="n"/>
      <c r="C164" s="28" t="n"/>
      <c r="D164" s="41" t="n"/>
      <c r="E164" s="41" t="n"/>
      <c r="F164" s="41" t="n"/>
      <c r="G164" s="28" t="n"/>
      <c r="H164" s="28" t="n"/>
      <c r="I164" s="34" t="n"/>
      <c r="J164" s="26" t="n"/>
      <c r="K164" s="26" t="n"/>
      <c r="L164" s="28" t="n"/>
      <c r="M164" s="30">
        <f>IFERROR(IF($A164="","",IF(OR($B164="",$D164="",$K164=""),"Missing Required Field",IF(COUNTIF('Trailer Availability'!$A$6:$A$505,$B164)=0,"Unknown Trailer ID",IF(AND($K164&lt;&gt;"Canceled",$E164=""),"Missing Planned Return",IF(AND($E164&lt;&gt;"",$D164&gt;$E164),"Date Order Error",IF(AND($K164="Completed",$F164=""),"Actual Return Missing",IF(AND($F164&lt;&gt;"",$F164&lt;$D164),"Actual Return Before Pickup",IF(AND($K164="Dispatched",$F164&lt;&gt;""),"Update Status to Completed",IF(AND(OR($K164="Reserved",$K164="Dispatched"),COUNTIFS('Booking Schedule'!$B$6:$B$505,$B164,'Booking Schedule'!$D$6:$D$505,"&lt;="&amp;$E164,'Booking Schedule'!$E$6:$E$505,"&gt;="&amp;$D164,'Booking Schedule'!$K$6:$K$505,"Reserved")+COUNTIFS('Booking Schedule'!$B$6:$B$505,$B164,'Booking Schedule'!$D$6:$D$505,"&lt;="&amp;$E164,'Booking Schedule'!$E$6:$E$505,"&gt;="&amp;$D164,'Booking Schedule'!$K$6:$K$505,"Dispatched")&gt;1),"Overlap","OK"))))))))),"Check Row")</f>
        <v/>
      </c>
    </row>
    <row r="165">
      <c r="A165" s="26" t="n"/>
      <c r="B165" s="26" t="n"/>
      <c r="C165" s="28" t="n"/>
      <c r="D165" s="41" t="n"/>
      <c r="E165" s="41" t="n"/>
      <c r="F165" s="41" t="n"/>
      <c r="G165" s="28" t="n"/>
      <c r="H165" s="28" t="n"/>
      <c r="I165" s="34" t="n"/>
      <c r="J165" s="26" t="n"/>
      <c r="K165" s="26" t="n"/>
      <c r="L165" s="28" t="n"/>
      <c r="M165" s="30">
        <f>IFERROR(IF($A165="","",IF(OR($B165="",$D165="",$K165=""),"Missing Required Field",IF(COUNTIF('Trailer Availability'!$A$6:$A$505,$B165)=0,"Unknown Trailer ID",IF(AND($K165&lt;&gt;"Canceled",$E165=""),"Missing Planned Return",IF(AND($E165&lt;&gt;"",$D165&gt;$E165),"Date Order Error",IF(AND($K165="Completed",$F165=""),"Actual Return Missing",IF(AND($F165&lt;&gt;"",$F165&lt;$D165),"Actual Return Before Pickup",IF(AND($K165="Dispatched",$F165&lt;&gt;""),"Update Status to Completed",IF(AND(OR($K165="Reserved",$K165="Dispatched"),COUNTIFS('Booking Schedule'!$B$6:$B$505,$B165,'Booking Schedule'!$D$6:$D$505,"&lt;="&amp;$E165,'Booking Schedule'!$E$6:$E$505,"&gt;="&amp;$D165,'Booking Schedule'!$K$6:$K$505,"Reserved")+COUNTIFS('Booking Schedule'!$B$6:$B$505,$B165,'Booking Schedule'!$D$6:$D$505,"&lt;="&amp;$E165,'Booking Schedule'!$E$6:$E$505,"&gt;="&amp;$D165,'Booking Schedule'!$K$6:$K$505,"Dispatched")&gt;1),"Overlap","OK"))))))))),"Check Row")</f>
        <v/>
      </c>
    </row>
    <row r="166">
      <c r="A166" s="26" t="n"/>
      <c r="B166" s="26" t="n"/>
      <c r="C166" s="28" t="n"/>
      <c r="D166" s="41" t="n"/>
      <c r="E166" s="41" t="n"/>
      <c r="F166" s="41" t="n"/>
      <c r="G166" s="28" t="n"/>
      <c r="H166" s="28" t="n"/>
      <c r="I166" s="34" t="n"/>
      <c r="J166" s="26" t="n"/>
      <c r="K166" s="26" t="n"/>
      <c r="L166" s="28" t="n"/>
      <c r="M166" s="30">
        <f>IFERROR(IF($A166="","",IF(OR($B166="",$D166="",$K166=""),"Missing Required Field",IF(COUNTIF('Trailer Availability'!$A$6:$A$505,$B166)=0,"Unknown Trailer ID",IF(AND($K166&lt;&gt;"Canceled",$E166=""),"Missing Planned Return",IF(AND($E166&lt;&gt;"",$D166&gt;$E166),"Date Order Error",IF(AND($K166="Completed",$F166=""),"Actual Return Missing",IF(AND($F166&lt;&gt;"",$F166&lt;$D166),"Actual Return Before Pickup",IF(AND($K166="Dispatched",$F166&lt;&gt;""),"Update Status to Completed",IF(AND(OR($K166="Reserved",$K166="Dispatched"),COUNTIFS('Booking Schedule'!$B$6:$B$505,$B166,'Booking Schedule'!$D$6:$D$505,"&lt;="&amp;$E166,'Booking Schedule'!$E$6:$E$505,"&gt;="&amp;$D166,'Booking Schedule'!$K$6:$K$505,"Reserved")+COUNTIFS('Booking Schedule'!$B$6:$B$505,$B166,'Booking Schedule'!$D$6:$D$505,"&lt;="&amp;$E166,'Booking Schedule'!$E$6:$E$505,"&gt;="&amp;$D166,'Booking Schedule'!$K$6:$K$505,"Dispatched")&gt;1),"Overlap","OK"))))))))),"Check Row")</f>
        <v/>
      </c>
    </row>
    <row r="167">
      <c r="A167" s="26" t="n"/>
      <c r="B167" s="26" t="n"/>
      <c r="C167" s="28" t="n"/>
      <c r="D167" s="41" t="n"/>
      <c r="E167" s="41" t="n"/>
      <c r="F167" s="41" t="n"/>
      <c r="G167" s="28" t="n"/>
      <c r="H167" s="28" t="n"/>
      <c r="I167" s="34" t="n"/>
      <c r="J167" s="26" t="n"/>
      <c r="K167" s="26" t="n"/>
      <c r="L167" s="28" t="n"/>
      <c r="M167" s="30">
        <f>IFERROR(IF($A167="","",IF(OR($B167="",$D167="",$K167=""),"Missing Required Field",IF(COUNTIF('Trailer Availability'!$A$6:$A$505,$B167)=0,"Unknown Trailer ID",IF(AND($K167&lt;&gt;"Canceled",$E167=""),"Missing Planned Return",IF(AND($E167&lt;&gt;"",$D167&gt;$E167),"Date Order Error",IF(AND($K167="Completed",$F167=""),"Actual Return Missing",IF(AND($F167&lt;&gt;"",$F167&lt;$D167),"Actual Return Before Pickup",IF(AND($K167="Dispatched",$F167&lt;&gt;""),"Update Status to Completed",IF(AND(OR($K167="Reserved",$K167="Dispatched"),COUNTIFS('Booking Schedule'!$B$6:$B$505,$B167,'Booking Schedule'!$D$6:$D$505,"&lt;="&amp;$E167,'Booking Schedule'!$E$6:$E$505,"&gt;="&amp;$D167,'Booking Schedule'!$K$6:$K$505,"Reserved")+COUNTIFS('Booking Schedule'!$B$6:$B$505,$B167,'Booking Schedule'!$D$6:$D$505,"&lt;="&amp;$E167,'Booking Schedule'!$E$6:$E$505,"&gt;="&amp;$D167,'Booking Schedule'!$K$6:$K$505,"Dispatched")&gt;1),"Overlap","OK"))))))))),"Check Row")</f>
        <v/>
      </c>
    </row>
    <row r="168">
      <c r="A168" s="26" t="n"/>
      <c r="B168" s="26" t="n"/>
      <c r="C168" s="28" t="n"/>
      <c r="D168" s="41" t="n"/>
      <c r="E168" s="41" t="n"/>
      <c r="F168" s="41" t="n"/>
      <c r="G168" s="28" t="n"/>
      <c r="H168" s="28" t="n"/>
      <c r="I168" s="34" t="n"/>
      <c r="J168" s="26" t="n"/>
      <c r="K168" s="26" t="n"/>
      <c r="L168" s="28" t="n"/>
      <c r="M168" s="30">
        <f>IFERROR(IF($A168="","",IF(OR($B168="",$D168="",$K168=""),"Missing Required Field",IF(COUNTIF('Trailer Availability'!$A$6:$A$505,$B168)=0,"Unknown Trailer ID",IF(AND($K168&lt;&gt;"Canceled",$E168=""),"Missing Planned Return",IF(AND($E168&lt;&gt;"",$D168&gt;$E168),"Date Order Error",IF(AND($K168="Completed",$F168=""),"Actual Return Missing",IF(AND($F168&lt;&gt;"",$F168&lt;$D168),"Actual Return Before Pickup",IF(AND($K168="Dispatched",$F168&lt;&gt;""),"Update Status to Completed",IF(AND(OR($K168="Reserved",$K168="Dispatched"),COUNTIFS('Booking Schedule'!$B$6:$B$505,$B168,'Booking Schedule'!$D$6:$D$505,"&lt;="&amp;$E168,'Booking Schedule'!$E$6:$E$505,"&gt;="&amp;$D168,'Booking Schedule'!$K$6:$K$505,"Reserved")+COUNTIFS('Booking Schedule'!$B$6:$B$505,$B168,'Booking Schedule'!$D$6:$D$505,"&lt;="&amp;$E168,'Booking Schedule'!$E$6:$E$505,"&gt;="&amp;$D168,'Booking Schedule'!$K$6:$K$505,"Dispatched")&gt;1),"Overlap","OK"))))))))),"Check Row")</f>
        <v/>
      </c>
    </row>
    <row r="169">
      <c r="A169" s="26" t="n"/>
      <c r="B169" s="26" t="n"/>
      <c r="C169" s="28" t="n"/>
      <c r="D169" s="41" t="n"/>
      <c r="E169" s="41" t="n"/>
      <c r="F169" s="41" t="n"/>
      <c r="G169" s="28" t="n"/>
      <c r="H169" s="28" t="n"/>
      <c r="I169" s="34" t="n"/>
      <c r="J169" s="26" t="n"/>
      <c r="K169" s="26" t="n"/>
      <c r="L169" s="28" t="n"/>
      <c r="M169" s="30">
        <f>IFERROR(IF($A169="","",IF(OR($B169="",$D169="",$K169=""),"Missing Required Field",IF(COUNTIF('Trailer Availability'!$A$6:$A$505,$B169)=0,"Unknown Trailer ID",IF(AND($K169&lt;&gt;"Canceled",$E169=""),"Missing Planned Return",IF(AND($E169&lt;&gt;"",$D169&gt;$E169),"Date Order Error",IF(AND($K169="Completed",$F169=""),"Actual Return Missing",IF(AND($F169&lt;&gt;"",$F169&lt;$D169),"Actual Return Before Pickup",IF(AND($K169="Dispatched",$F169&lt;&gt;""),"Update Status to Completed",IF(AND(OR($K169="Reserved",$K169="Dispatched"),COUNTIFS('Booking Schedule'!$B$6:$B$505,$B169,'Booking Schedule'!$D$6:$D$505,"&lt;="&amp;$E169,'Booking Schedule'!$E$6:$E$505,"&gt;="&amp;$D169,'Booking Schedule'!$K$6:$K$505,"Reserved")+COUNTIFS('Booking Schedule'!$B$6:$B$505,$B169,'Booking Schedule'!$D$6:$D$505,"&lt;="&amp;$E169,'Booking Schedule'!$E$6:$E$505,"&gt;="&amp;$D169,'Booking Schedule'!$K$6:$K$505,"Dispatched")&gt;1),"Overlap","OK"))))))))),"Check Row")</f>
        <v/>
      </c>
    </row>
    <row r="170">
      <c r="A170" s="26" t="n"/>
      <c r="B170" s="26" t="n"/>
      <c r="C170" s="28" t="n"/>
      <c r="D170" s="41" t="n"/>
      <c r="E170" s="41" t="n"/>
      <c r="F170" s="41" t="n"/>
      <c r="G170" s="28" t="n"/>
      <c r="H170" s="28" t="n"/>
      <c r="I170" s="34" t="n"/>
      <c r="J170" s="26" t="n"/>
      <c r="K170" s="26" t="n"/>
      <c r="L170" s="28" t="n"/>
      <c r="M170" s="30">
        <f>IFERROR(IF($A170="","",IF(OR($B170="",$D170="",$K170=""),"Missing Required Field",IF(COUNTIF('Trailer Availability'!$A$6:$A$505,$B170)=0,"Unknown Trailer ID",IF(AND($K170&lt;&gt;"Canceled",$E170=""),"Missing Planned Return",IF(AND($E170&lt;&gt;"",$D170&gt;$E170),"Date Order Error",IF(AND($K170="Completed",$F170=""),"Actual Return Missing",IF(AND($F170&lt;&gt;"",$F170&lt;$D170),"Actual Return Before Pickup",IF(AND($K170="Dispatched",$F170&lt;&gt;""),"Update Status to Completed",IF(AND(OR($K170="Reserved",$K170="Dispatched"),COUNTIFS('Booking Schedule'!$B$6:$B$505,$B170,'Booking Schedule'!$D$6:$D$505,"&lt;="&amp;$E170,'Booking Schedule'!$E$6:$E$505,"&gt;="&amp;$D170,'Booking Schedule'!$K$6:$K$505,"Reserved")+COUNTIFS('Booking Schedule'!$B$6:$B$505,$B170,'Booking Schedule'!$D$6:$D$505,"&lt;="&amp;$E170,'Booking Schedule'!$E$6:$E$505,"&gt;="&amp;$D170,'Booking Schedule'!$K$6:$K$505,"Dispatched")&gt;1),"Overlap","OK"))))))))),"Check Row")</f>
        <v/>
      </c>
    </row>
    <row r="171">
      <c r="A171" s="26" t="n"/>
      <c r="B171" s="26" t="n"/>
      <c r="C171" s="28" t="n"/>
      <c r="D171" s="41" t="n"/>
      <c r="E171" s="41" t="n"/>
      <c r="F171" s="41" t="n"/>
      <c r="G171" s="28" t="n"/>
      <c r="H171" s="28" t="n"/>
      <c r="I171" s="34" t="n"/>
      <c r="J171" s="26" t="n"/>
      <c r="K171" s="26" t="n"/>
      <c r="L171" s="28" t="n"/>
      <c r="M171" s="30">
        <f>IFERROR(IF($A171="","",IF(OR($B171="",$D171="",$K171=""),"Missing Required Field",IF(COUNTIF('Trailer Availability'!$A$6:$A$505,$B171)=0,"Unknown Trailer ID",IF(AND($K171&lt;&gt;"Canceled",$E171=""),"Missing Planned Return",IF(AND($E171&lt;&gt;"",$D171&gt;$E171),"Date Order Error",IF(AND($K171="Completed",$F171=""),"Actual Return Missing",IF(AND($F171&lt;&gt;"",$F171&lt;$D171),"Actual Return Before Pickup",IF(AND($K171="Dispatched",$F171&lt;&gt;""),"Update Status to Completed",IF(AND(OR($K171="Reserved",$K171="Dispatched"),COUNTIFS('Booking Schedule'!$B$6:$B$505,$B171,'Booking Schedule'!$D$6:$D$505,"&lt;="&amp;$E171,'Booking Schedule'!$E$6:$E$505,"&gt;="&amp;$D171,'Booking Schedule'!$K$6:$K$505,"Reserved")+COUNTIFS('Booking Schedule'!$B$6:$B$505,$B171,'Booking Schedule'!$D$6:$D$505,"&lt;="&amp;$E171,'Booking Schedule'!$E$6:$E$505,"&gt;="&amp;$D171,'Booking Schedule'!$K$6:$K$505,"Dispatched")&gt;1),"Overlap","OK"))))))))),"Check Row")</f>
        <v/>
      </c>
    </row>
    <row r="172">
      <c r="A172" s="26" t="n"/>
      <c r="B172" s="26" t="n"/>
      <c r="C172" s="28" t="n"/>
      <c r="D172" s="41" t="n"/>
      <c r="E172" s="41" t="n"/>
      <c r="F172" s="41" t="n"/>
      <c r="G172" s="28" t="n"/>
      <c r="H172" s="28" t="n"/>
      <c r="I172" s="34" t="n"/>
      <c r="J172" s="26" t="n"/>
      <c r="K172" s="26" t="n"/>
      <c r="L172" s="28" t="n"/>
      <c r="M172" s="30">
        <f>IFERROR(IF($A172="","",IF(OR($B172="",$D172="",$K172=""),"Missing Required Field",IF(COUNTIF('Trailer Availability'!$A$6:$A$505,$B172)=0,"Unknown Trailer ID",IF(AND($K172&lt;&gt;"Canceled",$E172=""),"Missing Planned Return",IF(AND($E172&lt;&gt;"",$D172&gt;$E172),"Date Order Error",IF(AND($K172="Completed",$F172=""),"Actual Return Missing",IF(AND($F172&lt;&gt;"",$F172&lt;$D172),"Actual Return Before Pickup",IF(AND($K172="Dispatched",$F172&lt;&gt;""),"Update Status to Completed",IF(AND(OR($K172="Reserved",$K172="Dispatched"),COUNTIFS('Booking Schedule'!$B$6:$B$505,$B172,'Booking Schedule'!$D$6:$D$505,"&lt;="&amp;$E172,'Booking Schedule'!$E$6:$E$505,"&gt;="&amp;$D172,'Booking Schedule'!$K$6:$K$505,"Reserved")+COUNTIFS('Booking Schedule'!$B$6:$B$505,$B172,'Booking Schedule'!$D$6:$D$505,"&lt;="&amp;$E172,'Booking Schedule'!$E$6:$E$505,"&gt;="&amp;$D172,'Booking Schedule'!$K$6:$K$505,"Dispatched")&gt;1),"Overlap","OK"))))))))),"Check Row")</f>
        <v/>
      </c>
    </row>
    <row r="173">
      <c r="A173" s="26" t="n"/>
      <c r="B173" s="26" t="n"/>
      <c r="C173" s="28" t="n"/>
      <c r="D173" s="41" t="n"/>
      <c r="E173" s="41" t="n"/>
      <c r="F173" s="41" t="n"/>
      <c r="G173" s="28" t="n"/>
      <c r="H173" s="28" t="n"/>
      <c r="I173" s="34" t="n"/>
      <c r="J173" s="26" t="n"/>
      <c r="K173" s="26" t="n"/>
      <c r="L173" s="28" t="n"/>
      <c r="M173" s="30">
        <f>IFERROR(IF($A173="","",IF(OR($B173="",$D173="",$K173=""),"Missing Required Field",IF(COUNTIF('Trailer Availability'!$A$6:$A$505,$B173)=0,"Unknown Trailer ID",IF(AND($K173&lt;&gt;"Canceled",$E173=""),"Missing Planned Return",IF(AND($E173&lt;&gt;"",$D173&gt;$E173),"Date Order Error",IF(AND($K173="Completed",$F173=""),"Actual Return Missing",IF(AND($F173&lt;&gt;"",$F173&lt;$D173),"Actual Return Before Pickup",IF(AND($K173="Dispatched",$F173&lt;&gt;""),"Update Status to Completed",IF(AND(OR($K173="Reserved",$K173="Dispatched"),COUNTIFS('Booking Schedule'!$B$6:$B$505,$B173,'Booking Schedule'!$D$6:$D$505,"&lt;="&amp;$E173,'Booking Schedule'!$E$6:$E$505,"&gt;="&amp;$D173,'Booking Schedule'!$K$6:$K$505,"Reserved")+COUNTIFS('Booking Schedule'!$B$6:$B$505,$B173,'Booking Schedule'!$D$6:$D$505,"&lt;="&amp;$E173,'Booking Schedule'!$E$6:$E$505,"&gt;="&amp;$D173,'Booking Schedule'!$K$6:$K$505,"Dispatched")&gt;1),"Overlap","OK"))))))))),"Check Row")</f>
        <v/>
      </c>
    </row>
    <row r="174">
      <c r="A174" s="26" t="n"/>
      <c r="B174" s="26" t="n"/>
      <c r="C174" s="28" t="n"/>
      <c r="D174" s="41" t="n"/>
      <c r="E174" s="41" t="n"/>
      <c r="F174" s="41" t="n"/>
      <c r="G174" s="28" t="n"/>
      <c r="H174" s="28" t="n"/>
      <c r="I174" s="34" t="n"/>
      <c r="J174" s="26" t="n"/>
      <c r="K174" s="26" t="n"/>
      <c r="L174" s="28" t="n"/>
      <c r="M174" s="30">
        <f>IFERROR(IF($A174="","",IF(OR($B174="",$D174="",$K174=""),"Missing Required Field",IF(COUNTIF('Trailer Availability'!$A$6:$A$505,$B174)=0,"Unknown Trailer ID",IF(AND($K174&lt;&gt;"Canceled",$E174=""),"Missing Planned Return",IF(AND($E174&lt;&gt;"",$D174&gt;$E174),"Date Order Error",IF(AND($K174="Completed",$F174=""),"Actual Return Missing",IF(AND($F174&lt;&gt;"",$F174&lt;$D174),"Actual Return Before Pickup",IF(AND($K174="Dispatched",$F174&lt;&gt;""),"Update Status to Completed",IF(AND(OR($K174="Reserved",$K174="Dispatched"),COUNTIFS('Booking Schedule'!$B$6:$B$505,$B174,'Booking Schedule'!$D$6:$D$505,"&lt;="&amp;$E174,'Booking Schedule'!$E$6:$E$505,"&gt;="&amp;$D174,'Booking Schedule'!$K$6:$K$505,"Reserved")+COUNTIFS('Booking Schedule'!$B$6:$B$505,$B174,'Booking Schedule'!$D$6:$D$505,"&lt;="&amp;$E174,'Booking Schedule'!$E$6:$E$505,"&gt;="&amp;$D174,'Booking Schedule'!$K$6:$K$505,"Dispatched")&gt;1),"Overlap","OK"))))))))),"Check Row")</f>
        <v/>
      </c>
    </row>
    <row r="175">
      <c r="A175" s="26" t="n"/>
      <c r="B175" s="26" t="n"/>
      <c r="C175" s="28" t="n"/>
      <c r="D175" s="41" t="n"/>
      <c r="E175" s="41" t="n"/>
      <c r="F175" s="41" t="n"/>
      <c r="G175" s="28" t="n"/>
      <c r="H175" s="28" t="n"/>
      <c r="I175" s="34" t="n"/>
      <c r="J175" s="26" t="n"/>
      <c r="K175" s="26" t="n"/>
      <c r="L175" s="28" t="n"/>
      <c r="M175" s="30">
        <f>IFERROR(IF($A175="","",IF(OR($B175="",$D175="",$K175=""),"Missing Required Field",IF(COUNTIF('Trailer Availability'!$A$6:$A$505,$B175)=0,"Unknown Trailer ID",IF(AND($K175&lt;&gt;"Canceled",$E175=""),"Missing Planned Return",IF(AND($E175&lt;&gt;"",$D175&gt;$E175),"Date Order Error",IF(AND($K175="Completed",$F175=""),"Actual Return Missing",IF(AND($F175&lt;&gt;"",$F175&lt;$D175),"Actual Return Before Pickup",IF(AND($K175="Dispatched",$F175&lt;&gt;""),"Update Status to Completed",IF(AND(OR($K175="Reserved",$K175="Dispatched"),COUNTIFS('Booking Schedule'!$B$6:$B$505,$B175,'Booking Schedule'!$D$6:$D$505,"&lt;="&amp;$E175,'Booking Schedule'!$E$6:$E$505,"&gt;="&amp;$D175,'Booking Schedule'!$K$6:$K$505,"Reserved")+COUNTIFS('Booking Schedule'!$B$6:$B$505,$B175,'Booking Schedule'!$D$6:$D$505,"&lt;="&amp;$E175,'Booking Schedule'!$E$6:$E$505,"&gt;="&amp;$D175,'Booking Schedule'!$K$6:$K$505,"Dispatched")&gt;1),"Overlap","OK"))))))))),"Check Row")</f>
        <v/>
      </c>
    </row>
    <row r="176">
      <c r="A176" s="26" t="n"/>
      <c r="B176" s="26" t="n"/>
      <c r="C176" s="28" t="n"/>
      <c r="D176" s="41" t="n"/>
      <c r="E176" s="41" t="n"/>
      <c r="F176" s="41" t="n"/>
      <c r="G176" s="28" t="n"/>
      <c r="H176" s="28" t="n"/>
      <c r="I176" s="34" t="n"/>
      <c r="J176" s="26" t="n"/>
      <c r="K176" s="26" t="n"/>
      <c r="L176" s="28" t="n"/>
      <c r="M176" s="30">
        <f>IFERROR(IF($A176="","",IF(OR($B176="",$D176="",$K176=""),"Missing Required Field",IF(COUNTIF('Trailer Availability'!$A$6:$A$505,$B176)=0,"Unknown Trailer ID",IF(AND($K176&lt;&gt;"Canceled",$E176=""),"Missing Planned Return",IF(AND($E176&lt;&gt;"",$D176&gt;$E176),"Date Order Error",IF(AND($K176="Completed",$F176=""),"Actual Return Missing",IF(AND($F176&lt;&gt;"",$F176&lt;$D176),"Actual Return Before Pickup",IF(AND($K176="Dispatched",$F176&lt;&gt;""),"Update Status to Completed",IF(AND(OR($K176="Reserved",$K176="Dispatched"),COUNTIFS('Booking Schedule'!$B$6:$B$505,$B176,'Booking Schedule'!$D$6:$D$505,"&lt;="&amp;$E176,'Booking Schedule'!$E$6:$E$505,"&gt;="&amp;$D176,'Booking Schedule'!$K$6:$K$505,"Reserved")+COUNTIFS('Booking Schedule'!$B$6:$B$505,$B176,'Booking Schedule'!$D$6:$D$505,"&lt;="&amp;$E176,'Booking Schedule'!$E$6:$E$505,"&gt;="&amp;$D176,'Booking Schedule'!$K$6:$K$505,"Dispatched")&gt;1),"Overlap","OK"))))))))),"Check Row")</f>
        <v/>
      </c>
    </row>
    <row r="177">
      <c r="A177" s="26" t="n"/>
      <c r="B177" s="26" t="n"/>
      <c r="C177" s="28" t="n"/>
      <c r="D177" s="41" t="n"/>
      <c r="E177" s="41" t="n"/>
      <c r="F177" s="41" t="n"/>
      <c r="G177" s="28" t="n"/>
      <c r="H177" s="28" t="n"/>
      <c r="I177" s="34" t="n"/>
      <c r="J177" s="26" t="n"/>
      <c r="K177" s="26" t="n"/>
      <c r="L177" s="28" t="n"/>
      <c r="M177" s="30">
        <f>IFERROR(IF($A177="","",IF(OR($B177="",$D177="",$K177=""),"Missing Required Field",IF(COUNTIF('Trailer Availability'!$A$6:$A$505,$B177)=0,"Unknown Trailer ID",IF(AND($K177&lt;&gt;"Canceled",$E177=""),"Missing Planned Return",IF(AND($E177&lt;&gt;"",$D177&gt;$E177),"Date Order Error",IF(AND($K177="Completed",$F177=""),"Actual Return Missing",IF(AND($F177&lt;&gt;"",$F177&lt;$D177),"Actual Return Before Pickup",IF(AND($K177="Dispatched",$F177&lt;&gt;""),"Update Status to Completed",IF(AND(OR($K177="Reserved",$K177="Dispatched"),COUNTIFS('Booking Schedule'!$B$6:$B$505,$B177,'Booking Schedule'!$D$6:$D$505,"&lt;="&amp;$E177,'Booking Schedule'!$E$6:$E$505,"&gt;="&amp;$D177,'Booking Schedule'!$K$6:$K$505,"Reserved")+COUNTIFS('Booking Schedule'!$B$6:$B$505,$B177,'Booking Schedule'!$D$6:$D$505,"&lt;="&amp;$E177,'Booking Schedule'!$E$6:$E$505,"&gt;="&amp;$D177,'Booking Schedule'!$K$6:$K$505,"Dispatched")&gt;1),"Overlap","OK"))))))))),"Check Row")</f>
        <v/>
      </c>
    </row>
    <row r="178">
      <c r="A178" s="26" t="n"/>
      <c r="B178" s="26" t="n"/>
      <c r="C178" s="28" t="n"/>
      <c r="D178" s="41" t="n"/>
      <c r="E178" s="41" t="n"/>
      <c r="F178" s="41" t="n"/>
      <c r="G178" s="28" t="n"/>
      <c r="H178" s="28" t="n"/>
      <c r="I178" s="34" t="n"/>
      <c r="J178" s="26" t="n"/>
      <c r="K178" s="26" t="n"/>
      <c r="L178" s="28" t="n"/>
      <c r="M178" s="30">
        <f>IFERROR(IF($A178="","",IF(OR($B178="",$D178="",$K178=""),"Missing Required Field",IF(COUNTIF('Trailer Availability'!$A$6:$A$505,$B178)=0,"Unknown Trailer ID",IF(AND($K178&lt;&gt;"Canceled",$E178=""),"Missing Planned Return",IF(AND($E178&lt;&gt;"",$D178&gt;$E178),"Date Order Error",IF(AND($K178="Completed",$F178=""),"Actual Return Missing",IF(AND($F178&lt;&gt;"",$F178&lt;$D178),"Actual Return Before Pickup",IF(AND($K178="Dispatched",$F178&lt;&gt;""),"Update Status to Completed",IF(AND(OR($K178="Reserved",$K178="Dispatched"),COUNTIFS('Booking Schedule'!$B$6:$B$505,$B178,'Booking Schedule'!$D$6:$D$505,"&lt;="&amp;$E178,'Booking Schedule'!$E$6:$E$505,"&gt;="&amp;$D178,'Booking Schedule'!$K$6:$K$505,"Reserved")+COUNTIFS('Booking Schedule'!$B$6:$B$505,$B178,'Booking Schedule'!$D$6:$D$505,"&lt;="&amp;$E178,'Booking Schedule'!$E$6:$E$505,"&gt;="&amp;$D178,'Booking Schedule'!$K$6:$K$505,"Dispatched")&gt;1),"Overlap","OK"))))))))),"Check Row")</f>
        <v/>
      </c>
    </row>
    <row r="179">
      <c r="A179" s="26" t="n"/>
      <c r="B179" s="26" t="n"/>
      <c r="C179" s="28" t="n"/>
      <c r="D179" s="41" t="n"/>
      <c r="E179" s="41" t="n"/>
      <c r="F179" s="41" t="n"/>
      <c r="G179" s="28" t="n"/>
      <c r="H179" s="28" t="n"/>
      <c r="I179" s="34" t="n"/>
      <c r="J179" s="26" t="n"/>
      <c r="K179" s="26" t="n"/>
      <c r="L179" s="28" t="n"/>
      <c r="M179" s="30">
        <f>IFERROR(IF($A179="","",IF(OR($B179="",$D179="",$K179=""),"Missing Required Field",IF(COUNTIF('Trailer Availability'!$A$6:$A$505,$B179)=0,"Unknown Trailer ID",IF(AND($K179&lt;&gt;"Canceled",$E179=""),"Missing Planned Return",IF(AND($E179&lt;&gt;"",$D179&gt;$E179),"Date Order Error",IF(AND($K179="Completed",$F179=""),"Actual Return Missing",IF(AND($F179&lt;&gt;"",$F179&lt;$D179),"Actual Return Before Pickup",IF(AND($K179="Dispatched",$F179&lt;&gt;""),"Update Status to Completed",IF(AND(OR($K179="Reserved",$K179="Dispatched"),COUNTIFS('Booking Schedule'!$B$6:$B$505,$B179,'Booking Schedule'!$D$6:$D$505,"&lt;="&amp;$E179,'Booking Schedule'!$E$6:$E$505,"&gt;="&amp;$D179,'Booking Schedule'!$K$6:$K$505,"Reserved")+COUNTIFS('Booking Schedule'!$B$6:$B$505,$B179,'Booking Schedule'!$D$6:$D$505,"&lt;="&amp;$E179,'Booking Schedule'!$E$6:$E$505,"&gt;="&amp;$D179,'Booking Schedule'!$K$6:$K$505,"Dispatched")&gt;1),"Overlap","OK"))))))))),"Check Row")</f>
        <v/>
      </c>
    </row>
    <row r="180">
      <c r="A180" s="26" t="n"/>
      <c r="B180" s="26" t="n"/>
      <c r="C180" s="28" t="n"/>
      <c r="D180" s="41" t="n"/>
      <c r="E180" s="41" t="n"/>
      <c r="F180" s="41" t="n"/>
      <c r="G180" s="28" t="n"/>
      <c r="H180" s="28" t="n"/>
      <c r="I180" s="34" t="n"/>
      <c r="J180" s="26" t="n"/>
      <c r="K180" s="26" t="n"/>
      <c r="L180" s="28" t="n"/>
      <c r="M180" s="30">
        <f>IFERROR(IF($A180="","",IF(OR($B180="",$D180="",$K180=""),"Missing Required Field",IF(COUNTIF('Trailer Availability'!$A$6:$A$505,$B180)=0,"Unknown Trailer ID",IF(AND($K180&lt;&gt;"Canceled",$E180=""),"Missing Planned Return",IF(AND($E180&lt;&gt;"",$D180&gt;$E180),"Date Order Error",IF(AND($K180="Completed",$F180=""),"Actual Return Missing",IF(AND($F180&lt;&gt;"",$F180&lt;$D180),"Actual Return Before Pickup",IF(AND($K180="Dispatched",$F180&lt;&gt;""),"Update Status to Completed",IF(AND(OR($K180="Reserved",$K180="Dispatched"),COUNTIFS('Booking Schedule'!$B$6:$B$505,$B180,'Booking Schedule'!$D$6:$D$505,"&lt;="&amp;$E180,'Booking Schedule'!$E$6:$E$505,"&gt;="&amp;$D180,'Booking Schedule'!$K$6:$K$505,"Reserved")+COUNTIFS('Booking Schedule'!$B$6:$B$505,$B180,'Booking Schedule'!$D$6:$D$505,"&lt;="&amp;$E180,'Booking Schedule'!$E$6:$E$505,"&gt;="&amp;$D180,'Booking Schedule'!$K$6:$K$505,"Dispatched")&gt;1),"Overlap","OK"))))))))),"Check Row")</f>
        <v/>
      </c>
    </row>
    <row r="181">
      <c r="A181" s="26" t="n"/>
      <c r="B181" s="26" t="n"/>
      <c r="C181" s="28" t="n"/>
      <c r="D181" s="41" t="n"/>
      <c r="E181" s="41" t="n"/>
      <c r="F181" s="41" t="n"/>
      <c r="G181" s="28" t="n"/>
      <c r="H181" s="28" t="n"/>
      <c r="I181" s="34" t="n"/>
      <c r="J181" s="26" t="n"/>
      <c r="K181" s="26" t="n"/>
      <c r="L181" s="28" t="n"/>
      <c r="M181" s="30">
        <f>IFERROR(IF($A181="","",IF(OR($B181="",$D181="",$K181=""),"Missing Required Field",IF(COUNTIF('Trailer Availability'!$A$6:$A$505,$B181)=0,"Unknown Trailer ID",IF(AND($K181&lt;&gt;"Canceled",$E181=""),"Missing Planned Return",IF(AND($E181&lt;&gt;"",$D181&gt;$E181),"Date Order Error",IF(AND($K181="Completed",$F181=""),"Actual Return Missing",IF(AND($F181&lt;&gt;"",$F181&lt;$D181),"Actual Return Before Pickup",IF(AND($K181="Dispatched",$F181&lt;&gt;""),"Update Status to Completed",IF(AND(OR($K181="Reserved",$K181="Dispatched"),COUNTIFS('Booking Schedule'!$B$6:$B$505,$B181,'Booking Schedule'!$D$6:$D$505,"&lt;="&amp;$E181,'Booking Schedule'!$E$6:$E$505,"&gt;="&amp;$D181,'Booking Schedule'!$K$6:$K$505,"Reserved")+COUNTIFS('Booking Schedule'!$B$6:$B$505,$B181,'Booking Schedule'!$D$6:$D$505,"&lt;="&amp;$E181,'Booking Schedule'!$E$6:$E$505,"&gt;="&amp;$D181,'Booking Schedule'!$K$6:$K$505,"Dispatched")&gt;1),"Overlap","OK"))))))))),"Check Row")</f>
        <v/>
      </c>
    </row>
    <row r="182">
      <c r="A182" s="26" t="n"/>
      <c r="B182" s="26" t="n"/>
      <c r="C182" s="28" t="n"/>
      <c r="D182" s="41" t="n"/>
      <c r="E182" s="41" t="n"/>
      <c r="F182" s="41" t="n"/>
      <c r="G182" s="28" t="n"/>
      <c r="H182" s="28" t="n"/>
      <c r="I182" s="34" t="n"/>
      <c r="J182" s="26" t="n"/>
      <c r="K182" s="26" t="n"/>
      <c r="L182" s="28" t="n"/>
      <c r="M182" s="30">
        <f>IFERROR(IF($A182="","",IF(OR($B182="",$D182="",$K182=""),"Missing Required Field",IF(COUNTIF('Trailer Availability'!$A$6:$A$505,$B182)=0,"Unknown Trailer ID",IF(AND($K182&lt;&gt;"Canceled",$E182=""),"Missing Planned Return",IF(AND($E182&lt;&gt;"",$D182&gt;$E182),"Date Order Error",IF(AND($K182="Completed",$F182=""),"Actual Return Missing",IF(AND($F182&lt;&gt;"",$F182&lt;$D182),"Actual Return Before Pickup",IF(AND($K182="Dispatched",$F182&lt;&gt;""),"Update Status to Completed",IF(AND(OR($K182="Reserved",$K182="Dispatched"),COUNTIFS('Booking Schedule'!$B$6:$B$505,$B182,'Booking Schedule'!$D$6:$D$505,"&lt;="&amp;$E182,'Booking Schedule'!$E$6:$E$505,"&gt;="&amp;$D182,'Booking Schedule'!$K$6:$K$505,"Reserved")+COUNTIFS('Booking Schedule'!$B$6:$B$505,$B182,'Booking Schedule'!$D$6:$D$505,"&lt;="&amp;$E182,'Booking Schedule'!$E$6:$E$505,"&gt;="&amp;$D182,'Booking Schedule'!$K$6:$K$505,"Dispatched")&gt;1),"Overlap","OK"))))))))),"Check Row")</f>
        <v/>
      </c>
    </row>
    <row r="183">
      <c r="A183" s="26" t="n"/>
      <c r="B183" s="26" t="n"/>
      <c r="C183" s="28" t="n"/>
      <c r="D183" s="41" t="n"/>
      <c r="E183" s="41" t="n"/>
      <c r="F183" s="41" t="n"/>
      <c r="G183" s="28" t="n"/>
      <c r="H183" s="28" t="n"/>
      <c r="I183" s="34" t="n"/>
      <c r="J183" s="26" t="n"/>
      <c r="K183" s="26" t="n"/>
      <c r="L183" s="28" t="n"/>
      <c r="M183" s="30">
        <f>IFERROR(IF($A183="","",IF(OR($B183="",$D183="",$K183=""),"Missing Required Field",IF(COUNTIF('Trailer Availability'!$A$6:$A$505,$B183)=0,"Unknown Trailer ID",IF(AND($K183&lt;&gt;"Canceled",$E183=""),"Missing Planned Return",IF(AND($E183&lt;&gt;"",$D183&gt;$E183),"Date Order Error",IF(AND($K183="Completed",$F183=""),"Actual Return Missing",IF(AND($F183&lt;&gt;"",$F183&lt;$D183),"Actual Return Before Pickup",IF(AND($K183="Dispatched",$F183&lt;&gt;""),"Update Status to Completed",IF(AND(OR($K183="Reserved",$K183="Dispatched"),COUNTIFS('Booking Schedule'!$B$6:$B$505,$B183,'Booking Schedule'!$D$6:$D$505,"&lt;="&amp;$E183,'Booking Schedule'!$E$6:$E$505,"&gt;="&amp;$D183,'Booking Schedule'!$K$6:$K$505,"Reserved")+COUNTIFS('Booking Schedule'!$B$6:$B$505,$B183,'Booking Schedule'!$D$6:$D$505,"&lt;="&amp;$E183,'Booking Schedule'!$E$6:$E$505,"&gt;="&amp;$D183,'Booking Schedule'!$K$6:$K$505,"Dispatched")&gt;1),"Overlap","OK"))))))))),"Check Row")</f>
        <v/>
      </c>
    </row>
    <row r="184">
      <c r="A184" s="26" t="n"/>
      <c r="B184" s="26" t="n"/>
      <c r="C184" s="28" t="n"/>
      <c r="D184" s="41" t="n"/>
      <c r="E184" s="41" t="n"/>
      <c r="F184" s="41" t="n"/>
      <c r="G184" s="28" t="n"/>
      <c r="H184" s="28" t="n"/>
      <c r="I184" s="34" t="n"/>
      <c r="J184" s="26" t="n"/>
      <c r="K184" s="26" t="n"/>
      <c r="L184" s="28" t="n"/>
      <c r="M184" s="30">
        <f>IFERROR(IF($A184="","",IF(OR($B184="",$D184="",$K184=""),"Missing Required Field",IF(COUNTIF('Trailer Availability'!$A$6:$A$505,$B184)=0,"Unknown Trailer ID",IF(AND($K184&lt;&gt;"Canceled",$E184=""),"Missing Planned Return",IF(AND($E184&lt;&gt;"",$D184&gt;$E184),"Date Order Error",IF(AND($K184="Completed",$F184=""),"Actual Return Missing",IF(AND($F184&lt;&gt;"",$F184&lt;$D184),"Actual Return Before Pickup",IF(AND($K184="Dispatched",$F184&lt;&gt;""),"Update Status to Completed",IF(AND(OR($K184="Reserved",$K184="Dispatched"),COUNTIFS('Booking Schedule'!$B$6:$B$505,$B184,'Booking Schedule'!$D$6:$D$505,"&lt;="&amp;$E184,'Booking Schedule'!$E$6:$E$505,"&gt;="&amp;$D184,'Booking Schedule'!$K$6:$K$505,"Reserved")+COUNTIFS('Booking Schedule'!$B$6:$B$505,$B184,'Booking Schedule'!$D$6:$D$505,"&lt;="&amp;$E184,'Booking Schedule'!$E$6:$E$505,"&gt;="&amp;$D184,'Booking Schedule'!$K$6:$K$505,"Dispatched")&gt;1),"Overlap","OK"))))))))),"Check Row")</f>
        <v/>
      </c>
    </row>
    <row r="185">
      <c r="A185" s="26" t="n"/>
      <c r="B185" s="26" t="n"/>
      <c r="C185" s="28" t="n"/>
      <c r="D185" s="41" t="n"/>
      <c r="E185" s="41" t="n"/>
      <c r="F185" s="41" t="n"/>
      <c r="G185" s="28" t="n"/>
      <c r="H185" s="28" t="n"/>
      <c r="I185" s="34" t="n"/>
      <c r="J185" s="26" t="n"/>
      <c r="K185" s="26" t="n"/>
      <c r="L185" s="28" t="n"/>
      <c r="M185" s="30">
        <f>IFERROR(IF($A185="","",IF(OR($B185="",$D185="",$K185=""),"Missing Required Field",IF(COUNTIF('Trailer Availability'!$A$6:$A$505,$B185)=0,"Unknown Trailer ID",IF(AND($K185&lt;&gt;"Canceled",$E185=""),"Missing Planned Return",IF(AND($E185&lt;&gt;"",$D185&gt;$E185),"Date Order Error",IF(AND($K185="Completed",$F185=""),"Actual Return Missing",IF(AND($F185&lt;&gt;"",$F185&lt;$D185),"Actual Return Before Pickup",IF(AND($K185="Dispatched",$F185&lt;&gt;""),"Update Status to Completed",IF(AND(OR($K185="Reserved",$K185="Dispatched"),COUNTIFS('Booking Schedule'!$B$6:$B$505,$B185,'Booking Schedule'!$D$6:$D$505,"&lt;="&amp;$E185,'Booking Schedule'!$E$6:$E$505,"&gt;="&amp;$D185,'Booking Schedule'!$K$6:$K$505,"Reserved")+COUNTIFS('Booking Schedule'!$B$6:$B$505,$B185,'Booking Schedule'!$D$6:$D$505,"&lt;="&amp;$E185,'Booking Schedule'!$E$6:$E$505,"&gt;="&amp;$D185,'Booking Schedule'!$K$6:$K$505,"Dispatched")&gt;1),"Overlap","OK"))))))))),"Check Row")</f>
        <v/>
      </c>
    </row>
    <row r="186">
      <c r="A186" s="26" t="n"/>
      <c r="B186" s="26" t="n"/>
      <c r="C186" s="28" t="n"/>
      <c r="D186" s="41" t="n"/>
      <c r="E186" s="41" t="n"/>
      <c r="F186" s="41" t="n"/>
      <c r="G186" s="28" t="n"/>
      <c r="H186" s="28" t="n"/>
      <c r="I186" s="34" t="n"/>
      <c r="J186" s="26" t="n"/>
      <c r="K186" s="26" t="n"/>
      <c r="L186" s="28" t="n"/>
      <c r="M186" s="30">
        <f>IFERROR(IF($A186="","",IF(OR($B186="",$D186="",$K186=""),"Missing Required Field",IF(COUNTIF('Trailer Availability'!$A$6:$A$505,$B186)=0,"Unknown Trailer ID",IF(AND($K186&lt;&gt;"Canceled",$E186=""),"Missing Planned Return",IF(AND($E186&lt;&gt;"",$D186&gt;$E186),"Date Order Error",IF(AND($K186="Completed",$F186=""),"Actual Return Missing",IF(AND($F186&lt;&gt;"",$F186&lt;$D186),"Actual Return Before Pickup",IF(AND($K186="Dispatched",$F186&lt;&gt;""),"Update Status to Completed",IF(AND(OR($K186="Reserved",$K186="Dispatched"),COUNTIFS('Booking Schedule'!$B$6:$B$505,$B186,'Booking Schedule'!$D$6:$D$505,"&lt;="&amp;$E186,'Booking Schedule'!$E$6:$E$505,"&gt;="&amp;$D186,'Booking Schedule'!$K$6:$K$505,"Reserved")+COUNTIFS('Booking Schedule'!$B$6:$B$505,$B186,'Booking Schedule'!$D$6:$D$505,"&lt;="&amp;$E186,'Booking Schedule'!$E$6:$E$505,"&gt;="&amp;$D186,'Booking Schedule'!$K$6:$K$505,"Dispatched")&gt;1),"Overlap","OK"))))))))),"Check Row")</f>
        <v/>
      </c>
    </row>
    <row r="187">
      <c r="A187" s="26" t="n"/>
      <c r="B187" s="26" t="n"/>
      <c r="C187" s="28" t="n"/>
      <c r="D187" s="41" t="n"/>
      <c r="E187" s="41" t="n"/>
      <c r="F187" s="41" t="n"/>
      <c r="G187" s="28" t="n"/>
      <c r="H187" s="28" t="n"/>
      <c r="I187" s="34" t="n"/>
      <c r="J187" s="26" t="n"/>
      <c r="K187" s="26" t="n"/>
      <c r="L187" s="28" t="n"/>
      <c r="M187" s="30">
        <f>IFERROR(IF($A187="","",IF(OR($B187="",$D187="",$K187=""),"Missing Required Field",IF(COUNTIF('Trailer Availability'!$A$6:$A$505,$B187)=0,"Unknown Trailer ID",IF(AND($K187&lt;&gt;"Canceled",$E187=""),"Missing Planned Return",IF(AND($E187&lt;&gt;"",$D187&gt;$E187),"Date Order Error",IF(AND($K187="Completed",$F187=""),"Actual Return Missing",IF(AND($F187&lt;&gt;"",$F187&lt;$D187),"Actual Return Before Pickup",IF(AND($K187="Dispatched",$F187&lt;&gt;""),"Update Status to Completed",IF(AND(OR($K187="Reserved",$K187="Dispatched"),COUNTIFS('Booking Schedule'!$B$6:$B$505,$B187,'Booking Schedule'!$D$6:$D$505,"&lt;="&amp;$E187,'Booking Schedule'!$E$6:$E$505,"&gt;="&amp;$D187,'Booking Schedule'!$K$6:$K$505,"Reserved")+COUNTIFS('Booking Schedule'!$B$6:$B$505,$B187,'Booking Schedule'!$D$6:$D$505,"&lt;="&amp;$E187,'Booking Schedule'!$E$6:$E$505,"&gt;="&amp;$D187,'Booking Schedule'!$K$6:$K$505,"Dispatched")&gt;1),"Overlap","OK"))))))))),"Check Row")</f>
        <v/>
      </c>
    </row>
    <row r="188">
      <c r="A188" s="26" t="n"/>
      <c r="B188" s="26" t="n"/>
      <c r="C188" s="28" t="n"/>
      <c r="D188" s="41" t="n"/>
      <c r="E188" s="41" t="n"/>
      <c r="F188" s="41" t="n"/>
      <c r="G188" s="28" t="n"/>
      <c r="H188" s="28" t="n"/>
      <c r="I188" s="34" t="n"/>
      <c r="J188" s="26" t="n"/>
      <c r="K188" s="26" t="n"/>
      <c r="L188" s="28" t="n"/>
      <c r="M188" s="30">
        <f>IFERROR(IF($A188="","",IF(OR($B188="",$D188="",$K188=""),"Missing Required Field",IF(COUNTIF('Trailer Availability'!$A$6:$A$505,$B188)=0,"Unknown Trailer ID",IF(AND($K188&lt;&gt;"Canceled",$E188=""),"Missing Planned Return",IF(AND($E188&lt;&gt;"",$D188&gt;$E188),"Date Order Error",IF(AND($K188="Completed",$F188=""),"Actual Return Missing",IF(AND($F188&lt;&gt;"",$F188&lt;$D188),"Actual Return Before Pickup",IF(AND($K188="Dispatched",$F188&lt;&gt;""),"Update Status to Completed",IF(AND(OR($K188="Reserved",$K188="Dispatched"),COUNTIFS('Booking Schedule'!$B$6:$B$505,$B188,'Booking Schedule'!$D$6:$D$505,"&lt;="&amp;$E188,'Booking Schedule'!$E$6:$E$505,"&gt;="&amp;$D188,'Booking Schedule'!$K$6:$K$505,"Reserved")+COUNTIFS('Booking Schedule'!$B$6:$B$505,$B188,'Booking Schedule'!$D$6:$D$505,"&lt;="&amp;$E188,'Booking Schedule'!$E$6:$E$505,"&gt;="&amp;$D188,'Booking Schedule'!$K$6:$K$505,"Dispatched")&gt;1),"Overlap","OK"))))))))),"Check Row")</f>
        <v/>
      </c>
    </row>
    <row r="189">
      <c r="A189" s="26" t="n"/>
      <c r="B189" s="26" t="n"/>
      <c r="C189" s="28" t="n"/>
      <c r="D189" s="41" t="n"/>
      <c r="E189" s="41" t="n"/>
      <c r="F189" s="41" t="n"/>
      <c r="G189" s="28" t="n"/>
      <c r="H189" s="28" t="n"/>
      <c r="I189" s="34" t="n"/>
      <c r="J189" s="26" t="n"/>
      <c r="K189" s="26" t="n"/>
      <c r="L189" s="28" t="n"/>
      <c r="M189" s="30">
        <f>IFERROR(IF($A189="","",IF(OR($B189="",$D189="",$K189=""),"Missing Required Field",IF(COUNTIF('Trailer Availability'!$A$6:$A$505,$B189)=0,"Unknown Trailer ID",IF(AND($K189&lt;&gt;"Canceled",$E189=""),"Missing Planned Return",IF(AND($E189&lt;&gt;"",$D189&gt;$E189),"Date Order Error",IF(AND($K189="Completed",$F189=""),"Actual Return Missing",IF(AND($F189&lt;&gt;"",$F189&lt;$D189),"Actual Return Before Pickup",IF(AND($K189="Dispatched",$F189&lt;&gt;""),"Update Status to Completed",IF(AND(OR($K189="Reserved",$K189="Dispatched"),COUNTIFS('Booking Schedule'!$B$6:$B$505,$B189,'Booking Schedule'!$D$6:$D$505,"&lt;="&amp;$E189,'Booking Schedule'!$E$6:$E$505,"&gt;="&amp;$D189,'Booking Schedule'!$K$6:$K$505,"Reserved")+COUNTIFS('Booking Schedule'!$B$6:$B$505,$B189,'Booking Schedule'!$D$6:$D$505,"&lt;="&amp;$E189,'Booking Schedule'!$E$6:$E$505,"&gt;="&amp;$D189,'Booking Schedule'!$K$6:$K$505,"Dispatched")&gt;1),"Overlap","OK"))))))))),"Check Row")</f>
        <v/>
      </c>
    </row>
    <row r="190">
      <c r="A190" s="26" t="n"/>
      <c r="B190" s="26" t="n"/>
      <c r="C190" s="28" t="n"/>
      <c r="D190" s="41" t="n"/>
      <c r="E190" s="41" t="n"/>
      <c r="F190" s="41" t="n"/>
      <c r="G190" s="28" t="n"/>
      <c r="H190" s="28" t="n"/>
      <c r="I190" s="34" t="n"/>
      <c r="J190" s="26" t="n"/>
      <c r="K190" s="26" t="n"/>
      <c r="L190" s="28" t="n"/>
      <c r="M190" s="30">
        <f>IFERROR(IF($A190="","",IF(OR($B190="",$D190="",$K190=""),"Missing Required Field",IF(COUNTIF('Trailer Availability'!$A$6:$A$505,$B190)=0,"Unknown Trailer ID",IF(AND($K190&lt;&gt;"Canceled",$E190=""),"Missing Planned Return",IF(AND($E190&lt;&gt;"",$D190&gt;$E190),"Date Order Error",IF(AND($K190="Completed",$F190=""),"Actual Return Missing",IF(AND($F190&lt;&gt;"",$F190&lt;$D190),"Actual Return Before Pickup",IF(AND($K190="Dispatched",$F190&lt;&gt;""),"Update Status to Completed",IF(AND(OR($K190="Reserved",$K190="Dispatched"),COUNTIFS('Booking Schedule'!$B$6:$B$505,$B190,'Booking Schedule'!$D$6:$D$505,"&lt;="&amp;$E190,'Booking Schedule'!$E$6:$E$505,"&gt;="&amp;$D190,'Booking Schedule'!$K$6:$K$505,"Reserved")+COUNTIFS('Booking Schedule'!$B$6:$B$505,$B190,'Booking Schedule'!$D$6:$D$505,"&lt;="&amp;$E190,'Booking Schedule'!$E$6:$E$505,"&gt;="&amp;$D190,'Booking Schedule'!$K$6:$K$505,"Dispatched")&gt;1),"Overlap","OK"))))))))),"Check Row")</f>
        <v/>
      </c>
    </row>
    <row r="191">
      <c r="A191" s="26" t="n"/>
      <c r="B191" s="26" t="n"/>
      <c r="C191" s="28" t="n"/>
      <c r="D191" s="41" t="n"/>
      <c r="E191" s="41" t="n"/>
      <c r="F191" s="41" t="n"/>
      <c r="G191" s="28" t="n"/>
      <c r="H191" s="28" t="n"/>
      <c r="I191" s="34" t="n"/>
      <c r="J191" s="26" t="n"/>
      <c r="K191" s="26" t="n"/>
      <c r="L191" s="28" t="n"/>
      <c r="M191" s="30">
        <f>IFERROR(IF($A191="","",IF(OR($B191="",$D191="",$K191=""),"Missing Required Field",IF(COUNTIF('Trailer Availability'!$A$6:$A$505,$B191)=0,"Unknown Trailer ID",IF(AND($K191&lt;&gt;"Canceled",$E191=""),"Missing Planned Return",IF(AND($E191&lt;&gt;"",$D191&gt;$E191),"Date Order Error",IF(AND($K191="Completed",$F191=""),"Actual Return Missing",IF(AND($F191&lt;&gt;"",$F191&lt;$D191),"Actual Return Before Pickup",IF(AND($K191="Dispatched",$F191&lt;&gt;""),"Update Status to Completed",IF(AND(OR($K191="Reserved",$K191="Dispatched"),COUNTIFS('Booking Schedule'!$B$6:$B$505,$B191,'Booking Schedule'!$D$6:$D$505,"&lt;="&amp;$E191,'Booking Schedule'!$E$6:$E$505,"&gt;="&amp;$D191,'Booking Schedule'!$K$6:$K$505,"Reserved")+COUNTIFS('Booking Schedule'!$B$6:$B$505,$B191,'Booking Schedule'!$D$6:$D$505,"&lt;="&amp;$E191,'Booking Schedule'!$E$6:$E$505,"&gt;="&amp;$D191,'Booking Schedule'!$K$6:$K$505,"Dispatched")&gt;1),"Overlap","OK"))))))))),"Check Row")</f>
        <v/>
      </c>
    </row>
    <row r="192">
      <c r="A192" s="26" t="n"/>
      <c r="B192" s="26" t="n"/>
      <c r="C192" s="28" t="n"/>
      <c r="D192" s="41" t="n"/>
      <c r="E192" s="41" t="n"/>
      <c r="F192" s="41" t="n"/>
      <c r="G192" s="28" t="n"/>
      <c r="H192" s="28" t="n"/>
      <c r="I192" s="34" t="n"/>
      <c r="J192" s="26" t="n"/>
      <c r="K192" s="26" t="n"/>
      <c r="L192" s="28" t="n"/>
      <c r="M192" s="30">
        <f>IFERROR(IF($A192="","",IF(OR($B192="",$D192="",$K192=""),"Missing Required Field",IF(COUNTIF('Trailer Availability'!$A$6:$A$505,$B192)=0,"Unknown Trailer ID",IF(AND($K192&lt;&gt;"Canceled",$E192=""),"Missing Planned Return",IF(AND($E192&lt;&gt;"",$D192&gt;$E192),"Date Order Error",IF(AND($K192="Completed",$F192=""),"Actual Return Missing",IF(AND($F192&lt;&gt;"",$F192&lt;$D192),"Actual Return Before Pickup",IF(AND($K192="Dispatched",$F192&lt;&gt;""),"Update Status to Completed",IF(AND(OR($K192="Reserved",$K192="Dispatched"),COUNTIFS('Booking Schedule'!$B$6:$B$505,$B192,'Booking Schedule'!$D$6:$D$505,"&lt;="&amp;$E192,'Booking Schedule'!$E$6:$E$505,"&gt;="&amp;$D192,'Booking Schedule'!$K$6:$K$505,"Reserved")+COUNTIFS('Booking Schedule'!$B$6:$B$505,$B192,'Booking Schedule'!$D$6:$D$505,"&lt;="&amp;$E192,'Booking Schedule'!$E$6:$E$505,"&gt;="&amp;$D192,'Booking Schedule'!$K$6:$K$505,"Dispatched")&gt;1),"Overlap","OK"))))))))),"Check Row")</f>
        <v/>
      </c>
    </row>
    <row r="193">
      <c r="A193" s="26" t="n"/>
      <c r="B193" s="26" t="n"/>
      <c r="C193" s="28" t="n"/>
      <c r="D193" s="41" t="n"/>
      <c r="E193" s="41" t="n"/>
      <c r="F193" s="41" t="n"/>
      <c r="G193" s="28" t="n"/>
      <c r="H193" s="28" t="n"/>
      <c r="I193" s="34" t="n"/>
      <c r="J193" s="26" t="n"/>
      <c r="K193" s="26" t="n"/>
      <c r="L193" s="28" t="n"/>
      <c r="M193" s="30">
        <f>IFERROR(IF($A193="","",IF(OR($B193="",$D193="",$K193=""),"Missing Required Field",IF(COUNTIF('Trailer Availability'!$A$6:$A$505,$B193)=0,"Unknown Trailer ID",IF(AND($K193&lt;&gt;"Canceled",$E193=""),"Missing Planned Return",IF(AND($E193&lt;&gt;"",$D193&gt;$E193),"Date Order Error",IF(AND($K193="Completed",$F193=""),"Actual Return Missing",IF(AND($F193&lt;&gt;"",$F193&lt;$D193),"Actual Return Before Pickup",IF(AND($K193="Dispatched",$F193&lt;&gt;""),"Update Status to Completed",IF(AND(OR($K193="Reserved",$K193="Dispatched"),COUNTIFS('Booking Schedule'!$B$6:$B$505,$B193,'Booking Schedule'!$D$6:$D$505,"&lt;="&amp;$E193,'Booking Schedule'!$E$6:$E$505,"&gt;="&amp;$D193,'Booking Schedule'!$K$6:$K$505,"Reserved")+COUNTIFS('Booking Schedule'!$B$6:$B$505,$B193,'Booking Schedule'!$D$6:$D$505,"&lt;="&amp;$E193,'Booking Schedule'!$E$6:$E$505,"&gt;="&amp;$D193,'Booking Schedule'!$K$6:$K$505,"Dispatched")&gt;1),"Overlap","OK"))))))))),"Check Row")</f>
        <v/>
      </c>
    </row>
    <row r="194">
      <c r="A194" s="26" t="n"/>
      <c r="B194" s="26" t="n"/>
      <c r="C194" s="28" t="n"/>
      <c r="D194" s="41" t="n"/>
      <c r="E194" s="41" t="n"/>
      <c r="F194" s="41" t="n"/>
      <c r="G194" s="28" t="n"/>
      <c r="H194" s="28" t="n"/>
      <c r="I194" s="34" t="n"/>
      <c r="J194" s="26" t="n"/>
      <c r="K194" s="26" t="n"/>
      <c r="L194" s="28" t="n"/>
      <c r="M194" s="30">
        <f>IFERROR(IF($A194="","",IF(OR($B194="",$D194="",$K194=""),"Missing Required Field",IF(COUNTIF('Trailer Availability'!$A$6:$A$505,$B194)=0,"Unknown Trailer ID",IF(AND($K194&lt;&gt;"Canceled",$E194=""),"Missing Planned Return",IF(AND($E194&lt;&gt;"",$D194&gt;$E194),"Date Order Error",IF(AND($K194="Completed",$F194=""),"Actual Return Missing",IF(AND($F194&lt;&gt;"",$F194&lt;$D194),"Actual Return Before Pickup",IF(AND($K194="Dispatched",$F194&lt;&gt;""),"Update Status to Completed",IF(AND(OR($K194="Reserved",$K194="Dispatched"),COUNTIFS('Booking Schedule'!$B$6:$B$505,$B194,'Booking Schedule'!$D$6:$D$505,"&lt;="&amp;$E194,'Booking Schedule'!$E$6:$E$505,"&gt;="&amp;$D194,'Booking Schedule'!$K$6:$K$505,"Reserved")+COUNTIFS('Booking Schedule'!$B$6:$B$505,$B194,'Booking Schedule'!$D$6:$D$505,"&lt;="&amp;$E194,'Booking Schedule'!$E$6:$E$505,"&gt;="&amp;$D194,'Booking Schedule'!$K$6:$K$505,"Dispatched")&gt;1),"Overlap","OK"))))))))),"Check Row")</f>
        <v/>
      </c>
    </row>
    <row r="195">
      <c r="A195" s="26" t="n"/>
      <c r="B195" s="26" t="n"/>
      <c r="C195" s="28" t="n"/>
      <c r="D195" s="41" t="n"/>
      <c r="E195" s="41" t="n"/>
      <c r="F195" s="41" t="n"/>
      <c r="G195" s="28" t="n"/>
      <c r="H195" s="28" t="n"/>
      <c r="I195" s="34" t="n"/>
      <c r="J195" s="26" t="n"/>
      <c r="K195" s="26" t="n"/>
      <c r="L195" s="28" t="n"/>
      <c r="M195" s="30">
        <f>IFERROR(IF($A195="","",IF(OR($B195="",$D195="",$K195=""),"Missing Required Field",IF(COUNTIF('Trailer Availability'!$A$6:$A$505,$B195)=0,"Unknown Trailer ID",IF(AND($K195&lt;&gt;"Canceled",$E195=""),"Missing Planned Return",IF(AND($E195&lt;&gt;"",$D195&gt;$E195),"Date Order Error",IF(AND($K195="Completed",$F195=""),"Actual Return Missing",IF(AND($F195&lt;&gt;"",$F195&lt;$D195),"Actual Return Before Pickup",IF(AND($K195="Dispatched",$F195&lt;&gt;""),"Update Status to Completed",IF(AND(OR($K195="Reserved",$K195="Dispatched"),COUNTIFS('Booking Schedule'!$B$6:$B$505,$B195,'Booking Schedule'!$D$6:$D$505,"&lt;="&amp;$E195,'Booking Schedule'!$E$6:$E$505,"&gt;="&amp;$D195,'Booking Schedule'!$K$6:$K$505,"Reserved")+COUNTIFS('Booking Schedule'!$B$6:$B$505,$B195,'Booking Schedule'!$D$6:$D$505,"&lt;="&amp;$E195,'Booking Schedule'!$E$6:$E$505,"&gt;="&amp;$D195,'Booking Schedule'!$K$6:$K$505,"Dispatched")&gt;1),"Overlap","OK"))))))))),"Check Row")</f>
        <v/>
      </c>
    </row>
    <row r="196">
      <c r="A196" s="26" t="n"/>
      <c r="B196" s="26" t="n"/>
      <c r="C196" s="28" t="n"/>
      <c r="D196" s="41" t="n"/>
      <c r="E196" s="41" t="n"/>
      <c r="F196" s="41" t="n"/>
      <c r="G196" s="28" t="n"/>
      <c r="H196" s="28" t="n"/>
      <c r="I196" s="34" t="n"/>
      <c r="J196" s="26" t="n"/>
      <c r="K196" s="26" t="n"/>
      <c r="L196" s="28" t="n"/>
      <c r="M196" s="30">
        <f>IFERROR(IF($A196="","",IF(OR($B196="",$D196="",$K196=""),"Missing Required Field",IF(COUNTIF('Trailer Availability'!$A$6:$A$505,$B196)=0,"Unknown Trailer ID",IF(AND($K196&lt;&gt;"Canceled",$E196=""),"Missing Planned Return",IF(AND($E196&lt;&gt;"",$D196&gt;$E196),"Date Order Error",IF(AND($K196="Completed",$F196=""),"Actual Return Missing",IF(AND($F196&lt;&gt;"",$F196&lt;$D196),"Actual Return Before Pickup",IF(AND($K196="Dispatched",$F196&lt;&gt;""),"Update Status to Completed",IF(AND(OR($K196="Reserved",$K196="Dispatched"),COUNTIFS('Booking Schedule'!$B$6:$B$505,$B196,'Booking Schedule'!$D$6:$D$505,"&lt;="&amp;$E196,'Booking Schedule'!$E$6:$E$505,"&gt;="&amp;$D196,'Booking Schedule'!$K$6:$K$505,"Reserved")+COUNTIFS('Booking Schedule'!$B$6:$B$505,$B196,'Booking Schedule'!$D$6:$D$505,"&lt;="&amp;$E196,'Booking Schedule'!$E$6:$E$505,"&gt;="&amp;$D196,'Booking Schedule'!$K$6:$K$505,"Dispatched")&gt;1),"Overlap","OK"))))))))),"Check Row")</f>
        <v/>
      </c>
    </row>
    <row r="197">
      <c r="A197" s="26" t="n"/>
      <c r="B197" s="26" t="n"/>
      <c r="C197" s="28" t="n"/>
      <c r="D197" s="41" t="n"/>
      <c r="E197" s="41" t="n"/>
      <c r="F197" s="41" t="n"/>
      <c r="G197" s="28" t="n"/>
      <c r="H197" s="28" t="n"/>
      <c r="I197" s="34" t="n"/>
      <c r="J197" s="26" t="n"/>
      <c r="K197" s="26" t="n"/>
      <c r="L197" s="28" t="n"/>
      <c r="M197" s="30">
        <f>IFERROR(IF($A197="","",IF(OR($B197="",$D197="",$K197=""),"Missing Required Field",IF(COUNTIF('Trailer Availability'!$A$6:$A$505,$B197)=0,"Unknown Trailer ID",IF(AND($K197&lt;&gt;"Canceled",$E197=""),"Missing Planned Return",IF(AND($E197&lt;&gt;"",$D197&gt;$E197),"Date Order Error",IF(AND($K197="Completed",$F197=""),"Actual Return Missing",IF(AND($F197&lt;&gt;"",$F197&lt;$D197),"Actual Return Before Pickup",IF(AND($K197="Dispatched",$F197&lt;&gt;""),"Update Status to Completed",IF(AND(OR($K197="Reserved",$K197="Dispatched"),COUNTIFS('Booking Schedule'!$B$6:$B$505,$B197,'Booking Schedule'!$D$6:$D$505,"&lt;="&amp;$E197,'Booking Schedule'!$E$6:$E$505,"&gt;="&amp;$D197,'Booking Schedule'!$K$6:$K$505,"Reserved")+COUNTIFS('Booking Schedule'!$B$6:$B$505,$B197,'Booking Schedule'!$D$6:$D$505,"&lt;="&amp;$E197,'Booking Schedule'!$E$6:$E$505,"&gt;="&amp;$D197,'Booking Schedule'!$K$6:$K$505,"Dispatched")&gt;1),"Overlap","OK"))))))))),"Check Row")</f>
        <v/>
      </c>
    </row>
    <row r="198">
      <c r="A198" s="26" t="n"/>
      <c r="B198" s="26" t="n"/>
      <c r="C198" s="28" t="n"/>
      <c r="D198" s="41" t="n"/>
      <c r="E198" s="41" t="n"/>
      <c r="F198" s="41" t="n"/>
      <c r="G198" s="28" t="n"/>
      <c r="H198" s="28" t="n"/>
      <c r="I198" s="34" t="n"/>
      <c r="J198" s="26" t="n"/>
      <c r="K198" s="26" t="n"/>
      <c r="L198" s="28" t="n"/>
      <c r="M198" s="30">
        <f>IFERROR(IF($A198="","",IF(OR($B198="",$D198="",$K198=""),"Missing Required Field",IF(COUNTIF('Trailer Availability'!$A$6:$A$505,$B198)=0,"Unknown Trailer ID",IF(AND($K198&lt;&gt;"Canceled",$E198=""),"Missing Planned Return",IF(AND($E198&lt;&gt;"",$D198&gt;$E198),"Date Order Error",IF(AND($K198="Completed",$F198=""),"Actual Return Missing",IF(AND($F198&lt;&gt;"",$F198&lt;$D198),"Actual Return Before Pickup",IF(AND($K198="Dispatched",$F198&lt;&gt;""),"Update Status to Completed",IF(AND(OR($K198="Reserved",$K198="Dispatched"),COUNTIFS('Booking Schedule'!$B$6:$B$505,$B198,'Booking Schedule'!$D$6:$D$505,"&lt;="&amp;$E198,'Booking Schedule'!$E$6:$E$505,"&gt;="&amp;$D198,'Booking Schedule'!$K$6:$K$505,"Reserved")+COUNTIFS('Booking Schedule'!$B$6:$B$505,$B198,'Booking Schedule'!$D$6:$D$505,"&lt;="&amp;$E198,'Booking Schedule'!$E$6:$E$505,"&gt;="&amp;$D198,'Booking Schedule'!$K$6:$K$505,"Dispatched")&gt;1),"Overlap","OK"))))))))),"Check Row")</f>
        <v/>
      </c>
    </row>
    <row r="199">
      <c r="A199" s="26" t="n"/>
      <c r="B199" s="26" t="n"/>
      <c r="C199" s="28" t="n"/>
      <c r="D199" s="41" t="n"/>
      <c r="E199" s="41" t="n"/>
      <c r="F199" s="41" t="n"/>
      <c r="G199" s="28" t="n"/>
      <c r="H199" s="28" t="n"/>
      <c r="I199" s="34" t="n"/>
      <c r="J199" s="26" t="n"/>
      <c r="K199" s="26" t="n"/>
      <c r="L199" s="28" t="n"/>
      <c r="M199" s="30">
        <f>IFERROR(IF($A199="","",IF(OR($B199="",$D199="",$K199=""),"Missing Required Field",IF(COUNTIF('Trailer Availability'!$A$6:$A$505,$B199)=0,"Unknown Trailer ID",IF(AND($K199&lt;&gt;"Canceled",$E199=""),"Missing Planned Return",IF(AND($E199&lt;&gt;"",$D199&gt;$E199),"Date Order Error",IF(AND($K199="Completed",$F199=""),"Actual Return Missing",IF(AND($F199&lt;&gt;"",$F199&lt;$D199),"Actual Return Before Pickup",IF(AND($K199="Dispatched",$F199&lt;&gt;""),"Update Status to Completed",IF(AND(OR($K199="Reserved",$K199="Dispatched"),COUNTIFS('Booking Schedule'!$B$6:$B$505,$B199,'Booking Schedule'!$D$6:$D$505,"&lt;="&amp;$E199,'Booking Schedule'!$E$6:$E$505,"&gt;="&amp;$D199,'Booking Schedule'!$K$6:$K$505,"Reserved")+COUNTIFS('Booking Schedule'!$B$6:$B$505,$B199,'Booking Schedule'!$D$6:$D$505,"&lt;="&amp;$E199,'Booking Schedule'!$E$6:$E$505,"&gt;="&amp;$D199,'Booking Schedule'!$K$6:$K$505,"Dispatched")&gt;1),"Overlap","OK"))))))))),"Check Row")</f>
        <v/>
      </c>
    </row>
    <row r="200">
      <c r="A200" s="26" t="n"/>
      <c r="B200" s="26" t="n"/>
      <c r="C200" s="28" t="n"/>
      <c r="D200" s="41" t="n"/>
      <c r="E200" s="41" t="n"/>
      <c r="F200" s="41" t="n"/>
      <c r="G200" s="28" t="n"/>
      <c r="H200" s="28" t="n"/>
      <c r="I200" s="34" t="n"/>
      <c r="J200" s="26" t="n"/>
      <c r="K200" s="26" t="n"/>
      <c r="L200" s="28" t="n"/>
      <c r="M200" s="30">
        <f>IFERROR(IF($A200="","",IF(OR($B200="",$D200="",$K200=""),"Missing Required Field",IF(COUNTIF('Trailer Availability'!$A$6:$A$505,$B200)=0,"Unknown Trailer ID",IF(AND($K200&lt;&gt;"Canceled",$E200=""),"Missing Planned Return",IF(AND($E200&lt;&gt;"",$D200&gt;$E200),"Date Order Error",IF(AND($K200="Completed",$F200=""),"Actual Return Missing",IF(AND($F200&lt;&gt;"",$F200&lt;$D200),"Actual Return Before Pickup",IF(AND($K200="Dispatched",$F200&lt;&gt;""),"Update Status to Completed",IF(AND(OR($K200="Reserved",$K200="Dispatched"),COUNTIFS('Booking Schedule'!$B$6:$B$505,$B200,'Booking Schedule'!$D$6:$D$505,"&lt;="&amp;$E200,'Booking Schedule'!$E$6:$E$505,"&gt;="&amp;$D200,'Booking Schedule'!$K$6:$K$505,"Reserved")+COUNTIFS('Booking Schedule'!$B$6:$B$505,$B200,'Booking Schedule'!$D$6:$D$505,"&lt;="&amp;$E200,'Booking Schedule'!$E$6:$E$505,"&gt;="&amp;$D200,'Booking Schedule'!$K$6:$K$505,"Dispatched")&gt;1),"Overlap","OK"))))))))),"Check Row")</f>
        <v/>
      </c>
    </row>
    <row r="201">
      <c r="A201" s="26" t="n"/>
      <c r="B201" s="26" t="n"/>
      <c r="C201" s="28" t="n"/>
      <c r="D201" s="41" t="n"/>
      <c r="E201" s="41" t="n"/>
      <c r="F201" s="41" t="n"/>
      <c r="G201" s="28" t="n"/>
      <c r="H201" s="28" t="n"/>
      <c r="I201" s="34" t="n"/>
      <c r="J201" s="26" t="n"/>
      <c r="K201" s="26" t="n"/>
      <c r="L201" s="28" t="n"/>
      <c r="M201" s="30">
        <f>IFERROR(IF($A201="","",IF(OR($B201="",$D201="",$K201=""),"Missing Required Field",IF(COUNTIF('Trailer Availability'!$A$6:$A$505,$B201)=0,"Unknown Trailer ID",IF(AND($K201&lt;&gt;"Canceled",$E201=""),"Missing Planned Return",IF(AND($E201&lt;&gt;"",$D201&gt;$E201),"Date Order Error",IF(AND($K201="Completed",$F201=""),"Actual Return Missing",IF(AND($F201&lt;&gt;"",$F201&lt;$D201),"Actual Return Before Pickup",IF(AND($K201="Dispatched",$F201&lt;&gt;""),"Update Status to Completed",IF(AND(OR($K201="Reserved",$K201="Dispatched"),COUNTIFS('Booking Schedule'!$B$6:$B$505,$B201,'Booking Schedule'!$D$6:$D$505,"&lt;="&amp;$E201,'Booking Schedule'!$E$6:$E$505,"&gt;="&amp;$D201,'Booking Schedule'!$K$6:$K$505,"Reserved")+COUNTIFS('Booking Schedule'!$B$6:$B$505,$B201,'Booking Schedule'!$D$6:$D$505,"&lt;="&amp;$E201,'Booking Schedule'!$E$6:$E$505,"&gt;="&amp;$D201,'Booking Schedule'!$K$6:$K$505,"Dispatched")&gt;1),"Overlap","OK"))))))))),"Check Row")</f>
        <v/>
      </c>
    </row>
    <row r="202">
      <c r="A202" s="26" t="n"/>
      <c r="B202" s="26" t="n"/>
      <c r="C202" s="28" t="n"/>
      <c r="D202" s="41" t="n"/>
      <c r="E202" s="41" t="n"/>
      <c r="F202" s="41" t="n"/>
      <c r="G202" s="28" t="n"/>
      <c r="H202" s="28" t="n"/>
      <c r="I202" s="34" t="n"/>
      <c r="J202" s="26" t="n"/>
      <c r="K202" s="26" t="n"/>
      <c r="L202" s="28" t="n"/>
      <c r="M202" s="30">
        <f>IFERROR(IF($A202="","",IF(OR($B202="",$D202="",$K202=""),"Missing Required Field",IF(COUNTIF('Trailer Availability'!$A$6:$A$505,$B202)=0,"Unknown Trailer ID",IF(AND($K202&lt;&gt;"Canceled",$E202=""),"Missing Planned Return",IF(AND($E202&lt;&gt;"",$D202&gt;$E202),"Date Order Error",IF(AND($K202="Completed",$F202=""),"Actual Return Missing",IF(AND($F202&lt;&gt;"",$F202&lt;$D202),"Actual Return Before Pickup",IF(AND($K202="Dispatched",$F202&lt;&gt;""),"Update Status to Completed",IF(AND(OR($K202="Reserved",$K202="Dispatched"),COUNTIFS('Booking Schedule'!$B$6:$B$505,$B202,'Booking Schedule'!$D$6:$D$505,"&lt;="&amp;$E202,'Booking Schedule'!$E$6:$E$505,"&gt;="&amp;$D202,'Booking Schedule'!$K$6:$K$505,"Reserved")+COUNTIFS('Booking Schedule'!$B$6:$B$505,$B202,'Booking Schedule'!$D$6:$D$505,"&lt;="&amp;$E202,'Booking Schedule'!$E$6:$E$505,"&gt;="&amp;$D202,'Booking Schedule'!$K$6:$K$505,"Dispatched")&gt;1),"Overlap","OK"))))))))),"Check Row")</f>
        <v/>
      </c>
    </row>
    <row r="203">
      <c r="A203" s="26" t="n"/>
      <c r="B203" s="26" t="n"/>
      <c r="C203" s="28" t="n"/>
      <c r="D203" s="41" t="n"/>
      <c r="E203" s="41" t="n"/>
      <c r="F203" s="41" t="n"/>
      <c r="G203" s="28" t="n"/>
      <c r="H203" s="28" t="n"/>
      <c r="I203" s="34" t="n"/>
      <c r="J203" s="26" t="n"/>
      <c r="K203" s="26" t="n"/>
      <c r="L203" s="28" t="n"/>
      <c r="M203" s="30">
        <f>IFERROR(IF($A203="","",IF(OR($B203="",$D203="",$K203=""),"Missing Required Field",IF(COUNTIF('Trailer Availability'!$A$6:$A$505,$B203)=0,"Unknown Trailer ID",IF(AND($K203&lt;&gt;"Canceled",$E203=""),"Missing Planned Return",IF(AND($E203&lt;&gt;"",$D203&gt;$E203),"Date Order Error",IF(AND($K203="Completed",$F203=""),"Actual Return Missing",IF(AND($F203&lt;&gt;"",$F203&lt;$D203),"Actual Return Before Pickup",IF(AND($K203="Dispatched",$F203&lt;&gt;""),"Update Status to Completed",IF(AND(OR($K203="Reserved",$K203="Dispatched"),COUNTIFS('Booking Schedule'!$B$6:$B$505,$B203,'Booking Schedule'!$D$6:$D$505,"&lt;="&amp;$E203,'Booking Schedule'!$E$6:$E$505,"&gt;="&amp;$D203,'Booking Schedule'!$K$6:$K$505,"Reserved")+COUNTIFS('Booking Schedule'!$B$6:$B$505,$B203,'Booking Schedule'!$D$6:$D$505,"&lt;="&amp;$E203,'Booking Schedule'!$E$6:$E$505,"&gt;="&amp;$D203,'Booking Schedule'!$K$6:$K$505,"Dispatched")&gt;1),"Overlap","OK"))))))))),"Check Row")</f>
        <v/>
      </c>
    </row>
    <row r="204">
      <c r="A204" s="26" t="n"/>
      <c r="B204" s="26" t="n"/>
      <c r="C204" s="28" t="n"/>
      <c r="D204" s="41" t="n"/>
      <c r="E204" s="41" t="n"/>
      <c r="F204" s="41" t="n"/>
      <c r="G204" s="28" t="n"/>
      <c r="H204" s="28" t="n"/>
      <c r="I204" s="34" t="n"/>
      <c r="J204" s="26" t="n"/>
      <c r="K204" s="26" t="n"/>
      <c r="L204" s="28" t="n"/>
      <c r="M204" s="30">
        <f>IFERROR(IF($A204="","",IF(OR($B204="",$D204="",$K204=""),"Missing Required Field",IF(COUNTIF('Trailer Availability'!$A$6:$A$505,$B204)=0,"Unknown Trailer ID",IF(AND($K204&lt;&gt;"Canceled",$E204=""),"Missing Planned Return",IF(AND($E204&lt;&gt;"",$D204&gt;$E204),"Date Order Error",IF(AND($K204="Completed",$F204=""),"Actual Return Missing",IF(AND($F204&lt;&gt;"",$F204&lt;$D204),"Actual Return Before Pickup",IF(AND($K204="Dispatched",$F204&lt;&gt;""),"Update Status to Completed",IF(AND(OR($K204="Reserved",$K204="Dispatched"),COUNTIFS('Booking Schedule'!$B$6:$B$505,$B204,'Booking Schedule'!$D$6:$D$505,"&lt;="&amp;$E204,'Booking Schedule'!$E$6:$E$505,"&gt;="&amp;$D204,'Booking Schedule'!$K$6:$K$505,"Reserved")+COUNTIFS('Booking Schedule'!$B$6:$B$505,$B204,'Booking Schedule'!$D$6:$D$505,"&lt;="&amp;$E204,'Booking Schedule'!$E$6:$E$505,"&gt;="&amp;$D204,'Booking Schedule'!$K$6:$K$505,"Dispatched")&gt;1),"Overlap","OK"))))))))),"Check Row")</f>
        <v/>
      </c>
    </row>
    <row r="205">
      <c r="A205" s="26" t="n"/>
      <c r="B205" s="26" t="n"/>
      <c r="C205" s="28" t="n"/>
      <c r="D205" s="41" t="n"/>
      <c r="E205" s="41" t="n"/>
      <c r="F205" s="41" t="n"/>
      <c r="G205" s="28" t="n"/>
      <c r="H205" s="28" t="n"/>
      <c r="I205" s="34" t="n"/>
      <c r="J205" s="26" t="n"/>
      <c r="K205" s="26" t="n"/>
      <c r="L205" s="28" t="n"/>
      <c r="M205" s="30">
        <f>IFERROR(IF($A205="","",IF(OR($B205="",$D205="",$K205=""),"Missing Required Field",IF(COUNTIF('Trailer Availability'!$A$6:$A$505,$B205)=0,"Unknown Trailer ID",IF(AND($K205&lt;&gt;"Canceled",$E205=""),"Missing Planned Return",IF(AND($E205&lt;&gt;"",$D205&gt;$E205),"Date Order Error",IF(AND($K205="Completed",$F205=""),"Actual Return Missing",IF(AND($F205&lt;&gt;"",$F205&lt;$D205),"Actual Return Before Pickup",IF(AND($K205="Dispatched",$F205&lt;&gt;""),"Update Status to Completed",IF(AND(OR($K205="Reserved",$K205="Dispatched"),COUNTIFS('Booking Schedule'!$B$6:$B$505,$B205,'Booking Schedule'!$D$6:$D$505,"&lt;="&amp;$E205,'Booking Schedule'!$E$6:$E$505,"&gt;="&amp;$D205,'Booking Schedule'!$K$6:$K$505,"Reserved")+COUNTIFS('Booking Schedule'!$B$6:$B$505,$B205,'Booking Schedule'!$D$6:$D$505,"&lt;="&amp;$E205,'Booking Schedule'!$E$6:$E$505,"&gt;="&amp;$D205,'Booking Schedule'!$K$6:$K$505,"Dispatched")&gt;1),"Overlap","OK"))))))))),"Check Row")</f>
        <v/>
      </c>
    </row>
    <row r="206">
      <c r="A206" s="26" t="n"/>
      <c r="B206" s="26" t="n"/>
      <c r="C206" s="28" t="n"/>
      <c r="D206" s="41" t="n"/>
      <c r="E206" s="41" t="n"/>
      <c r="F206" s="41" t="n"/>
      <c r="G206" s="28" t="n"/>
      <c r="H206" s="28" t="n"/>
      <c r="I206" s="34" t="n"/>
      <c r="J206" s="26" t="n"/>
      <c r="K206" s="26" t="n"/>
      <c r="L206" s="28" t="n"/>
      <c r="M206" s="30">
        <f>IFERROR(IF($A206="","",IF(OR($B206="",$D206="",$K206=""),"Missing Required Field",IF(COUNTIF('Trailer Availability'!$A$6:$A$505,$B206)=0,"Unknown Trailer ID",IF(AND($K206&lt;&gt;"Canceled",$E206=""),"Missing Planned Return",IF(AND($E206&lt;&gt;"",$D206&gt;$E206),"Date Order Error",IF(AND($K206="Completed",$F206=""),"Actual Return Missing",IF(AND($F206&lt;&gt;"",$F206&lt;$D206),"Actual Return Before Pickup",IF(AND($K206="Dispatched",$F206&lt;&gt;""),"Update Status to Completed",IF(AND(OR($K206="Reserved",$K206="Dispatched"),COUNTIFS('Booking Schedule'!$B$6:$B$505,$B206,'Booking Schedule'!$D$6:$D$505,"&lt;="&amp;$E206,'Booking Schedule'!$E$6:$E$505,"&gt;="&amp;$D206,'Booking Schedule'!$K$6:$K$505,"Reserved")+COUNTIFS('Booking Schedule'!$B$6:$B$505,$B206,'Booking Schedule'!$D$6:$D$505,"&lt;="&amp;$E206,'Booking Schedule'!$E$6:$E$505,"&gt;="&amp;$D206,'Booking Schedule'!$K$6:$K$505,"Dispatched")&gt;1),"Overlap","OK"))))))))),"Check Row")</f>
        <v/>
      </c>
    </row>
    <row r="207">
      <c r="A207" s="26" t="n"/>
      <c r="B207" s="26" t="n"/>
      <c r="C207" s="28" t="n"/>
      <c r="D207" s="41" t="n"/>
      <c r="E207" s="41" t="n"/>
      <c r="F207" s="41" t="n"/>
      <c r="G207" s="28" t="n"/>
      <c r="H207" s="28" t="n"/>
      <c r="I207" s="34" t="n"/>
      <c r="J207" s="26" t="n"/>
      <c r="K207" s="26" t="n"/>
      <c r="L207" s="28" t="n"/>
      <c r="M207" s="30">
        <f>IFERROR(IF($A207="","",IF(OR($B207="",$D207="",$K207=""),"Missing Required Field",IF(COUNTIF('Trailer Availability'!$A$6:$A$505,$B207)=0,"Unknown Trailer ID",IF(AND($K207&lt;&gt;"Canceled",$E207=""),"Missing Planned Return",IF(AND($E207&lt;&gt;"",$D207&gt;$E207),"Date Order Error",IF(AND($K207="Completed",$F207=""),"Actual Return Missing",IF(AND($F207&lt;&gt;"",$F207&lt;$D207),"Actual Return Before Pickup",IF(AND($K207="Dispatched",$F207&lt;&gt;""),"Update Status to Completed",IF(AND(OR($K207="Reserved",$K207="Dispatched"),COUNTIFS('Booking Schedule'!$B$6:$B$505,$B207,'Booking Schedule'!$D$6:$D$505,"&lt;="&amp;$E207,'Booking Schedule'!$E$6:$E$505,"&gt;="&amp;$D207,'Booking Schedule'!$K$6:$K$505,"Reserved")+COUNTIFS('Booking Schedule'!$B$6:$B$505,$B207,'Booking Schedule'!$D$6:$D$505,"&lt;="&amp;$E207,'Booking Schedule'!$E$6:$E$505,"&gt;="&amp;$D207,'Booking Schedule'!$K$6:$K$505,"Dispatched")&gt;1),"Overlap","OK"))))))))),"Check Row")</f>
        <v/>
      </c>
    </row>
    <row r="208">
      <c r="A208" s="26" t="n"/>
      <c r="B208" s="26" t="n"/>
      <c r="C208" s="28" t="n"/>
      <c r="D208" s="41" t="n"/>
      <c r="E208" s="41" t="n"/>
      <c r="F208" s="41" t="n"/>
      <c r="G208" s="28" t="n"/>
      <c r="H208" s="28" t="n"/>
      <c r="I208" s="34" t="n"/>
      <c r="J208" s="26" t="n"/>
      <c r="K208" s="26" t="n"/>
      <c r="L208" s="28" t="n"/>
      <c r="M208" s="30">
        <f>IFERROR(IF($A208="","",IF(OR($B208="",$D208="",$K208=""),"Missing Required Field",IF(COUNTIF('Trailer Availability'!$A$6:$A$505,$B208)=0,"Unknown Trailer ID",IF(AND($K208&lt;&gt;"Canceled",$E208=""),"Missing Planned Return",IF(AND($E208&lt;&gt;"",$D208&gt;$E208),"Date Order Error",IF(AND($K208="Completed",$F208=""),"Actual Return Missing",IF(AND($F208&lt;&gt;"",$F208&lt;$D208),"Actual Return Before Pickup",IF(AND($K208="Dispatched",$F208&lt;&gt;""),"Update Status to Completed",IF(AND(OR($K208="Reserved",$K208="Dispatched"),COUNTIFS('Booking Schedule'!$B$6:$B$505,$B208,'Booking Schedule'!$D$6:$D$505,"&lt;="&amp;$E208,'Booking Schedule'!$E$6:$E$505,"&gt;="&amp;$D208,'Booking Schedule'!$K$6:$K$505,"Reserved")+COUNTIFS('Booking Schedule'!$B$6:$B$505,$B208,'Booking Schedule'!$D$6:$D$505,"&lt;="&amp;$E208,'Booking Schedule'!$E$6:$E$505,"&gt;="&amp;$D208,'Booking Schedule'!$K$6:$K$505,"Dispatched")&gt;1),"Overlap","OK"))))))))),"Check Row")</f>
        <v/>
      </c>
    </row>
    <row r="209">
      <c r="A209" s="26" t="n"/>
      <c r="B209" s="26" t="n"/>
      <c r="C209" s="28" t="n"/>
      <c r="D209" s="41" t="n"/>
      <c r="E209" s="41" t="n"/>
      <c r="F209" s="41" t="n"/>
      <c r="G209" s="28" t="n"/>
      <c r="H209" s="28" t="n"/>
      <c r="I209" s="34" t="n"/>
      <c r="J209" s="26" t="n"/>
      <c r="K209" s="26" t="n"/>
      <c r="L209" s="28" t="n"/>
      <c r="M209" s="30">
        <f>IFERROR(IF($A209="","",IF(OR($B209="",$D209="",$K209=""),"Missing Required Field",IF(COUNTIF('Trailer Availability'!$A$6:$A$505,$B209)=0,"Unknown Trailer ID",IF(AND($K209&lt;&gt;"Canceled",$E209=""),"Missing Planned Return",IF(AND($E209&lt;&gt;"",$D209&gt;$E209),"Date Order Error",IF(AND($K209="Completed",$F209=""),"Actual Return Missing",IF(AND($F209&lt;&gt;"",$F209&lt;$D209),"Actual Return Before Pickup",IF(AND($K209="Dispatched",$F209&lt;&gt;""),"Update Status to Completed",IF(AND(OR($K209="Reserved",$K209="Dispatched"),COUNTIFS('Booking Schedule'!$B$6:$B$505,$B209,'Booking Schedule'!$D$6:$D$505,"&lt;="&amp;$E209,'Booking Schedule'!$E$6:$E$505,"&gt;="&amp;$D209,'Booking Schedule'!$K$6:$K$505,"Reserved")+COUNTIFS('Booking Schedule'!$B$6:$B$505,$B209,'Booking Schedule'!$D$6:$D$505,"&lt;="&amp;$E209,'Booking Schedule'!$E$6:$E$505,"&gt;="&amp;$D209,'Booking Schedule'!$K$6:$K$505,"Dispatched")&gt;1),"Overlap","OK"))))))))),"Check Row")</f>
        <v/>
      </c>
    </row>
    <row r="210">
      <c r="A210" s="26" t="n"/>
      <c r="B210" s="26" t="n"/>
      <c r="C210" s="28" t="n"/>
      <c r="D210" s="41" t="n"/>
      <c r="E210" s="41" t="n"/>
      <c r="F210" s="41" t="n"/>
      <c r="G210" s="28" t="n"/>
      <c r="H210" s="28" t="n"/>
      <c r="I210" s="34" t="n"/>
      <c r="J210" s="26" t="n"/>
      <c r="K210" s="26" t="n"/>
      <c r="L210" s="28" t="n"/>
      <c r="M210" s="30">
        <f>IFERROR(IF($A210="","",IF(OR($B210="",$D210="",$K210=""),"Missing Required Field",IF(COUNTIF('Trailer Availability'!$A$6:$A$505,$B210)=0,"Unknown Trailer ID",IF(AND($K210&lt;&gt;"Canceled",$E210=""),"Missing Planned Return",IF(AND($E210&lt;&gt;"",$D210&gt;$E210),"Date Order Error",IF(AND($K210="Completed",$F210=""),"Actual Return Missing",IF(AND($F210&lt;&gt;"",$F210&lt;$D210),"Actual Return Before Pickup",IF(AND($K210="Dispatched",$F210&lt;&gt;""),"Update Status to Completed",IF(AND(OR($K210="Reserved",$K210="Dispatched"),COUNTIFS('Booking Schedule'!$B$6:$B$505,$B210,'Booking Schedule'!$D$6:$D$505,"&lt;="&amp;$E210,'Booking Schedule'!$E$6:$E$505,"&gt;="&amp;$D210,'Booking Schedule'!$K$6:$K$505,"Reserved")+COUNTIFS('Booking Schedule'!$B$6:$B$505,$B210,'Booking Schedule'!$D$6:$D$505,"&lt;="&amp;$E210,'Booking Schedule'!$E$6:$E$505,"&gt;="&amp;$D210,'Booking Schedule'!$K$6:$K$505,"Dispatched")&gt;1),"Overlap","OK"))))))))),"Check Row")</f>
        <v/>
      </c>
    </row>
    <row r="211">
      <c r="A211" s="26" t="n"/>
      <c r="B211" s="26" t="n"/>
      <c r="C211" s="28" t="n"/>
      <c r="D211" s="41" t="n"/>
      <c r="E211" s="41" t="n"/>
      <c r="F211" s="41" t="n"/>
      <c r="G211" s="28" t="n"/>
      <c r="H211" s="28" t="n"/>
      <c r="I211" s="34" t="n"/>
      <c r="J211" s="26" t="n"/>
      <c r="K211" s="26" t="n"/>
      <c r="L211" s="28" t="n"/>
      <c r="M211" s="30">
        <f>IFERROR(IF($A211="","",IF(OR($B211="",$D211="",$K211=""),"Missing Required Field",IF(COUNTIF('Trailer Availability'!$A$6:$A$505,$B211)=0,"Unknown Trailer ID",IF(AND($K211&lt;&gt;"Canceled",$E211=""),"Missing Planned Return",IF(AND($E211&lt;&gt;"",$D211&gt;$E211),"Date Order Error",IF(AND($K211="Completed",$F211=""),"Actual Return Missing",IF(AND($F211&lt;&gt;"",$F211&lt;$D211),"Actual Return Before Pickup",IF(AND($K211="Dispatched",$F211&lt;&gt;""),"Update Status to Completed",IF(AND(OR($K211="Reserved",$K211="Dispatched"),COUNTIFS('Booking Schedule'!$B$6:$B$505,$B211,'Booking Schedule'!$D$6:$D$505,"&lt;="&amp;$E211,'Booking Schedule'!$E$6:$E$505,"&gt;="&amp;$D211,'Booking Schedule'!$K$6:$K$505,"Reserved")+COUNTIFS('Booking Schedule'!$B$6:$B$505,$B211,'Booking Schedule'!$D$6:$D$505,"&lt;="&amp;$E211,'Booking Schedule'!$E$6:$E$505,"&gt;="&amp;$D211,'Booking Schedule'!$K$6:$K$505,"Dispatched")&gt;1),"Overlap","OK"))))))))),"Check Row")</f>
        <v/>
      </c>
    </row>
    <row r="212">
      <c r="A212" s="26" t="n"/>
      <c r="B212" s="26" t="n"/>
      <c r="C212" s="28" t="n"/>
      <c r="D212" s="41" t="n"/>
      <c r="E212" s="41" t="n"/>
      <c r="F212" s="41" t="n"/>
      <c r="G212" s="28" t="n"/>
      <c r="H212" s="28" t="n"/>
      <c r="I212" s="34" t="n"/>
      <c r="J212" s="26" t="n"/>
      <c r="K212" s="26" t="n"/>
      <c r="L212" s="28" t="n"/>
      <c r="M212" s="30">
        <f>IFERROR(IF($A212="","",IF(OR($B212="",$D212="",$K212=""),"Missing Required Field",IF(COUNTIF('Trailer Availability'!$A$6:$A$505,$B212)=0,"Unknown Trailer ID",IF(AND($K212&lt;&gt;"Canceled",$E212=""),"Missing Planned Return",IF(AND($E212&lt;&gt;"",$D212&gt;$E212),"Date Order Error",IF(AND($K212="Completed",$F212=""),"Actual Return Missing",IF(AND($F212&lt;&gt;"",$F212&lt;$D212),"Actual Return Before Pickup",IF(AND($K212="Dispatched",$F212&lt;&gt;""),"Update Status to Completed",IF(AND(OR($K212="Reserved",$K212="Dispatched"),COUNTIFS('Booking Schedule'!$B$6:$B$505,$B212,'Booking Schedule'!$D$6:$D$505,"&lt;="&amp;$E212,'Booking Schedule'!$E$6:$E$505,"&gt;="&amp;$D212,'Booking Schedule'!$K$6:$K$505,"Reserved")+COUNTIFS('Booking Schedule'!$B$6:$B$505,$B212,'Booking Schedule'!$D$6:$D$505,"&lt;="&amp;$E212,'Booking Schedule'!$E$6:$E$505,"&gt;="&amp;$D212,'Booking Schedule'!$K$6:$K$505,"Dispatched")&gt;1),"Overlap","OK"))))))))),"Check Row")</f>
        <v/>
      </c>
    </row>
    <row r="213">
      <c r="A213" s="26" t="n"/>
      <c r="B213" s="26" t="n"/>
      <c r="C213" s="28" t="n"/>
      <c r="D213" s="41" t="n"/>
      <c r="E213" s="41" t="n"/>
      <c r="F213" s="41" t="n"/>
      <c r="G213" s="28" t="n"/>
      <c r="H213" s="28" t="n"/>
      <c r="I213" s="34" t="n"/>
      <c r="J213" s="26" t="n"/>
      <c r="K213" s="26" t="n"/>
      <c r="L213" s="28" t="n"/>
      <c r="M213" s="30">
        <f>IFERROR(IF($A213="","",IF(OR($B213="",$D213="",$K213=""),"Missing Required Field",IF(COUNTIF('Trailer Availability'!$A$6:$A$505,$B213)=0,"Unknown Trailer ID",IF(AND($K213&lt;&gt;"Canceled",$E213=""),"Missing Planned Return",IF(AND($E213&lt;&gt;"",$D213&gt;$E213),"Date Order Error",IF(AND($K213="Completed",$F213=""),"Actual Return Missing",IF(AND($F213&lt;&gt;"",$F213&lt;$D213),"Actual Return Before Pickup",IF(AND($K213="Dispatched",$F213&lt;&gt;""),"Update Status to Completed",IF(AND(OR($K213="Reserved",$K213="Dispatched"),COUNTIFS('Booking Schedule'!$B$6:$B$505,$B213,'Booking Schedule'!$D$6:$D$505,"&lt;="&amp;$E213,'Booking Schedule'!$E$6:$E$505,"&gt;="&amp;$D213,'Booking Schedule'!$K$6:$K$505,"Reserved")+COUNTIFS('Booking Schedule'!$B$6:$B$505,$B213,'Booking Schedule'!$D$6:$D$505,"&lt;="&amp;$E213,'Booking Schedule'!$E$6:$E$505,"&gt;="&amp;$D213,'Booking Schedule'!$K$6:$K$505,"Dispatched")&gt;1),"Overlap","OK"))))))))),"Check Row")</f>
        <v/>
      </c>
    </row>
    <row r="214">
      <c r="A214" s="26" t="n"/>
      <c r="B214" s="26" t="n"/>
      <c r="C214" s="28" t="n"/>
      <c r="D214" s="41" t="n"/>
      <c r="E214" s="41" t="n"/>
      <c r="F214" s="41" t="n"/>
      <c r="G214" s="28" t="n"/>
      <c r="H214" s="28" t="n"/>
      <c r="I214" s="34" t="n"/>
      <c r="J214" s="26" t="n"/>
      <c r="K214" s="26" t="n"/>
      <c r="L214" s="28" t="n"/>
      <c r="M214" s="30">
        <f>IFERROR(IF($A214="","",IF(OR($B214="",$D214="",$K214=""),"Missing Required Field",IF(COUNTIF('Trailer Availability'!$A$6:$A$505,$B214)=0,"Unknown Trailer ID",IF(AND($K214&lt;&gt;"Canceled",$E214=""),"Missing Planned Return",IF(AND($E214&lt;&gt;"",$D214&gt;$E214),"Date Order Error",IF(AND($K214="Completed",$F214=""),"Actual Return Missing",IF(AND($F214&lt;&gt;"",$F214&lt;$D214),"Actual Return Before Pickup",IF(AND($K214="Dispatched",$F214&lt;&gt;""),"Update Status to Completed",IF(AND(OR($K214="Reserved",$K214="Dispatched"),COUNTIFS('Booking Schedule'!$B$6:$B$505,$B214,'Booking Schedule'!$D$6:$D$505,"&lt;="&amp;$E214,'Booking Schedule'!$E$6:$E$505,"&gt;="&amp;$D214,'Booking Schedule'!$K$6:$K$505,"Reserved")+COUNTIFS('Booking Schedule'!$B$6:$B$505,$B214,'Booking Schedule'!$D$6:$D$505,"&lt;="&amp;$E214,'Booking Schedule'!$E$6:$E$505,"&gt;="&amp;$D214,'Booking Schedule'!$K$6:$K$505,"Dispatched")&gt;1),"Overlap","OK"))))))))),"Check Row")</f>
        <v/>
      </c>
    </row>
    <row r="215">
      <c r="A215" s="26" t="n"/>
      <c r="B215" s="26" t="n"/>
      <c r="C215" s="28" t="n"/>
      <c r="D215" s="41" t="n"/>
      <c r="E215" s="41" t="n"/>
      <c r="F215" s="41" t="n"/>
      <c r="G215" s="28" t="n"/>
      <c r="H215" s="28" t="n"/>
      <c r="I215" s="34" t="n"/>
      <c r="J215" s="26" t="n"/>
      <c r="K215" s="26" t="n"/>
      <c r="L215" s="28" t="n"/>
      <c r="M215" s="30">
        <f>IFERROR(IF($A215="","",IF(OR($B215="",$D215="",$K215=""),"Missing Required Field",IF(COUNTIF('Trailer Availability'!$A$6:$A$505,$B215)=0,"Unknown Trailer ID",IF(AND($K215&lt;&gt;"Canceled",$E215=""),"Missing Planned Return",IF(AND($E215&lt;&gt;"",$D215&gt;$E215),"Date Order Error",IF(AND($K215="Completed",$F215=""),"Actual Return Missing",IF(AND($F215&lt;&gt;"",$F215&lt;$D215),"Actual Return Before Pickup",IF(AND($K215="Dispatched",$F215&lt;&gt;""),"Update Status to Completed",IF(AND(OR($K215="Reserved",$K215="Dispatched"),COUNTIFS('Booking Schedule'!$B$6:$B$505,$B215,'Booking Schedule'!$D$6:$D$505,"&lt;="&amp;$E215,'Booking Schedule'!$E$6:$E$505,"&gt;="&amp;$D215,'Booking Schedule'!$K$6:$K$505,"Reserved")+COUNTIFS('Booking Schedule'!$B$6:$B$505,$B215,'Booking Schedule'!$D$6:$D$505,"&lt;="&amp;$E215,'Booking Schedule'!$E$6:$E$505,"&gt;="&amp;$D215,'Booking Schedule'!$K$6:$K$505,"Dispatched")&gt;1),"Overlap","OK"))))))))),"Check Row")</f>
        <v/>
      </c>
    </row>
    <row r="216">
      <c r="A216" s="26" t="n"/>
      <c r="B216" s="26" t="n"/>
      <c r="C216" s="28" t="n"/>
      <c r="D216" s="41" t="n"/>
      <c r="E216" s="41" t="n"/>
      <c r="F216" s="41" t="n"/>
      <c r="G216" s="28" t="n"/>
      <c r="H216" s="28" t="n"/>
      <c r="I216" s="34" t="n"/>
      <c r="J216" s="26" t="n"/>
      <c r="K216" s="26" t="n"/>
      <c r="L216" s="28" t="n"/>
      <c r="M216" s="30">
        <f>IFERROR(IF($A216="","",IF(OR($B216="",$D216="",$K216=""),"Missing Required Field",IF(COUNTIF('Trailer Availability'!$A$6:$A$505,$B216)=0,"Unknown Trailer ID",IF(AND($K216&lt;&gt;"Canceled",$E216=""),"Missing Planned Return",IF(AND($E216&lt;&gt;"",$D216&gt;$E216),"Date Order Error",IF(AND($K216="Completed",$F216=""),"Actual Return Missing",IF(AND($F216&lt;&gt;"",$F216&lt;$D216),"Actual Return Before Pickup",IF(AND($K216="Dispatched",$F216&lt;&gt;""),"Update Status to Completed",IF(AND(OR($K216="Reserved",$K216="Dispatched"),COUNTIFS('Booking Schedule'!$B$6:$B$505,$B216,'Booking Schedule'!$D$6:$D$505,"&lt;="&amp;$E216,'Booking Schedule'!$E$6:$E$505,"&gt;="&amp;$D216,'Booking Schedule'!$K$6:$K$505,"Reserved")+COUNTIFS('Booking Schedule'!$B$6:$B$505,$B216,'Booking Schedule'!$D$6:$D$505,"&lt;="&amp;$E216,'Booking Schedule'!$E$6:$E$505,"&gt;="&amp;$D216,'Booking Schedule'!$K$6:$K$505,"Dispatched")&gt;1),"Overlap","OK"))))))))),"Check Row")</f>
        <v/>
      </c>
    </row>
    <row r="217">
      <c r="A217" s="26" t="n"/>
      <c r="B217" s="26" t="n"/>
      <c r="C217" s="28" t="n"/>
      <c r="D217" s="41" t="n"/>
      <c r="E217" s="41" t="n"/>
      <c r="F217" s="41" t="n"/>
      <c r="G217" s="28" t="n"/>
      <c r="H217" s="28" t="n"/>
      <c r="I217" s="34" t="n"/>
      <c r="J217" s="26" t="n"/>
      <c r="K217" s="26" t="n"/>
      <c r="L217" s="28" t="n"/>
      <c r="M217" s="30">
        <f>IFERROR(IF($A217="","",IF(OR($B217="",$D217="",$K217=""),"Missing Required Field",IF(COUNTIF('Trailer Availability'!$A$6:$A$505,$B217)=0,"Unknown Trailer ID",IF(AND($K217&lt;&gt;"Canceled",$E217=""),"Missing Planned Return",IF(AND($E217&lt;&gt;"",$D217&gt;$E217),"Date Order Error",IF(AND($K217="Completed",$F217=""),"Actual Return Missing",IF(AND($F217&lt;&gt;"",$F217&lt;$D217),"Actual Return Before Pickup",IF(AND($K217="Dispatched",$F217&lt;&gt;""),"Update Status to Completed",IF(AND(OR($K217="Reserved",$K217="Dispatched"),COUNTIFS('Booking Schedule'!$B$6:$B$505,$B217,'Booking Schedule'!$D$6:$D$505,"&lt;="&amp;$E217,'Booking Schedule'!$E$6:$E$505,"&gt;="&amp;$D217,'Booking Schedule'!$K$6:$K$505,"Reserved")+COUNTIFS('Booking Schedule'!$B$6:$B$505,$B217,'Booking Schedule'!$D$6:$D$505,"&lt;="&amp;$E217,'Booking Schedule'!$E$6:$E$505,"&gt;="&amp;$D217,'Booking Schedule'!$K$6:$K$505,"Dispatched")&gt;1),"Overlap","OK"))))))))),"Check Row")</f>
        <v/>
      </c>
    </row>
    <row r="218">
      <c r="A218" s="26" t="n"/>
      <c r="B218" s="26" t="n"/>
      <c r="C218" s="28" t="n"/>
      <c r="D218" s="41" t="n"/>
      <c r="E218" s="41" t="n"/>
      <c r="F218" s="41" t="n"/>
      <c r="G218" s="28" t="n"/>
      <c r="H218" s="28" t="n"/>
      <c r="I218" s="34" t="n"/>
      <c r="J218" s="26" t="n"/>
      <c r="K218" s="26" t="n"/>
      <c r="L218" s="28" t="n"/>
      <c r="M218" s="30">
        <f>IFERROR(IF($A218="","",IF(OR($B218="",$D218="",$K218=""),"Missing Required Field",IF(COUNTIF('Trailer Availability'!$A$6:$A$505,$B218)=0,"Unknown Trailer ID",IF(AND($K218&lt;&gt;"Canceled",$E218=""),"Missing Planned Return",IF(AND($E218&lt;&gt;"",$D218&gt;$E218),"Date Order Error",IF(AND($K218="Completed",$F218=""),"Actual Return Missing",IF(AND($F218&lt;&gt;"",$F218&lt;$D218),"Actual Return Before Pickup",IF(AND($K218="Dispatched",$F218&lt;&gt;""),"Update Status to Completed",IF(AND(OR($K218="Reserved",$K218="Dispatched"),COUNTIFS('Booking Schedule'!$B$6:$B$505,$B218,'Booking Schedule'!$D$6:$D$505,"&lt;="&amp;$E218,'Booking Schedule'!$E$6:$E$505,"&gt;="&amp;$D218,'Booking Schedule'!$K$6:$K$505,"Reserved")+COUNTIFS('Booking Schedule'!$B$6:$B$505,$B218,'Booking Schedule'!$D$6:$D$505,"&lt;="&amp;$E218,'Booking Schedule'!$E$6:$E$505,"&gt;="&amp;$D218,'Booking Schedule'!$K$6:$K$505,"Dispatched")&gt;1),"Overlap","OK"))))))))),"Check Row")</f>
        <v/>
      </c>
    </row>
    <row r="219">
      <c r="A219" s="26" t="n"/>
      <c r="B219" s="26" t="n"/>
      <c r="C219" s="28" t="n"/>
      <c r="D219" s="41" t="n"/>
      <c r="E219" s="41" t="n"/>
      <c r="F219" s="41" t="n"/>
      <c r="G219" s="28" t="n"/>
      <c r="H219" s="28" t="n"/>
      <c r="I219" s="34" t="n"/>
      <c r="J219" s="26" t="n"/>
      <c r="K219" s="26" t="n"/>
      <c r="L219" s="28" t="n"/>
      <c r="M219" s="30">
        <f>IFERROR(IF($A219="","",IF(OR($B219="",$D219="",$K219=""),"Missing Required Field",IF(COUNTIF('Trailer Availability'!$A$6:$A$505,$B219)=0,"Unknown Trailer ID",IF(AND($K219&lt;&gt;"Canceled",$E219=""),"Missing Planned Return",IF(AND($E219&lt;&gt;"",$D219&gt;$E219),"Date Order Error",IF(AND($K219="Completed",$F219=""),"Actual Return Missing",IF(AND($F219&lt;&gt;"",$F219&lt;$D219),"Actual Return Before Pickup",IF(AND($K219="Dispatched",$F219&lt;&gt;""),"Update Status to Completed",IF(AND(OR($K219="Reserved",$K219="Dispatched"),COUNTIFS('Booking Schedule'!$B$6:$B$505,$B219,'Booking Schedule'!$D$6:$D$505,"&lt;="&amp;$E219,'Booking Schedule'!$E$6:$E$505,"&gt;="&amp;$D219,'Booking Schedule'!$K$6:$K$505,"Reserved")+COUNTIFS('Booking Schedule'!$B$6:$B$505,$B219,'Booking Schedule'!$D$6:$D$505,"&lt;="&amp;$E219,'Booking Schedule'!$E$6:$E$505,"&gt;="&amp;$D219,'Booking Schedule'!$K$6:$K$505,"Dispatched")&gt;1),"Overlap","OK"))))))))),"Check Row")</f>
        <v/>
      </c>
    </row>
    <row r="220">
      <c r="A220" s="26" t="n"/>
      <c r="B220" s="26" t="n"/>
      <c r="C220" s="28" t="n"/>
      <c r="D220" s="41" t="n"/>
      <c r="E220" s="41" t="n"/>
      <c r="F220" s="41" t="n"/>
      <c r="G220" s="28" t="n"/>
      <c r="H220" s="28" t="n"/>
      <c r="I220" s="34" t="n"/>
      <c r="J220" s="26" t="n"/>
      <c r="K220" s="26" t="n"/>
      <c r="L220" s="28" t="n"/>
      <c r="M220" s="30">
        <f>IFERROR(IF($A220="","",IF(OR($B220="",$D220="",$K220=""),"Missing Required Field",IF(COUNTIF('Trailer Availability'!$A$6:$A$505,$B220)=0,"Unknown Trailer ID",IF(AND($K220&lt;&gt;"Canceled",$E220=""),"Missing Planned Return",IF(AND($E220&lt;&gt;"",$D220&gt;$E220),"Date Order Error",IF(AND($K220="Completed",$F220=""),"Actual Return Missing",IF(AND($F220&lt;&gt;"",$F220&lt;$D220),"Actual Return Before Pickup",IF(AND($K220="Dispatched",$F220&lt;&gt;""),"Update Status to Completed",IF(AND(OR($K220="Reserved",$K220="Dispatched"),COUNTIFS('Booking Schedule'!$B$6:$B$505,$B220,'Booking Schedule'!$D$6:$D$505,"&lt;="&amp;$E220,'Booking Schedule'!$E$6:$E$505,"&gt;="&amp;$D220,'Booking Schedule'!$K$6:$K$505,"Reserved")+COUNTIFS('Booking Schedule'!$B$6:$B$505,$B220,'Booking Schedule'!$D$6:$D$505,"&lt;="&amp;$E220,'Booking Schedule'!$E$6:$E$505,"&gt;="&amp;$D220,'Booking Schedule'!$K$6:$K$505,"Dispatched")&gt;1),"Overlap","OK"))))))))),"Check Row")</f>
        <v/>
      </c>
    </row>
    <row r="221">
      <c r="A221" s="26" t="n"/>
      <c r="B221" s="26" t="n"/>
      <c r="C221" s="28" t="n"/>
      <c r="D221" s="41" t="n"/>
      <c r="E221" s="41" t="n"/>
      <c r="F221" s="41" t="n"/>
      <c r="G221" s="28" t="n"/>
      <c r="H221" s="28" t="n"/>
      <c r="I221" s="34" t="n"/>
      <c r="J221" s="26" t="n"/>
      <c r="K221" s="26" t="n"/>
      <c r="L221" s="28" t="n"/>
      <c r="M221" s="30">
        <f>IFERROR(IF($A221="","",IF(OR($B221="",$D221="",$K221=""),"Missing Required Field",IF(COUNTIF('Trailer Availability'!$A$6:$A$505,$B221)=0,"Unknown Trailer ID",IF(AND($K221&lt;&gt;"Canceled",$E221=""),"Missing Planned Return",IF(AND($E221&lt;&gt;"",$D221&gt;$E221),"Date Order Error",IF(AND($K221="Completed",$F221=""),"Actual Return Missing",IF(AND($F221&lt;&gt;"",$F221&lt;$D221),"Actual Return Before Pickup",IF(AND($K221="Dispatched",$F221&lt;&gt;""),"Update Status to Completed",IF(AND(OR($K221="Reserved",$K221="Dispatched"),COUNTIFS('Booking Schedule'!$B$6:$B$505,$B221,'Booking Schedule'!$D$6:$D$505,"&lt;="&amp;$E221,'Booking Schedule'!$E$6:$E$505,"&gt;="&amp;$D221,'Booking Schedule'!$K$6:$K$505,"Reserved")+COUNTIFS('Booking Schedule'!$B$6:$B$505,$B221,'Booking Schedule'!$D$6:$D$505,"&lt;="&amp;$E221,'Booking Schedule'!$E$6:$E$505,"&gt;="&amp;$D221,'Booking Schedule'!$K$6:$K$505,"Dispatched")&gt;1),"Overlap","OK"))))))))),"Check Row")</f>
        <v/>
      </c>
    </row>
    <row r="222">
      <c r="A222" s="26" t="n"/>
      <c r="B222" s="26" t="n"/>
      <c r="C222" s="28" t="n"/>
      <c r="D222" s="41" t="n"/>
      <c r="E222" s="41" t="n"/>
      <c r="F222" s="41" t="n"/>
      <c r="G222" s="28" t="n"/>
      <c r="H222" s="28" t="n"/>
      <c r="I222" s="34" t="n"/>
      <c r="J222" s="26" t="n"/>
      <c r="K222" s="26" t="n"/>
      <c r="L222" s="28" t="n"/>
      <c r="M222" s="30">
        <f>IFERROR(IF($A222="","",IF(OR($B222="",$D222="",$K222=""),"Missing Required Field",IF(COUNTIF('Trailer Availability'!$A$6:$A$505,$B222)=0,"Unknown Trailer ID",IF(AND($K222&lt;&gt;"Canceled",$E222=""),"Missing Planned Return",IF(AND($E222&lt;&gt;"",$D222&gt;$E222),"Date Order Error",IF(AND($K222="Completed",$F222=""),"Actual Return Missing",IF(AND($F222&lt;&gt;"",$F222&lt;$D222),"Actual Return Before Pickup",IF(AND($K222="Dispatched",$F222&lt;&gt;""),"Update Status to Completed",IF(AND(OR($K222="Reserved",$K222="Dispatched"),COUNTIFS('Booking Schedule'!$B$6:$B$505,$B222,'Booking Schedule'!$D$6:$D$505,"&lt;="&amp;$E222,'Booking Schedule'!$E$6:$E$505,"&gt;="&amp;$D222,'Booking Schedule'!$K$6:$K$505,"Reserved")+COUNTIFS('Booking Schedule'!$B$6:$B$505,$B222,'Booking Schedule'!$D$6:$D$505,"&lt;="&amp;$E222,'Booking Schedule'!$E$6:$E$505,"&gt;="&amp;$D222,'Booking Schedule'!$K$6:$K$505,"Dispatched")&gt;1),"Overlap","OK"))))))))),"Check Row")</f>
        <v/>
      </c>
    </row>
    <row r="223">
      <c r="A223" s="26" t="n"/>
      <c r="B223" s="26" t="n"/>
      <c r="C223" s="28" t="n"/>
      <c r="D223" s="41" t="n"/>
      <c r="E223" s="41" t="n"/>
      <c r="F223" s="41" t="n"/>
      <c r="G223" s="28" t="n"/>
      <c r="H223" s="28" t="n"/>
      <c r="I223" s="34" t="n"/>
      <c r="J223" s="26" t="n"/>
      <c r="K223" s="26" t="n"/>
      <c r="L223" s="28" t="n"/>
      <c r="M223" s="30">
        <f>IFERROR(IF($A223="","",IF(OR($B223="",$D223="",$K223=""),"Missing Required Field",IF(COUNTIF('Trailer Availability'!$A$6:$A$505,$B223)=0,"Unknown Trailer ID",IF(AND($K223&lt;&gt;"Canceled",$E223=""),"Missing Planned Return",IF(AND($E223&lt;&gt;"",$D223&gt;$E223),"Date Order Error",IF(AND($K223="Completed",$F223=""),"Actual Return Missing",IF(AND($F223&lt;&gt;"",$F223&lt;$D223),"Actual Return Before Pickup",IF(AND($K223="Dispatched",$F223&lt;&gt;""),"Update Status to Completed",IF(AND(OR($K223="Reserved",$K223="Dispatched"),COUNTIFS('Booking Schedule'!$B$6:$B$505,$B223,'Booking Schedule'!$D$6:$D$505,"&lt;="&amp;$E223,'Booking Schedule'!$E$6:$E$505,"&gt;="&amp;$D223,'Booking Schedule'!$K$6:$K$505,"Reserved")+COUNTIFS('Booking Schedule'!$B$6:$B$505,$B223,'Booking Schedule'!$D$6:$D$505,"&lt;="&amp;$E223,'Booking Schedule'!$E$6:$E$505,"&gt;="&amp;$D223,'Booking Schedule'!$K$6:$K$505,"Dispatched")&gt;1),"Overlap","OK"))))))))),"Check Row")</f>
        <v/>
      </c>
    </row>
    <row r="224">
      <c r="A224" s="26" t="n"/>
      <c r="B224" s="26" t="n"/>
      <c r="C224" s="28" t="n"/>
      <c r="D224" s="41" t="n"/>
      <c r="E224" s="41" t="n"/>
      <c r="F224" s="41" t="n"/>
      <c r="G224" s="28" t="n"/>
      <c r="H224" s="28" t="n"/>
      <c r="I224" s="34" t="n"/>
      <c r="J224" s="26" t="n"/>
      <c r="K224" s="26" t="n"/>
      <c r="L224" s="28" t="n"/>
      <c r="M224" s="30">
        <f>IFERROR(IF($A224="","",IF(OR($B224="",$D224="",$K224=""),"Missing Required Field",IF(COUNTIF('Trailer Availability'!$A$6:$A$505,$B224)=0,"Unknown Trailer ID",IF(AND($K224&lt;&gt;"Canceled",$E224=""),"Missing Planned Return",IF(AND($E224&lt;&gt;"",$D224&gt;$E224),"Date Order Error",IF(AND($K224="Completed",$F224=""),"Actual Return Missing",IF(AND($F224&lt;&gt;"",$F224&lt;$D224),"Actual Return Before Pickup",IF(AND($K224="Dispatched",$F224&lt;&gt;""),"Update Status to Completed",IF(AND(OR($K224="Reserved",$K224="Dispatched"),COUNTIFS('Booking Schedule'!$B$6:$B$505,$B224,'Booking Schedule'!$D$6:$D$505,"&lt;="&amp;$E224,'Booking Schedule'!$E$6:$E$505,"&gt;="&amp;$D224,'Booking Schedule'!$K$6:$K$505,"Reserved")+COUNTIFS('Booking Schedule'!$B$6:$B$505,$B224,'Booking Schedule'!$D$6:$D$505,"&lt;="&amp;$E224,'Booking Schedule'!$E$6:$E$505,"&gt;="&amp;$D224,'Booking Schedule'!$K$6:$K$505,"Dispatched")&gt;1),"Overlap","OK"))))))))),"Check Row")</f>
        <v/>
      </c>
    </row>
    <row r="225">
      <c r="A225" s="26" t="n"/>
      <c r="B225" s="26" t="n"/>
      <c r="C225" s="28" t="n"/>
      <c r="D225" s="41" t="n"/>
      <c r="E225" s="41" t="n"/>
      <c r="F225" s="41" t="n"/>
      <c r="G225" s="28" t="n"/>
      <c r="H225" s="28" t="n"/>
      <c r="I225" s="34" t="n"/>
      <c r="J225" s="26" t="n"/>
      <c r="K225" s="26" t="n"/>
      <c r="L225" s="28" t="n"/>
      <c r="M225" s="30">
        <f>IFERROR(IF($A225="","",IF(OR($B225="",$D225="",$K225=""),"Missing Required Field",IF(COUNTIF('Trailer Availability'!$A$6:$A$505,$B225)=0,"Unknown Trailer ID",IF(AND($K225&lt;&gt;"Canceled",$E225=""),"Missing Planned Return",IF(AND($E225&lt;&gt;"",$D225&gt;$E225),"Date Order Error",IF(AND($K225="Completed",$F225=""),"Actual Return Missing",IF(AND($F225&lt;&gt;"",$F225&lt;$D225),"Actual Return Before Pickup",IF(AND($K225="Dispatched",$F225&lt;&gt;""),"Update Status to Completed",IF(AND(OR($K225="Reserved",$K225="Dispatched"),COUNTIFS('Booking Schedule'!$B$6:$B$505,$B225,'Booking Schedule'!$D$6:$D$505,"&lt;="&amp;$E225,'Booking Schedule'!$E$6:$E$505,"&gt;="&amp;$D225,'Booking Schedule'!$K$6:$K$505,"Reserved")+COUNTIFS('Booking Schedule'!$B$6:$B$505,$B225,'Booking Schedule'!$D$6:$D$505,"&lt;="&amp;$E225,'Booking Schedule'!$E$6:$E$505,"&gt;="&amp;$D225,'Booking Schedule'!$K$6:$K$505,"Dispatched")&gt;1),"Overlap","OK"))))))))),"Check Row")</f>
        <v/>
      </c>
    </row>
    <row r="226">
      <c r="A226" s="26" t="n"/>
      <c r="B226" s="26" t="n"/>
      <c r="C226" s="28" t="n"/>
      <c r="D226" s="41" t="n"/>
      <c r="E226" s="41" t="n"/>
      <c r="F226" s="41" t="n"/>
      <c r="G226" s="28" t="n"/>
      <c r="H226" s="28" t="n"/>
      <c r="I226" s="34" t="n"/>
      <c r="J226" s="26" t="n"/>
      <c r="K226" s="26" t="n"/>
      <c r="L226" s="28" t="n"/>
      <c r="M226" s="30">
        <f>IFERROR(IF($A226="","",IF(OR($B226="",$D226="",$K226=""),"Missing Required Field",IF(COUNTIF('Trailer Availability'!$A$6:$A$505,$B226)=0,"Unknown Trailer ID",IF(AND($K226&lt;&gt;"Canceled",$E226=""),"Missing Planned Return",IF(AND($E226&lt;&gt;"",$D226&gt;$E226),"Date Order Error",IF(AND($K226="Completed",$F226=""),"Actual Return Missing",IF(AND($F226&lt;&gt;"",$F226&lt;$D226),"Actual Return Before Pickup",IF(AND($K226="Dispatched",$F226&lt;&gt;""),"Update Status to Completed",IF(AND(OR($K226="Reserved",$K226="Dispatched"),COUNTIFS('Booking Schedule'!$B$6:$B$505,$B226,'Booking Schedule'!$D$6:$D$505,"&lt;="&amp;$E226,'Booking Schedule'!$E$6:$E$505,"&gt;="&amp;$D226,'Booking Schedule'!$K$6:$K$505,"Reserved")+COUNTIFS('Booking Schedule'!$B$6:$B$505,$B226,'Booking Schedule'!$D$6:$D$505,"&lt;="&amp;$E226,'Booking Schedule'!$E$6:$E$505,"&gt;="&amp;$D226,'Booking Schedule'!$K$6:$K$505,"Dispatched")&gt;1),"Overlap","OK"))))))))),"Check Row")</f>
        <v/>
      </c>
    </row>
    <row r="227">
      <c r="A227" s="26" t="n"/>
      <c r="B227" s="26" t="n"/>
      <c r="C227" s="28" t="n"/>
      <c r="D227" s="41" t="n"/>
      <c r="E227" s="41" t="n"/>
      <c r="F227" s="41" t="n"/>
      <c r="G227" s="28" t="n"/>
      <c r="H227" s="28" t="n"/>
      <c r="I227" s="34" t="n"/>
      <c r="J227" s="26" t="n"/>
      <c r="K227" s="26" t="n"/>
      <c r="L227" s="28" t="n"/>
      <c r="M227" s="30">
        <f>IFERROR(IF($A227="","",IF(OR($B227="",$D227="",$K227=""),"Missing Required Field",IF(COUNTIF('Trailer Availability'!$A$6:$A$505,$B227)=0,"Unknown Trailer ID",IF(AND($K227&lt;&gt;"Canceled",$E227=""),"Missing Planned Return",IF(AND($E227&lt;&gt;"",$D227&gt;$E227),"Date Order Error",IF(AND($K227="Completed",$F227=""),"Actual Return Missing",IF(AND($F227&lt;&gt;"",$F227&lt;$D227),"Actual Return Before Pickup",IF(AND($K227="Dispatched",$F227&lt;&gt;""),"Update Status to Completed",IF(AND(OR($K227="Reserved",$K227="Dispatched"),COUNTIFS('Booking Schedule'!$B$6:$B$505,$B227,'Booking Schedule'!$D$6:$D$505,"&lt;="&amp;$E227,'Booking Schedule'!$E$6:$E$505,"&gt;="&amp;$D227,'Booking Schedule'!$K$6:$K$505,"Reserved")+COUNTIFS('Booking Schedule'!$B$6:$B$505,$B227,'Booking Schedule'!$D$6:$D$505,"&lt;="&amp;$E227,'Booking Schedule'!$E$6:$E$505,"&gt;="&amp;$D227,'Booking Schedule'!$K$6:$K$505,"Dispatched")&gt;1),"Overlap","OK"))))))))),"Check Row")</f>
        <v/>
      </c>
    </row>
    <row r="228">
      <c r="A228" s="26" t="n"/>
      <c r="B228" s="26" t="n"/>
      <c r="C228" s="28" t="n"/>
      <c r="D228" s="41" t="n"/>
      <c r="E228" s="41" t="n"/>
      <c r="F228" s="41" t="n"/>
      <c r="G228" s="28" t="n"/>
      <c r="H228" s="28" t="n"/>
      <c r="I228" s="34" t="n"/>
      <c r="J228" s="26" t="n"/>
      <c r="K228" s="26" t="n"/>
      <c r="L228" s="28" t="n"/>
      <c r="M228" s="30">
        <f>IFERROR(IF($A228="","",IF(OR($B228="",$D228="",$K228=""),"Missing Required Field",IF(COUNTIF('Trailer Availability'!$A$6:$A$505,$B228)=0,"Unknown Trailer ID",IF(AND($K228&lt;&gt;"Canceled",$E228=""),"Missing Planned Return",IF(AND($E228&lt;&gt;"",$D228&gt;$E228),"Date Order Error",IF(AND($K228="Completed",$F228=""),"Actual Return Missing",IF(AND($F228&lt;&gt;"",$F228&lt;$D228),"Actual Return Before Pickup",IF(AND($K228="Dispatched",$F228&lt;&gt;""),"Update Status to Completed",IF(AND(OR($K228="Reserved",$K228="Dispatched"),COUNTIFS('Booking Schedule'!$B$6:$B$505,$B228,'Booking Schedule'!$D$6:$D$505,"&lt;="&amp;$E228,'Booking Schedule'!$E$6:$E$505,"&gt;="&amp;$D228,'Booking Schedule'!$K$6:$K$505,"Reserved")+COUNTIFS('Booking Schedule'!$B$6:$B$505,$B228,'Booking Schedule'!$D$6:$D$505,"&lt;="&amp;$E228,'Booking Schedule'!$E$6:$E$505,"&gt;="&amp;$D228,'Booking Schedule'!$K$6:$K$505,"Dispatched")&gt;1),"Overlap","OK"))))))))),"Check Row")</f>
        <v/>
      </c>
    </row>
    <row r="229">
      <c r="A229" s="26" t="n"/>
      <c r="B229" s="26" t="n"/>
      <c r="C229" s="28" t="n"/>
      <c r="D229" s="41" t="n"/>
      <c r="E229" s="41" t="n"/>
      <c r="F229" s="41" t="n"/>
      <c r="G229" s="28" t="n"/>
      <c r="H229" s="28" t="n"/>
      <c r="I229" s="34" t="n"/>
      <c r="J229" s="26" t="n"/>
      <c r="K229" s="26" t="n"/>
      <c r="L229" s="28" t="n"/>
      <c r="M229" s="30">
        <f>IFERROR(IF($A229="","",IF(OR($B229="",$D229="",$K229=""),"Missing Required Field",IF(COUNTIF('Trailer Availability'!$A$6:$A$505,$B229)=0,"Unknown Trailer ID",IF(AND($K229&lt;&gt;"Canceled",$E229=""),"Missing Planned Return",IF(AND($E229&lt;&gt;"",$D229&gt;$E229),"Date Order Error",IF(AND($K229="Completed",$F229=""),"Actual Return Missing",IF(AND($F229&lt;&gt;"",$F229&lt;$D229),"Actual Return Before Pickup",IF(AND($K229="Dispatched",$F229&lt;&gt;""),"Update Status to Completed",IF(AND(OR($K229="Reserved",$K229="Dispatched"),COUNTIFS('Booking Schedule'!$B$6:$B$505,$B229,'Booking Schedule'!$D$6:$D$505,"&lt;="&amp;$E229,'Booking Schedule'!$E$6:$E$505,"&gt;="&amp;$D229,'Booking Schedule'!$K$6:$K$505,"Reserved")+COUNTIFS('Booking Schedule'!$B$6:$B$505,$B229,'Booking Schedule'!$D$6:$D$505,"&lt;="&amp;$E229,'Booking Schedule'!$E$6:$E$505,"&gt;="&amp;$D229,'Booking Schedule'!$K$6:$K$505,"Dispatched")&gt;1),"Overlap","OK"))))))))),"Check Row")</f>
        <v/>
      </c>
    </row>
    <row r="230">
      <c r="A230" s="26" t="n"/>
      <c r="B230" s="26" t="n"/>
      <c r="C230" s="28" t="n"/>
      <c r="D230" s="41" t="n"/>
      <c r="E230" s="41" t="n"/>
      <c r="F230" s="41" t="n"/>
      <c r="G230" s="28" t="n"/>
      <c r="H230" s="28" t="n"/>
      <c r="I230" s="34" t="n"/>
      <c r="J230" s="26" t="n"/>
      <c r="K230" s="26" t="n"/>
      <c r="L230" s="28" t="n"/>
      <c r="M230" s="30">
        <f>IFERROR(IF($A230="","",IF(OR($B230="",$D230="",$K230=""),"Missing Required Field",IF(COUNTIF('Trailer Availability'!$A$6:$A$505,$B230)=0,"Unknown Trailer ID",IF(AND($K230&lt;&gt;"Canceled",$E230=""),"Missing Planned Return",IF(AND($E230&lt;&gt;"",$D230&gt;$E230),"Date Order Error",IF(AND($K230="Completed",$F230=""),"Actual Return Missing",IF(AND($F230&lt;&gt;"",$F230&lt;$D230),"Actual Return Before Pickup",IF(AND($K230="Dispatched",$F230&lt;&gt;""),"Update Status to Completed",IF(AND(OR($K230="Reserved",$K230="Dispatched"),COUNTIFS('Booking Schedule'!$B$6:$B$505,$B230,'Booking Schedule'!$D$6:$D$505,"&lt;="&amp;$E230,'Booking Schedule'!$E$6:$E$505,"&gt;="&amp;$D230,'Booking Schedule'!$K$6:$K$505,"Reserved")+COUNTIFS('Booking Schedule'!$B$6:$B$505,$B230,'Booking Schedule'!$D$6:$D$505,"&lt;="&amp;$E230,'Booking Schedule'!$E$6:$E$505,"&gt;="&amp;$D230,'Booking Schedule'!$K$6:$K$505,"Dispatched")&gt;1),"Overlap","OK"))))))))),"Check Row")</f>
        <v/>
      </c>
    </row>
    <row r="231">
      <c r="A231" s="26" t="n"/>
      <c r="B231" s="26" t="n"/>
      <c r="C231" s="28" t="n"/>
      <c r="D231" s="41" t="n"/>
      <c r="E231" s="41" t="n"/>
      <c r="F231" s="41" t="n"/>
      <c r="G231" s="28" t="n"/>
      <c r="H231" s="28" t="n"/>
      <c r="I231" s="34" t="n"/>
      <c r="J231" s="26" t="n"/>
      <c r="K231" s="26" t="n"/>
      <c r="L231" s="28" t="n"/>
      <c r="M231" s="30">
        <f>IFERROR(IF($A231="","",IF(OR($B231="",$D231="",$K231=""),"Missing Required Field",IF(COUNTIF('Trailer Availability'!$A$6:$A$505,$B231)=0,"Unknown Trailer ID",IF(AND($K231&lt;&gt;"Canceled",$E231=""),"Missing Planned Return",IF(AND($E231&lt;&gt;"",$D231&gt;$E231),"Date Order Error",IF(AND($K231="Completed",$F231=""),"Actual Return Missing",IF(AND($F231&lt;&gt;"",$F231&lt;$D231),"Actual Return Before Pickup",IF(AND($K231="Dispatched",$F231&lt;&gt;""),"Update Status to Completed",IF(AND(OR($K231="Reserved",$K231="Dispatched"),COUNTIFS('Booking Schedule'!$B$6:$B$505,$B231,'Booking Schedule'!$D$6:$D$505,"&lt;="&amp;$E231,'Booking Schedule'!$E$6:$E$505,"&gt;="&amp;$D231,'Booking Schedule'!$K$6:$K$505,"Reserved")+COUNTIFS('Booking Schedule'!$B$6:$B$505,$B231,'Booking Schedule'!$D$6:$D$505,"&lt;="&amp;$E231,'Booking Schedule'!$E$6:$E$505,"&gt;="&amp;$D231,'Booking Schedule'!$K$6:$K$505,"Dispatched")&gt;1),"Overlap","OK"))))))))),"Check Row")</f>
        <v/>
      </c>
    </row>
    <row r="232">
      <c r="A232" s="26" t="n"/>
      <c r="B232" s="26" t="n"/>
      <c r="C232" s="28" t="n"/>
      <c r="D232" s="41" t="n"/>
      <c r="E232" s="41" t="n"/>
      <c r="F232" s="41" t="n"/>
      <c r="G232" s="28" t="n"/>
      <c r="H232" s="28" t="n"/>
      <c r="I232" s="34" t="n"/>
      <c r="J232" s="26" t="n"/>
      <c r="K232" s="26" t="n"/>
      <c r="L232" s="28" t="n"/>
      <c r="M232" s="30">
        <f>IFERROR(IF($A232="","",IF(OR($B232="",$D232="",$K232=""),"Missing Required Field",IF(COUNTIF('Trailer Availability'!$A$6:$A$505,$B232)=0,"Unknown Trailer ID",IF(AND($K232&lt;&gt;"Canceled",$E232=""),"Missing Planned Return",IF(AND($E232&lt;&gt;"",$D232&gt;$E232),"Date Order Error",IF(AND($K232="Completed",$F232=""),"Actual Return Missing",IF(AND($F232&lt;&gt;"",$F232&lt;$D232),"Actual Return Before Pickup",IF(AND($K232="Dispatched",$F232&lt;&gt;""),"Update Status to Completed",IF(AND(OR($K232="Reserved",$K232="Dispatched"),COUNTIFS('Booking Schedule'!$B$6:$B$505,$B232,'Booking Schedule'!$D$6:$D$505,"&lt;="&amp;$E232,'Booking Schedule'!$E$6:$E$505,"&gt;="&amp;$D232,'Booking Schedule'!$K$6:$K$505,"Reserved")+COUNTIFS('Booking Schedule'!$B$6:$B$505,$B232,'Booking Schedule'!$D$6:$D$505,"&lt;="&amp;$E232,'Booking Schedule'!$E$6:$E$505,"&gt;="&amp;$D232,'Booking Schedule'!$K$6:$K$505,"Dispatched")&gt;1),"Overlap","OK"))))))))),"Check Row")</f>
        <v/>
      </c>
    </row>
    <row r="233">
      <c r="A233" s="26" t="n"/>
      <c r="B233" s="26" t="n"/>
      <c r="C233" s="28" t="n"/>
      <c r="D233" s="41" t="n"/>
      <c r="E233" s="41" t="n"/>
      <c r="F233" s="41" t="n"/>
      <c r="G233" s="28" t="n"/>
      <c r="H233" s="28" t="n"/>
      <c r="I233" s="34" t="n"/>
      <c r="J233" s="26" t="n"/>
      <c r="K233" s="26" t="n"/>
      <c r="L233" s="28" t="n"/>
      <c r="M233" s="30">
        <f>IFERROR(IF($A233="","",IF(OR($B233="",$D233="",$K233=""),"Missing Required Field",IF(COUNTIF('Trailer Availability'!$A$6:$A$505,$B233)=0,"Unknown Trailer ID",IF(AND($K233&lt;&gt;"Canceled",$E233=""),"Missing Planned Return",IF(AND($E233&lt;&gt;"",$D233&gt;$E233),"Date Order Error",IF(AND($K233="Completed",$F233=""),"Actual Return Missing",IF(AND($F233&lt;&gt;"",$F233&lt;$D233),"Actual Return Before Pickup",IF(AND($K233="Dispatched",$F233&lt;&gt;""),"Update Status to Completed",IF(AND(OR($K233="Reserved",$K233="Dispatched"),COUNTIFS('Booking Schedule'!$B$6:$B$505,$B233,'Booking Schedule'!$D$6:$D$505,"&lt;="&amp;$E233,'Booking Schedule'!$E$6:$E$505,"&gt;="&amp;$D233,'Booking Schedule'!$K$6:$K$505,"Reserved")+COUNTIFS('Booking Schedule'!$B$6:$B$505,$B233,'Booking Schedule'!$D$6:$D$505,"&lt;="&amp;$E233,'Booking Schedule'!$E$6:$E$505,"&gt;="&amp;$D233,'Booking Schedule'!$K$6:$K$505,"Dispatched")&gt;1),"Overlap","OK"))))))))),"Check Row")</f>
        <v/>
      </c>
    </row>
    <row r="234">
      <c r="A234" s="26" t="n"/>
      <c r="B234" s="26" t="n"/>
      <c r="C234" s="28" t="n"/>
      <c r="D234" s="41" t="n"/>
      <c r="E234" s="41" t="n"/>
      <c r="F234" s="41" t="n"/>
      <c r="G234" s="28" t="n"/>
      <c r="H234" s="28" t="n"/>
      <c r="I234" s="34" t="n"/>
      <c r="J234" s="26" t="n"/>
      <c r="K234" s="26" t="n"/>
      <c r="L234" s="28" t="n"/>
      <c r="M234" s="30">
        <f>IFERROR(IF($A234="","",IF(OR($B234="",$D234="",$K234=""),"Missing Required Field",IF(COUNTIF('Trailer Availability'!$A$6:$A$505,$B234)=0,"Unknown Trailer ID",IF(AND($K234&lt;&gt;"Canceled",$E234=""),"Missing Planned Return",IF(AND($E234&lt;&gt;"",$D234&gt;$E234),"Date Order Error",IF(AND($K234="Completed",$F234=""),"Actual Return Missing",IF(AND($F234&lt;&gt;"",$F234&lt;$D234),"Actual Return Before Pickup",IF(AND($K234="Dispatched",$F234&lt;&gt;""),"Update Status to Completed",IF(AND(OR($K234="Reserved",$K234="Dispatched"),COUNTIFS('Booking Schedule'!$B$6:$B$505,$B234,'Booking Schedule'!$D$6:$D$505,"&lt;="&amp;$E234,'Booking Schedule'!$E$6:$E$505,"&gt;="&amp;$D234,'Booking Schedule'!$K$6:$K$505,"Reserved")+COUNTIFS('Booking Schedule'!$B$6:$B$505,$B234,'Booking Schedule'!$D$6:$D$505,"&lt;="&amp;$E234,'Booking Schedule'!$E$6:$E$505,"&gt;="&amp;$D234,'Booking Schedule'!$K$6:$K$505,"Dispatched")&gt;1),"Overlap","OK"))))))))),"Check Row")</f>
        <v/>
      </c>
    </row>
    <row r="235">
      <c r="A235" s="26" t="n"/>
      <c r="B235" s="26" t="n"/>
      <c r="C235" s="28" t="n"/>
      <c r="D235" s="41" t="n"/>
      <c r="E235" s="41" t="n"/>
      <c r="F235" s="41" t="n"/>
      <c r="G235" s="28" t="n"/>
      <c r="H235" s="28" t="n"/>
      <c r="I235" s="34" t="n"/>
      <c r="J235" s="26" t="n"/>
      <c r="K235" s="26" t="n"/>
      <c r="L235" s="28" t="n"/>
      <c r="M235" s="30">
        <f>IFERROR(IF($A235="","",IF(OR($B235="",$D235="",$K235=""),"Missing Required Field",IF(COUNTIF('Trailer Availability'!$A$6:$A$505,$B235)=0,"Unknown Trailer ID",IF(AND($K235&lt;&gt;"Canceled",$E235=""),"Missing Planned Return",IF(AND($E235&lt;&gt;"",$D235&gt;$E235),"Date Order Error",IF(AND($K235="Completed",$F235=""),"Actual Return Missing",IF(AND($F235&lt;&gt;"",$F235&lt;$D235),"Actual Return Before Pickup",IF(AND($K235="Dispatched",$F235&lt;&gt;""),"Update Status to Completed",IF(AND(OR($K235="Reserved",$K235="Dispatched"),COUNTIFS('Booking Schedule'!$B$6:$B$505,$B235,'Booking Schedule'!$D$6:$D$505,"&lt;="&amp;$E235,'Booking Schedule'!$E$6:$E$505,"&gt;="&amp;$D235,'Booking Schedule'!$K$6:$K$505,"Reserved")+COUNTIFS('Booking Schedule'!$B$6:$B$505,$B235,'Booking Schedule'!$D$6:$D$505,"&lt;="&amp;$E235,'Booking Schedule'!$E$6:$E$505,"&gt;="&amp;$D235,'Booking Schedule'!$K$6:$K$505,"Dispatched")&gt;1),"Overlap","OK"))))))))),"Check Row")</f>
        <v/>
      </c>
    </row>
    <row r="236">
      <c r="A236" s="26" t="n"/>
      <c r="B236" s="26" t="n"/>
      <c r="C236" s="28" t="n"/>
      <c r="D236" s="41" t="n"/>
      <c r="E236" s="41" t="n"/>
      <c r="F236" s="41" t="n"/>
      <c r="G236" s="28" t="n"/>
      <c r="H236" s="28" t="n"/>
      <c r="I236" s="34" t="n"/>
      <c r="J236" s="26" t="n"/>
      <c r="K236" s="26" t="n"/>
      <c r="L236" s="28" t="n"/>
      <c r="M236" s="30">
        <f>IFERROR(IF($A236="","",IF(OR($B236="",$D236="",$K236=""),"Missing Required Field",IF(COUNTIF('Trailer Availability'!$A$6:$A$505,$B236)=0,"Unknown Trailer ID",IF(AND($K236&lt;&gt;"Canceled",$E236=""),"Missing Planned Return",IF(AND($E236&lt;&gt;"",$D236&gt;$E236),"Date Order Error",IF(AND($K236="Completed",$F236=""),"Actual Return Missing",IF(AND($F236&lt;&gt;"",$F236&lt;$D236),"Actual Return Before Pickup",IF(AND($K236="Dispatched",$F236&lt;&gt;""),"Update Status to Completed",IF(AND(OR($K236="Reserved",$K236="Dispatched"),COUNTIFS('Booking Schedule'!$B$6:$B$505,$B236,'Booking Schedule'!$D$6:$D$505,"&lt;="&amp;$E236,'Booking Schedule'!$E$6:$E$505,"&gt;="&amp;$D236,'Booking Schedule'!$K$6:$K$505,"Reserved")+COUNTIFS('Booking Schedule'!$B$6:$B$505,$B236,'Booking Schedule'!$D$6:$D$505,"&lt;="&amp;$E236,'Booking Schedule'!$E$6:$E$505,"&gt;="&amp;$D236,'Booking Schedule'!$K$6:$K$505,"Dispatched")&gt;1),"Overlap","OK"))))))))),"Check Row")</f>
        <v/>
      </c>
    </row>
    <row r="237">
      <c r="A237" s="26" t="n"/>
      <c r="B237" s="26" t="n"/>
      <c r="C237" s="28" t="n"/>
      <c r="D237" s="41" t="n"/>
      <c r="E237" s="41" t="n"/>
      <c r="F237" s="41" t="n"/>
      <c r="G237" s="28" t="n"/>
      <c r="H237" s="28" t="n"/>
      <c r="I237" s="34" t="n"/>
      <c r="J237" s="26" t="n"/>
      <c r="K237" s="26" t="n"/>
      <c r="L237" s="28" t="n"/>
      <c r="M237" s="30">
        <f>IFERROR(IF($A237="","",IF(OR($B237="",$D237="",$K237=""),"Missing Required Field",IF(COUNTIF('Trailer Availability'!$A$6:$A$505,$B237)=0,"Unknown Trailer ID",IF(AND($K237&lt;&gt;"Canceled",$E237=""),"Missing Planned Return",IF(AND($E237&lt;&gt;"",$D237&gt;$E237),"Date Order Error",IF(AND($K237="Completed",$F237=""),"Actual Return Missing",IF(AND($F237&lt;&gt;"",$F237&lt;$D237),"Actual Return Before Pickup",IF(AND($K237="Dispatched",$F237&lt;&gt;""),"Update Status to Completed",IF(AND(OR($K237="Reserved",$K237="Dispatched"),COUNTIFS('Booking Schedule'!$B$6:$B$505,$B237,'Booking Schedule'!$D$6:$D$505,"&lt;="&amp;$E237,'Booking Schedule'!$E$6:$E$505,"&gt;="&amp;$D237,'Booking Schedule'!$K$6:$K$505,"Reserved")+COUNTIFS('Booking Schedule'!$B$6:$B$505,$B237,'Booking Schedule'!$D$6:$D$505,"&lt;="&amp;$E237,'Booking Schedule'!$E$6:$E$505,"&gt;="&amp;$D237,'Booking Schedule'!$K$6:$K$505,"Dispatched")&gt;1),"Overlap","OK"))))))))),"Check Row")</f>
        <v/>
      </c>
    </row>
    <row r="238">
      <c r="A238" s="26" t="n"/>
      <c r="B238" s="26" t="n"/>
      <c r="C238" s="28" t="n"/>
      <c r="D238" s="41" t="n"/>
      <c r="E238" s="41" t="n"/>
      <c r="F238" s="41" t="n"/>
      <c r="G238" s="28" t="n"/>
      <c r="H238" s="28" t="n"/>
      <c r="I238" s="34" t="n"/>
      <c r="J238" s="26" t="n"/>
      <c r="K238" s="26" t="n"/>
      <c r="L238" s="28" t="n"/>
      <c r="M238" s="30">
        <f>IFERROR(IF($A238="","",IF(OR($B238="",$D238="",$K238=""),"Missing Required Field",IF(COUNTIF('Trailer Availability'!$A$6:$A$505,$B238)=0,"Unknown Trailer ID",IF(AND($K238&lt;&gt;"Canceled",$E238=""),"Missing Planned Return",IF(AND($E238&lt;&gt;"",$D238&gt;$E238),"Date Order Error",IF(AND($K238="Completed",$F238=""),"Actual Return Missing",IF(AND($F238&lt;&gt;"",$F238&lt;$D238),"Actual Return Before Pickup",IF(AND($K238="Dispatched",$F238&lt;&gt;""),"Update Status to Completed",IF(AND(OR($K238="Reserved",$K238="Dispatched"),COUNTIFS('Booking Schedule'!$B$6:$B$505,$B238,'Booking Schedule'!$D$6:$D$505,"&lt;="&amp;$E238,'Booking Schedule'!$E$6:$E$505,"&gt;="&amp;$D238,'Booking Schedule'!$K$6:$K$505,"Reserved")+COUNTIFS('Booking Schedule'!$B$6:$B$505,$B238,'Booking Schedule'!$D$6:$D$505,"&lt;="&amp;$E238,'Booking Schedule'!$E$6:$E$505,"&gt;="&amp;$D238,'Booking Schedule'!$K$6:$K$505,"Dispatched")&gt;1),"Overlap","OK"))))))))),"Check Row")</f>
        <v/>
      </c>
    </row>
    <row r="239">
      <c r="A239" s="26" t="n"/>
      <c r="B239" s="26" t="n"/>
      <c r="C239" s="28" t="n"/>
      <c r="D239" s="41" t="n"/>
      <c r="E239" s="41" t="n"/>
      <c r="F239" s="41" t="n"/>
      <c r="G239" s="28" t="n"/>
      <c r="H239" s="28" t="n"/>
      <c r="I239" s="34" t="n"/>
      <c r="J239" s="26" t="n"/>
      <c r="K239" s="26" t="n"/>
      <c r="L239" s="28" t="n"/>
      <c r="M239" s="30">
        <f>IFERROR(IF($A239="","",IF(OR($B239="",$D239="",$K239=""),"Missing Required Field",IF(COUNTIF('Trailer Availability'!$A$6:$A$505,$B239)=0,"Unknown Trailer ID",IF(AND($K239&lt;&gt;"Canceled",$E239=""),"Missing Planned Return",IF(AND($E239&lt;&gt;"",$D239&gt;$E239),"Date Order Error",IF(AND($K239="Completed",$F239=""),"Actual Return Missing",IF(AND($F239&lt;&gt;"",$F239&lt;$D239),"Actual Return Before Pickup",IF(AND($K239="Dispatched",$F239&lt;&gt;""),"Update Status to Completed",IF(AND(OR($K239="Reserved",$K239="Dispatched"),COUNTIFS('Booking Schedule'!$B$6:$B$505,$B239,'Booking Schedule'!$D$6:$D$505,"&lt;="&amp;$E239,'Booking Schedule'!$E$6:$E$505,"&gt;="&amp;$D239,'Booking Schedule'!$K$6:$K$505,"Reserved")+COUNTIFS('Booking Schedule'!$B$6:$B$505,$B239,'Booking Schedule'!$D$6:$D$505,"&lt;="&amp;$E239,'Booking Schedule'!$E$6:$E$505,"&gt;="&amp;$D239,'Booking Schedule'!$K$6:$K$505,"Dispatched")&gt;1),"Overlap","OK"))))))))),"Check Row")</f>
        <v/>
      </c>
    </row>
    <row r="240">
      <c r="A240" s="26" t="n"/>
      <c r="B240" s="26" t="n"/>
      <c r="C240" s="28" t="n"/>
      <c r="D240" s="41" t="n"/>
      <c r="E240" s="41" t="n"/>
      <c r="F240" s="41" t="n"/>
      <c r="G240" s="28" t="n"/>
      <c r="H240" s="28" t="n"/>
      <c r="I240" s="34" t="n"/>
      <c r="J240" s="26" t="n"/>
      <c r="K240" s="26" t="n"/>
      <c r="L240" s="28" t="n"/>
      <c r="M240" s="30">
        <f>IFERROR(IF($A240="","",IF(OR($B240="",$D240="",$K240=""),"Missing Required Field",IF(COUNTIF('Trailer Availability'!$A$6:$A$505,$B240)=0,"Unknown Trailer ID",IF(AND($K240&lt;&gt;"Canceled",$E240=""),"Missing Planned Return",IF(AND($E240&lt;&gt;"",$D240&gt;$E240),"Date Order Error",IF(AND($K240="Completed",$F240=""),"Actual Return Missing",IF(AND($F240&lt;&gt;"",$F240&lt;$D240),"Actual Return Before Pickup",IF(AND($K240="Dispatched",$F240&lt;&gt;""),"Update Status to Completed",IF(AND(OR($K240="Reserved",$K240="Dispatched"),COUNTIFS('Booking Schedule'!$B$6:$B$505,$B240,'Booking Schedule'!$D$6:$D$505,"&lt;="&amp;$E240,'Booking Schedule'!$E$6:$E$505,"&gt;="&amp;$D240,'Booking Schedule'!$K$6:$K$505,"Reserved")+COUNTIFS('Booking Schedule'!$B$6:$B$505,$B240,'Booking Schedule'!$D$6:$D$505,"&lt;="&amp;$E240,'Booking Schedule'!$E$6:$E$505,"&gt;="&amp;$D240,'Booking Schedule'!$K$6:$K$505,"Dispatched")&gt;1),"Overlap","OK"))))))))),"Check Row")</f>
        <v/>
      </c>
    </row>
    <row r="241">
      <c r="A241" s="26" t="n"/>
      <c r="B241" s="26" t="n"/>
      <c r="C241" s="28" t="n"/>
      <c r="D241" s="41" t="n"/>
      <c r="E241" s="41" t="n"/>
      <c r="F241" s="41" t="n"/>
      <c r="G241" s="28" t="n"/>
      <c r="H241" s="28" t="n"/>
      <c r="I241" s="34" t="n"/>
      <c r="J241" s="26" t="n"/>
      <c r="K241" s="26" t="n"/>
      <c r="L241" s="28" t="n"/>
      <c r="M241" s="30">
        <f>IFERROR(IF($A241="","",IF(OR($B241="",$D241="",$K241=""),"Missing Required Field",IF(COUNTIF('Trailer Availability'!$A$6:$A$505,$B241)=0,"Unknown Trailer ID",IF(AND($K241&lt;&gt;"Canceled",$E241=""),"Missing Planned Return",IF(AND($E241&lt;&gt;"",$D241&gt;$E241),"Date Order Error",IF(AND($K241="Completed",$F241=""),"Actual Return Missing",IF(AND($F241&lt;&gt;"",$F241&lt;$D241),"Actual Return Before Pickup",IF(AND($K241="Dispatched",$F241&lt;&gt;""),"Update Status to Completed",IF(AND(OR($K241="Reserved",$K241="Dispatched"),COUNTIFS('Booking Schedule'!$B$6:$B$505,$B241,'Booking Schedule'!$D$6:$D$505,"&lt;="&amp;$E241,'Booking Schedule'!$E$6:$E$505,"&gt;="&amp;$D241,'Booking Schedule'!$K$6:$K$505,"Reserved")+COUNTIFS('Booking Schedule'!$B$6:$B$505,$B241,'Booking Schedule'!$D$6:$D$505,"&lt;="&amp;$E241,'Booking Schedule'!$E$6:$E$505,"&gt;="&amp;$D241,'Booking Schedule'!$K$6:$K$505,"Dispatched")&gt;1),"Overlap","OK"))))))))),"Check Row")</f>
        <v/>
      </c>
    </row>
    <row r="242">
      <c r="A242" s="26" t="n"/>
      <c r="B242" s="26" t="n"/>
      <c r="C242" s="28" t="n"/>
      <c r="D242" s="41" t="n"/>
      <c r="E242" s="41" t="n"/>
      <c r="F242" s="41" t="n"/>
      <c r="G242" s="28" t="n"/>
      <c r="H242" s="28" t="n"/>
      <c r="I242" s="34" t="n"/>
      <c r="J242" s="26" t="n"/>
      <c r="K242" s="26" t="n"/>
      <c r="L242" s="28" t="n"/>
      <c r="M242" s="30">
        <f>IFERROR(IF($A242="","",IF(OR($B242="",$D242="",$K242=""),"Missing Required Field",IF(COUNTIF('Trailer Availability'!$A$6:$A$505,$B242)=0,"Unknown Trailer ID",IF(AND($K242&lt;&gt;"Canceled",$E242=""),"Missing Planned Return",IF(AND($E242&lt;&gt;"",$D242&gt;$E242),"Date Order Error",IF(AND($K242="Completed",$F242=""),"Actual Return Missing",IF(AND($F242&lt;&gt;"",$F242&lt;$D242),"Actual Return Before Pickup",IF(AND($K242="Dispatched",$F242&lt;&gt;""),"Update Status to Completed",IF(AND(OR($K242="Reserved",$K242="Dispatched"),COUNTIFS('Booking Schedule'!$B$6:$B$505,$B242,'Booking Schedule'!$D$6:$D$505,"&lt;="&amp;$E242,'Booking Schedule'!$E$6:$E$505,"&gt;="&amp;$D242,'Booking Schedule'!$K$6:$K$505,"Reserved")+COUNTIFS('Booking Schedule'!$B$6:$B$505,$B242,'Booking Schedule'!$D$6:$D$505,"&lt;="&amp;$E242,'Booking Schedule'!$E$6:$E$505,"&gt;="&amp;$D242,'Booking Schedule'!$K$6:$K$505,"Dispatched")&gt;1),"Overlap","OK"))))))))),"Check Row")</f>
        <v/>
      </c>
    </row>
    <row r="243">
      <c r="A243" s="26" t="n"/>
      <c r="B243" s="26" t="n"/>
      <c r="C243" s="28" t="n"/>
      <c r="D243" s="41" t="n"/>
      <c r="E243" s="41" t="n"/>
      <c r="F243" s="41" t="n"/>
      <c r="G243" s="28" t="n"/>
      <c r="H243" s="28" t="n"/>
      <c r="I243" s="34" t="n"/>
      <c r="J243" s="26" t="n"/>
      <c r="K243" s="26" t="n"/>
      <c r="L243" s="28" t="n"/>
      <c r="M243" s="30">
        <f>IFERROR(IF($A243="","",IF(OR($B243="",$D243="",$K243=""),"Missing Required Field",IF(COUNTIF('Trailer Availability'!$A$6:$A$505,$B243)=0,"Unknown Trailer ID",IF(AND($K243&lt;&gt;"Canceled",$E243=""),"Missing Planned Return",IF(AND($E243&lt;&gt;"",$D243&gt;$E243),"Date Order Error",IF(AND($K243="Completed",$F243=""),"Actual Return Missing",IF(AND($F243&lt;&gt;"",$F243&lt;$D243),"Actual Return Before Pickup",IF(AND($K243="Dispatched",$F243&lt;&gt;""),"Update Status to Completed",IF(AND(OR($K243="Reserved",$K243="Dispatched"),COUNTIFS('Booking Schedule'!$B$6:$B$505,$B243,'Booking Schedule'!$D$6:$D$505,"&lt;="&amp;$E243,'Booking Schedule'!$E$6:$E$505,"&gt;="&amp;$D243,'Booking Schedule'!$K$6:$K$505,"Reserved")+COUNTIFS('Booking Schedule'!$B$6:$B$505,$B243,'Booking Schedule'!$D$6:$D$505,"&lt;="&amp;$E243,'Booking Schedule'!$E$6:$E$505,"&gt;="&amp;$D243,'Booking Schedule'!$K$6:$K$505,"Dispatched")&gt;1),"Overlap","OK"))))))))),"Check Row")</f>
        <v/>
      </c>
    </row>
    <row r="244">
      <c r="A244" s="26" t="n"/>
      <c r="B244" s="26" t="n"/>
      <c r="C244" s="28" t="n"/>
      <c r="D244" s="41" t="n"/>
      <c r="E244" s="41" t="n"/>
      <c r="F244" s="41" t="n"/>
      <c r="G244" s="28" t="n"/>
      <c r="H244" s="28" t="n"/>
      <c r="I244" s="34" t="n"/>
      <c r="J244" s="26" t="n"/>
      <c r="K244" s="26" t="n"/>
      <c r="L244" s="28" t="n"/>
      <c r="M244" s="30">
        <f>IFERROR(IF($A244="","",IF(OR($B244="",$D244="",$K244=""),"Missing Required Field",IF(COUNTIF('Trailer Availability'!$A$6:$A$505,$B244)=0,"Unknown Trailer ID",IF(AND($K244&lt;&gt;"Canceled",$E244=""),"Missing Planned Return",IF(AND($E244&lt;&gt;"",$D244&gt;$E244),"Date Order Error",IF(AND($K244="Completed",$F244=""),"Actual Return Missing",IF(AND($F244&lt;&gt;"",$F244&lt;$D244),"Actual Return Before Pickup",IF(AND($K244="Dispatched",$F244&lt;&gt;""),"Update Status to Completed",IF(AND(OR($K244="Reserved",$K244="Dispatched"),COUNTIFS('Booking Schedule'!$B$6:$B$505,$B244,'Booking Schedule'!$D$6:$D$505,"&lt;="&amp;$E244,'Booking Schedule'!$E$6:$E$505,"&gt;="&amp;$D244,'Booking Schedule'!$K$6:$K$505,"Reserved")+COUNTIFS('Booking Schedule'!$B$6:$B$505,$B244,'Booking Schedule'!$D$6:$D$505,"&lt;="&amp;$E244,'Booking Schedule'!$E$6:$E$505,"&gt;="&amp;$D244,'Booking Schedule'!$K$6:$K$505,"Dispatched")&gt;1),"Overlap","OK"))))))))),"Check Row")</f>
        <v/>
      </c>
    </row>
    <row r="245">
      <c r="A245" s="26" t="n"/>
      <c r="B245" s="26" t="n"/>
      <c r="C245" s="28" t="n"/>
      <c r="D245" s="41" t="n"/>
      <c r="E245" s="41" t="n"/>
      <c r="F245" s="41" t="n"/>
      <c r="G245" s="28" t="n"/>
      <c r="H245" s="28" t="n"/>
      <c r="I245" s="34" t="n"/>
      <c r="J245" s="26" t="n"/>
      <c r="K245" s="26" t="n"/>
      <c r="L245" s="28" t="n"/>
      <c r="M245" s="30">
        <f>IFERROR(IF($A245="","",IF(OR($B245="",$D245="",$K245=""),"Missing Required Field",IF(COUNTIF('Trailer Availability'!$A$6:$A$505,$B245)=0,"Unknown Trailer ID",IF(AND($K245&lt;&gt;"Canceled",$E245=""),"Missing Planned Return",IF(AND($E245&lt;&gt;"",$D245&gt;$E245),"Date Order Error",IF(AND($K245="Completed",$F245=""),"Actual Return Missing",IF(AND($F245&lt;&gt;"",$F245&lt;$D245),"Actual Return Before Pickup",IF(AND($K245="Dispatched",$F245&lt;&gt;""),"Update Status to Completed",IF(AND(OR($K245="Reserved",$K245="Dispatched"),COUNTIFS('Booking Schedule'!$B$6:$B$505,$B245,'Booking Schedule'!$D$6:$D$505,"&lt;="&amp;$E245,'Booking Schedule'!$E$6:$E$505,"&gt;="&amp;$D245,'Booking Schedule'!$K$6:$K$505,"Reserved")+COUNTIFS('Booking Schedule'!$B$6:$B$505,$B245,'Booking Schedule'!$D$6:$D$505,"&lt;="&amp;$E245,'Booking Schedule'!$E$6:$E$505,"&gt;="&amp;$D245,'Booking Schedule'!$K$6:$K$505,"Dispatched")&gt;1),"Overlap","OK"))))))))),"Check Row")</f>
        <v/>
      </c>
    </row>
    <row r="246">
      <c r="A246" s="26" t="n"/>
      <c r="B246" s="26" t="n"/>
      <c r="C246" s="28" t="n"/>
      <c r="D246" s="41" t="n"/>
      <c r="E246" s="41" t="n"/>
      <c r="F246" s="41" t="n"/>
      <c r="G246" s="28" t="n"/>
      <c r="H246" s="28" t="n"/>
      <c r="I246" s="34" t="n"/>
      <c r="J246" s="26" t="n"/>
      <c r="K246" s="26" t="n"/>
      <c r="L246" s="28" t="n"/>
      <c r="M246" s="30">
        <f>IFERROR(IF($A246="","",IF(OR($B246="",$D246="",$K246=""),"Missing Required Field",IF(COUNTIF('Trailer Availability'!$A$6:$A$505,$B246)=0,"Unknown Trailer ID",IF(AND($K246&lt;&gt;"Canceled",$E246=""),"Missing Planned Return",IF(AND($E246&lt;&gt;"",$D246&gt;$E246),"Date Order Error",IF(AND($K246="Completed",$F246=""),"Actual Return Missing",IF(AND($F246&lt;&gt;"",$F246&lt;$D246),"Actual Return Before Pickup",IF(AND($K246="Dispatched",$F246&lt;&gt;""),"Update Status to Completed",IF(AND(OR($K246="Reserved",$K246="Dispatched"),COUNTIFS('Booking Schedule'!$B$6:$B$505,$B246,'Booking Schedule'!$D$6:$D$505,"&lt;="&amp;$E246,'Booking Schedule'!$E$6:$E$505,"&gt;="&amp;$D246,'Booking Schedule'!$K$6:$K$505,"Reserved")+COUNTIFS('Booking Schedule'!$B$6:$B$505,$B246,'Booking Schedule'!$D$6:$D$505,"&lt;="&amp;$E246,'Booking Schedule'!$E$6:$E$505,"&gt;="&amp;$D246,'Booking Schedule'!$K$6:$K$505,"Dispatched")&gt;1),"Overlap","OK"))))))))),"Check Row")</f>
        <v/>
      </c>
    </row>
    <row r="247">
      <c r="A247" s="26" t="n"/>
      <c r="B247" s="26" t="n"/>
      <c r="C247" s="28" t="n"/>
      <c r="D247" s="41" t="n"/>
      <c r="E247" s="41" t="n"/>
      <c r="F247" s="41" t="n"/>
      <c r="G247" s="28" t="n"/>
      <c r="H247" s="28" t="n"/>
      <c r="I247" s="34" t="n"/>
      <c r="J247" s="26" t="n"/>
      <c r="K247" s="26" t="n"/>
      <c r="L247" s="28" t="n"/>
      <c r="M247" s="30">
        <f>IFERROR(IF($A247="","",IF(OR($B247="",$D247="",$K247=""),"Missing Required Field",IF(COUNTIF('Trailer Availability'!$A$6:$A$505,$B247)=0,"Unknown Trailer ID",IF(AND($K247&lt;&gt;"Canceled",$E247=""),"Missing Planned Return",IF(AND($E247&lt;&gt;"",$D247&gt;$E247),"Date Order Error",IF(AND($K247="Completed",$F247=""),"Actual Return Missing",IF(AND($F247&lt;&gt;"",$F247&lt;$D247),"Actual Return Before Pickup",IF(AND($K247="Dispatched",$F247&lt;&gt;""),"Update Status to Completed",IF(AND(OR($K247="Reserved",$K247="Dispatched"),COUNTIFS('Booking Schedule'!$B$6:$B$505,$B247,'Booking Schedule'!$D$6:$D$505,"&lt;="&amp;$E247,'Booking Schedule'!$E$6:$E$505,"&gt;="&amp;$D247,'Booking Schedule'!$K$6:$K$505,"Reserved")+COUNTIFS('Booking Schedule'!$B$6:$B$505,$B247,'Booking Schedule'!$D$6:$D$505,"&lt;="&amp;$E247,'Booking Schedule'!$E$6:$E$505,"&gt;="&amp;$D247,'Booking Schedule'!$K$6:$K$505,"Dispatched")&gt;1),"Overlap","OK"))))))))),"Check Row")</f>
        <v/>
      </c>
    </row>
    <row r="248">
      <c r="A248" s="26" t="n"/>
      <c r="B248" s="26" t="n"/>
      <c r="C248" s="28" t="n"/>
      <c r="D248" s="41" t="n"/>
      <c r="E248" s="41" t="n"/>
      <c r="F248" s="41" t="n"/>
      <c r="G248" s="28" t="n"/>
      <c r="H248" s="28" t="n"/>
      <c r="I248" s="34" t="n"/>
      <c r="J248" s="26" t="n"/>
      <c r="K248" s="26" t="n"/>
      <c r="L248" s="28" t="n"/>
      <c r="M248" s="30">
        <f>IFERROR(IF($A248="","",IF(OR($B248="",$D248="",$K248=""),"Missing Required Field",IF(COUNTIF('Trailer Availability'!$A$6:$A$505,$B248)=0,"Unknown Trailer ID",IF(AND($K248&lt;&gt;"Canceled",$E248=""),"Missing Planned Return",IF(AND($E248&lt;&gt;"",$D248&gt;$E248),"Date Order Error",IF(AND($K248="Completed",$F248=""),"Actual Return Missing",IF(AND($F248&lt;&gt;"",$F248&lt;$D248),"Actual Return Before Pickup",IF(AND($K248="Dispatched",$F248&lt;&gt;""),"Update Status to Completed",IF(AND(OR($K248="Reserved",$K248="Dispatched"),COUNTIFS('Booking Schedule'!$B$6:$B$505,$B248,'Booking Schedule'!$D$6:$D$505,"&lt;="&amp;$E248,'Booking Schedule'!$E$6:$E$505,"&gt;="&amp;$D248,'Booking Schedule'!$K$6:$K$505,"Reserved")+COUNTIFS('Booking Schedule'!$B$6:$B$505,$B248,'Booking Schedule'!$D$6:$D$505,"&lt;="&amp;$E248,'Booking Schedule'!$E$6:$E$505,"&gt;="&amp;$D248,'Booking Schedule'!$K$6:$K$505,"Dispatched")&gt;1),"Overlap","OK"))))))))),"Check Row")</f>
        <v/>
      </c>
    </row>
    <row r="249">
      <c r="A249" s="26" t="n"/>
      <c r="B249" s="26" t="n"/>
      <c r="C249" s="28" t="n"/>
      <c r="D249" s="41" t="n"/>
      <c r="E249" s="41" t="n"/>
      <c r="F249" s="41" t="n"/>
      <c r="G249" s="28" t="n"/>
      <c r="H249" s="28" t="n"/>
      <c r="I249" s="34" t="n"/>
      <c r="J249" s="26" t="n"/>
      <c r="K249" s="26" t="n"/>
      <c r="L249" s="28" t="n"/>
      <c r="M249" s="30">
        <f>IFERROR(IF($A249="","",IF(OR($B249="",$D249="",$K249=""),"Missing Required Field",IF(COUNTIF('Trailer Availability'!$A$6:$A$505,$B249)=0,"Unknown Trailer ID",IF(AND($K249&lt;&gt;"Canceled",$E249=""),"Missing Planned Return",IF(AND($E249&lt;&gt;"",$D249&gt;$E249),"Date Order Error",IF(AND($K249="Completed",$F249=""),"Actual Return Missing",IF(AND($F249&lt;&gt;"",$F249&lt;$D249),"Actual Return Before Pickup",IF(AND($K249="Dispatched",$F249&lt;&gt;""),"Update Status to Completed",IF(AND(OR($K249="Reserved",$K249="Dispatched"),COUNTIFS('Booking Schedule'!$B$6:$B$505,$B249,'Booking Schedule'!$D$6:$D$505,"&lt;="&amp;$E249,'Booking Schedule'!$E$6:$E$505,"&gt;="&amp;$D249,'Booking Schedule'!$K$6:$K$505,"Reserved")+COUNTIFS('Booking Schedule'!$B$6:$B$505,$B249,'Booking Schedule'!$D$6:$D$505,"&lt;="&amp;$E249,'Booking Schedule'!$E$6:$E$505,"&gt;="&amp;$D249,'Booking Schedule'!$K$6:$K$505,"Dispatched")&gt;1),"Overlap","OK"))))))))),"Check Row")</f>
        <v/>
      </c>
    </row>
    <row r="250">
      <c r="A250" s="26" t="n"/>
      <c r="B250" s="26" t="n"/>
      <c r="C250" s="28" t="n"/>
      <c r="D250" s="41" t="n"/>
      <c r="E250" s="41" t="n"/>
      <c r="F250" s="41" t="n"/>
      <c r="G250" s="28" t="n"/>
      <c r="H250" s="28" t="n"/>
      <c r="I250" s="34" t="n"/>
      <c r="J250" s="26" t="n"/>
      <c r="K250" s="26" t="n"/>
      <c r="L250" s="28" t="n"/>
      <c r="M250" s="30">
        <f>IFERROR(IF($A250="","",IF(OR($B250="",$D250="",$K250=""),"Missing Required Field",IF(COUNTIF('Trailer Availability'!$A$6:$A$505,$B250)=0,"Unknown Trailer ID",IF(AND($K250&lt;&gt;"Canceled",$E250=""),"Missing Planned Return",IF(AND($E250&lt;&gt;"",$D250&gt;$E250),"Date Order Error",IF(AND($K250="Completed",$F250=""),"Actual Return Missing",IF(AND($F250&lt;&gt;"",$F250&lt;$D250),"Actual Return Before Pickup",IF(AND($K250="Dispatched",$F250&lt;&gt;""),"Update Status to Completed",IF(AND(OR($K250="Reserved",$K250="Dispatched"),COUNTIFS('Booking Schedule'!$B$6:$B$505,$B250,'Booking Schedule'!$D$6:$D$505,"&lt;="&amp;$E250,'Booking Schedule'!$E$6:$E$505,"&gt;="&amp;$D250,'Booking Schedule'!$K$6:$K$505,"Reserved")+COUNTIFS('Booking Schedule'!$B$6:$B$505,$B250,'Booking Schedule'!$D$6:$D$505,"&lt;="&amp;$E250,'Booking Schedule'!$E$6:$E$505,"&gt;="&amp;$D250,'Booking Schedule'!$K$6:$K$505,"Dispatched")&gt;1),"Overlap","OK"))))))))),"Check Row")</f>
        <v/>
      </c>
    </row>
    <row r="251">
      <c r="A251" s="26" t="n"/>
      <c r="B251" s="26" t="n"/>
      <c r="C251" s="28" t="n"/>
      <c r="D251" s="41" t="n"/>
      <c r="E251" s="41" t="n"/>
      <c r="F251" s="41" t="n"/>
      <c r="G251" s="28" t="n"/>
      <c r="H251" s="28" t="n"/>
      <c r="I251" s="34" t="n"/>
      <c r="J251" s="26" t="n"/>
      <c r="K251" s="26" t="n"/>
      <c r="L251" s="28" t="n"/>
      <c r="M251" s="30">
        <f>IFERROR(IF($A251="","",IF(OR($B251="",$D251="",$K251=""),"Missing Required Field",IF(COUNTIF('Trailer Availability'!$A$6:$A$505,$B251)=0,"Unknown Trailer ID",IF(AND($K251&lt;&gt;"Canceled",$E251=""),"Missing Planned Return",IF(AND($E251&lt;&gt;"",$D251&gt;$E251),"Date Order Error",IF(AND($K251="Completed",$F251=""),"Actual Return Missing",IF(AND($F251&lt;&gt;"",$F251&lt;$D251),"Actual Return Before Pickup",IF(AND($K251="Dispatched",$F251&lt;&gt;""),"Update Status to Completed",IF(AND(OR($K251="Reserved",$K251="Dispatched"),COUNTIFS('Booking Schedule'!$B$6:$B$505,$B251,'Booking Schedule'!$D$6:$D$505,"&lt;="&amp;$E251,'Booking Schedule'!$E$6:$E$505,"&gt;="&amp;$D251,'Booking Schedule'!$K$6:$K$505,"Reserved")+COUNTIFS('Booking Schedule'!$B$6:$B$505,$B251,'Booking Schedule'!$D$6:$D$505,"&lt;="&amp;$E251,'Booking Schedule'!$E$6:$E$505,"&gt;="&amp;$D251,'Booking Schedule'!$K$6:$K$505,"Dispatched")&gt;1),"Overlap","OK"))))))))),"Check Row")</f>
        <v/>
      </c>
    </row>
    <row r="252">
      <c r="A252" s="26" t="n"/>
      <c r="B252" s="26" t="n"/>
      <c r="C252" s="28" t="n"/>
      <c r="D252" s="41" t="n"/>
      <c r="E252" s="41" t="n"/>
      <c r="F252" s="41" t="n"/>
      <c r="G252" s="28" t="n"/>
      <c r="H252" s="28" t="n"/>
      <c r="I252" s="34" t="n"/>
      <c r="J252" s="26" t="n"/>
      <c r="K252" s="26" t="n"/>
      <c r="L252" s="28" t="n"/>
      <c r="M252" s="30">
        <f>IFERROR(IF($A252="","",IF(OR($B252="",$D252="",$K252=""),"Missing Required Field",IF(COUNTIF('Trailer Availability'!$A$6:$A$505,$B252)=0,"Unknown Trailer ID",IF(AND($K252&lt;&gt;"Canceled",$E252=""),"Missing Planned Return",IF(AND($E252&lt;&gt;"",$D252&gt;$E252),"Date Order Error",IF(AND($K252="Completed",$F252=""),"Actual Return Missing",IF(AND($F252&lt;&gt;"",$F252&lt;$D252),"Actual Return Before Pickup",IF(AND($K252="Dispatched",$F252&lt;&gt;""),"Update Status to Completed",IF(AND(OR($K252="Reserved",$K252="Dispatched"),COUNTIFS('Booking Schedule'!$B$6:$B$505,$B252,'Booking Schedule'!$D$6:$D$505,"&lt;="&amp;$E252,'Booking Schedule'!$E$6:$E$505,"&gt;="&amp;$D252,'Booking Schedule'!$K$6:$K$505,"Reserved")+COUNTIFS('Booking Schedule'!$B$6:$B$505,$B252,'Booking Schedule'!$D$6:$D$505,"&lt;="&amp;$E252,'Booking Schedule'!$E$6:$E$505,"&gt;="&amp;$D252,'Booking Schedule'!$K$6:$K$505,"Dispatched")&gt;1),"Overlap","OK"))))))))),"Check Row")</f>
        <v/>
      </c>
    </row>
    <row r="253">
      <c r="A253" s="26" t="n"/>
      <c r="B253" s="26" t="n"/>
      <c r="C253" s="28" t="n"/>
      <c r="D253" s="41" t="n"/>
      <c r="E253" s="41" t="n"/>
      <c r="F253" s="41" t="n"/>
      <c r="G253" s="28" t="n"/>
      <c r="H253" s="28" t="n"/>
      <c r="I253" s="34" t="n"/>
      <c r="J253" s="26" t="n"/>
      <c r="K253" s="26" t="n"/>
      <c r="L253" s="28" t="n"/>
      <c r="M253" s="30">
        <f>IFERROR(IF($A253="","",IF(OR($B253="",$D253="",$K253=""),"Missing Required Field",IF(COUNTIF('Trailer Availability'!$A$6:$A$505,$B253)=0,"Unknown Trailer ID",IF(AND($K253&lt;&gt;"Canceled",$E253=""),"Missing Planned Return",IF(AND($E253&lt;&gt;"",$D253&gt;$E253),"Date Order Error",IF(AND($K253="Completed",$F253=""),"Actual Return Missing",IF(AND($F253&lt;&gt;"",$F253&lt;$D253),"Actual Return Before Pickup",IF(AND($K253="Dispatched",$F253&lt;&gt;""),"Update Status to Completed",IF(AND(OR($K253="Reserved",$K253="Dispatched"),COUNTIFS('Booking Schedule'!$B$6:$B$505,$B253,'Booking Schedule'!$D$6:$D$505,"&lt;="&amp;$E253,'Booking Schedule'!$E$6:$E$505,"&gt;="&amp;$D253,'Booking Schedule'!$K$6:$K$505,"Reserved")+COUNTIFS('Booking Schedule'!$B$6:$B$505,$B253,'Booking Schedule'!$D$6:$D$505,"&lt;="&amp;$E253,'Booking Schedule'!$E$6:$E$505,"&gt;="&amp;$D253,'Booking Schedule'!$K$6:$K$505,"Dispatched")&gt;1),"Overlap","OK"))))))))),"Check Row")</f>
        <v/>
      </c>
    </row>
    <row r="254">
      <c r="A254" s="26" t="n"/>
      <c r="B254" s="26" t="n"/>
      <c r="C254" s="28" t="n"/>
      <c r="D254" s="41" t="n"/>
      <c r="E254" s="41" t="n"/>
      <c r="F254" s="41" t="n"/>
      <c r="G254" s="28" t="n"/>
      <c r="H254" s="28" t="n"/>
      <c r="I254" s="34" t="n"/>
      <c r="J254" s="26" t="n"/>
      <c r="K254" s="26" t="n"/>
      <c r="L254" s="28" t="n"/>
      <c r="M254" s="30">
        <f>IFERROR(IF($A254="","",IF(OR($B254="",$D254="",$K254=""),"Missing Required Field",IF(COUNTIF('Trailer Availability'!$A$6:$A$505,$B254)=0,"Unknown Trailer ID",IF(AND($K254&lt;&gt;"Canceled",$E254=""),"Missing Planned Return",IF(AND($E254&lt;&gt;"",$D254&gt;$E254),"Date Order Error",IF(AND($K254="Completed",$F254=""),"Actual Return Missing",IF(AND($F254&lt;&gt;"",$F254&lt;$D254),"Actual Return Before Pickup",IF(AND($K254="Dispatched",$F254&lt;&gt;""),"Update Status to Completed",IF(AND(OR($K254="Reserved",$K254="Dispatched"),COUNTIFS('Booking Schedule'!$B$6:$B$505,$B254,'Booking Schedule'!$D$6:$D$505,"&lt;="&amp;$E254,'Booking Schedule'!$E$6:$E$505,"&gt;="&amp;$D254,'Booking Schedule'!$K$6:$K$505,"Reserved")+COUNTIFS('Booking Schedule'!$B$6:$B$505,$B254,'Booking Schedule'!$D$6:$D$505,"&lt;="&amp;$E254,'Booking Schedule'!$E$6:$E$505,"&gt;="&amp;$D254,'Booking Schedule'!$K$6:$K$505,"Dispatched")&gt;1),"Overlap","OK"))))))))),"Check Row")</f>
        <v/>
      </c>
    </row>
    <row r="255">
      <c r="A255" s="26" t="n"/>
      <c r="B255" s="26" t="n"/>
      <c r="C255" s="28" t="n"/>
      <c r="D255" s="41" t="n"/>
      <c r="E255" s="41" t="n"/>
      <c r="F255" s="41" t="n"/>
      <c r="G255" s="28" t="n"/>
      <c r="H255" s="28" t="n"/>
      <c r="I255" s="34" t="n"/>
      <c r="J255" s="26" t="n"/>
      <c r="K255" s="26" t="n"/>
      <c r="L255" s="28" t="n"/>
      <c r="M255" s="30">
        <f>IFERROR(IF($A255="","",IF(OR($B255="",$D255="",$K255=""),"Missing Required Field",IF(COUNTIF('Trailer Availability'!$A$6:$A$505,$B255)=0,"Unknown Trailer ID",IF(AND($K255&lt;&gt;"Canceled",$E255=""),"Missing Planned Return",IF(AND($E255&lt;&gt;"",$D255&gt;$E255),"Date Order Error",IF(AND($K255="Completed",$F255=""),"Actual Return Missing",IF(AND($F255&lt;&gt;"",$F255&lt;$D255),"Actual Return Before Pickup",IF(AND($K255="Dispatched",$F255&lt;&gt;""),"Update Status to Completed",IF(AND(OR($K255="Reserved",$K255="Dispatched"),COUNTIFS('Booking Schedule'!$B$6:$B$505,$B255,'Booking Schedule'!$D$6:$D$505,"&lt;="&amp;$E255,'Booking Schedule'!$E$6:$E$505,"&gt;="&amp;$D255,'Booking Schedule'!$K$6:$K$505,"Reserved")+COUNTIFS('Booking Schedule'!$B$6:$B$505,$B255,'Booking Schedule'!$D$6:$D$505,"&lt;="&amp;$E255,'Booking Schedule'!$E$6:$E$505,"&gt;="&amp;$D255,'Booking Schedule'!$K$6:$K$505,"Dispatched")&gt;1),"Overlap","OK"))))))))),"Check Row")</f>
        <v/>
      </c>
    </row>
    <row r="256">
      <c r="A256" s="26" t="n"/>
      <c r="B256" s="26" t="n"/>
      <c r="C256" s="28" t="n"/>
      <c r="D256" s="41" t="n"/>
      <c r="E256" s="41" t="n"/>
      <c r="F256" s="41" t="n"/>
      <c r="G256" s="28" t="n"/>
      <c r="H256" s="28" t="n"/>
      <c r="I256" s="34" t="n"/>
      <c r="J256" s="26" t="n"/>
      <c r="K256" s="26" t="n"/>
      <c r="L256" s="28" t="n"/>
      <c r="M256" s="30">
        <f>IFERROR(IF($A256="","",IF(OR($B256="",$D256="",$K256=""),"Missing Required Field",IF(COUNTIF('Trailer Availability'!$A$6:$A$505,$B256)=0,"Unknown Trailer ID",IF(AND($K256&lt;&gt;"Canceled",$E256=""),"Missing Planned Return",IF(AND($E256&lt;&gt;"",$D256&gt;$E256),"Date Order Error",IF(AND($K256="Completed",$F256=""),"Actual Return Missing",IF(AND($F256&lt;&gt;"",$F256&lt;$D256),"Actual Return Before Pickup",IF(AND($K256="Dispatched",$F256&lt;&gt;""),"Update Status to Completed",IF(AND(OR($K256="Reserved",$K256="Dispatched"),COUNTIFS('Booking Schedule'!$B$6:$B$505,$B256,'Booking Schedule'!$D$6:$D$505,"&lt;="&amp;$E256,'Booking Schedule'!$E$6:$E$505,"&gt;="&amp;$D256,'Booking Schedule'!$K$6:$K$505,"Reserved")+COUNTIFS('Booking Schedule'!$B$6:$B$505,$B256,'Booking Schedule'!$D$6:$D$505,"&lt;="&amp;$E256,'Booking Schedule'!$E$6:$E$505,"&gt;="&amp;$D256,'Booking Schedule'!$K$6:$K$505,"Dispatched")&gt;1),"Overlap","OK"))))))))),"Check Row")</f>
        <v/>
      </c>
    </row>
    <row r="257">
      <c r="A257" s="26" t="n"/>
      <c r="B257" s="26" t="n"/>
      <c r="C257" s="28" t="n"/>
      <c r="D257" s="41" t="n"/>
      <c r="E257" s="41" t="n"/>
      <c r="F257" s="41" t="n"/>
      <c r="G257" s="28" t="n"/>
      <c r="H257" s="28" t="n"/>
      <c r="I257" s="34" t="n"/>
      <c r="J257" s="26" t="n"/>
      <c r="K257" s="26" t="n"/>
      <c r="L257" s="28" t="n"/>
      <c r="M257" s="30">
        <f>IFERROR(IF($A257="","",IF(OR($B257="",$D257="",$K257=""),"Missing Required Field",IF(COUNTIF('Trailer Availability'!$A$6:$A$505,$B257)=0,"Unknown Trailer ID",IF(AND($K257&lt;&gt;"Canceled",$E257=""),"Missing Planned Return",IF(AND($E257&lt;&gt;"",$D257&gt;$E257),"Date Order Error",IF(AND($K257="Completed",$F257=""),"Actual Return Missing",IF(AND($F257&lt;&gt;"",$F257&lt;$D257),"Actual Return Before Pickup",IF(AND($K257="Dispatched",$F257&lt;&gt;""),"Update Status to Completed",IF(AND(OR($K257="Reserved",$K257="Dispatched"),COUNTIFS('Booking Schedule'!$B$6:$B$505,$B257,'Booking Schedule'!$D$6:$D$505,"&lt;="&amp;$E257,'Booking Schedule'!$E$6:$E$505,"&gt;="&amp;$D257,'Booking Schedule'!$K$6:$K$505,"Reserved")+COUNTIFS('Booking Schedule'!$B$6:$B$505,$B257,'Booking Schedule'!$D$6:$D$505,"&lt;="&amp;$E257,'Booking Schedule'!$E$6:$E$505,"&gt;="&amp;$D257,'Booking Schedule'!$K$6:$K$505,"Dispatched")&gt;1),"Overlap","OK"))))))))),"Check Row")</f>
        <v/>
      </c>
    </row>
    <row r="258">
      <c r="A258" s="26" t="n"/>
      <c r="B258" s="26" t="n"/>
      <c r="C258" s="28" t="n"/>
      <c r="D258" s="41" t="n"/>
      <c r="E258" s="41" t="n"/>
      <c r="F258" s="41" t="n"/>
      <c r="G258" s="28" t="n"/>
      <c r="H258" s="28" t="n"/>
      <c r="I258" s="34" t="n"/>
      <c r="J258" s="26" t="n"/>
      <c r="K258" s="26" t="n"/>
      <c r="L258" s="28" t="n"/>
      <c r="M258" s="30">
        <f>IFERROR(IF($A258="","",IF(OR($B258="",$D258="",$K258=""),"Missing Required Field",IF(COUNTIF('Trailer Availability'!$A$6:$A$505,$B258)=0,"Unknown Trailer ID",IF(AND($K258&lt;&gt;"Canceled",$E258=""),"Missing Planned Return",IF(AND($E258&lt;&gt;"",$D258&gt;$E258),"Date Order Error",IF(AND($K258="Completed",$F258=""),"Actual Return Missing",IF(AND($F258&lt;&gt;"",$F258&lt;$D258),"Actual Return Before Pickup",IF(AND($K258="Dispatched",$F258&lt;&gt;""),"Update Status to Completed",IF(AND(OR($K258="Reserved",$K258="Dispatched"),COUNTIFS('Booking Schedule'!$B$6:$B$505,$B258,'Booking Schedule'!$D$6:$D$505,"&lt;="&amp;$E258,'Booking Schedule'!$E$6:$E$505,"&gt;="&amp;$D258,'Booking Schedule'!$K$6:$K$505,"Reserved")+COUNTIFS('Booking Schedule'!$B$6:$B$505,$B258,'Booking Schedule'!$D$6:$D$505,"&lt;="&amp;$E258,'Booking Schedule'!$E$6:$E$505,"&gt;="&amp;$D258,'Booking Schedule'!$K$6:$K$505,"Dispatched")&gt;1),"Overlap","OK"))))))))),"Check Row")</f>
        <v/>
      </c>
    </row>
    <row r="259">
      <c r="A259" s="26" t="n"/>
      <c r="B259" s="26" t="n"/>
      <c r="C259" s="28" t="n"/>
      <c r="D259" s="41" t="n"/>
      <c r="E259" s="41" t="n"/>
      <c r="F259" s="41" t="n"/>
      <c r="G259" s="28" t="n"/>
      <c r="H259" s="28" t="n"/>
      <c r="I259" s="34" t="n"/>
      <c r="J259" s="26" t="n"/>
      <c r="K259" s="26" t="n"/>
      <c r="L259" s="28" t="n"/>
      <c r="M259" s="30">
        <f>IFERROR(IF($A259="","",IF(OR($B259="",$D259="",$K259=""),"Missing Required Field",IF(COUNTIF('Trailer Availability'!$A$6:$A$505,$B259)=0,"Unknown Trailer ID",IF(AND($K259&lt;&gt;"Canceled",$E259=""),"Missing Planned Return",IF(AND($E259&lt;&gt;"",$D259&gt;$E259),"Date Order Error",IF(AND($K259="Completed",$F259=""),"Actual Return Missing",IF(AND($F259&lt;&gt;"",$F259&lt;$D259),"Actual Return Before Pickup",IF(AND($K259="Dispatched",$F259&lt;&gt;""),"Update Status to Completed",IF(AND(OR($K259="Reserved",$K259="Dispatched"),COUNTIFS('Booking Schedule'!$B$6:$B$505,$B259,'Booking Schedule'!$D$6:$D$505,"&lt;="&amp;$E259,'Booking Schedule'!$E$6:$E$505,"&gt;="&amp;$D259,'Booking Schedule'!$K$6:$K$505,"Reserved")+COUNTIFS('Booking Schedule'!$B$6:$B$505,$B259,'Booking Schedule'!$D$6:$D$505,"&lt;="&amp;$E259,'Booking Schedule'!$E$6:$E$505,"&gt;="&amp;$D259,'Booking Schedule'!$K$6:$K$505,"Dispatched")&gt;1),"Overlap","OK"))))))))),"Check Row")</f>
        <v/>
      </c>
    </row>
    <row r="260">
      <c r="A260" s="26" t="n"/>
      <c r="B260" s="26" t="n"/>
      <c r="C260" s="28" t="n"/>
      <c r="D260" s="41" t="n"/>
      <c r="E260" s="41" t="n"/>
      <c r="F260" s="41" t="n"/>
      <c r="G260" s="28" t="n"/>
      <c r="H260" s="28" t="n"/>
      <c r="I260" s="34" t="n"/>
      <c r="J260" s="26" t="n"/>
      <c r="K260" s="26" t="n"/>
      <c r="L260" s="28" t="n"/>
      <c r="M260" s="30">
        <f>IFERROR(IF($A260="","",IF(OR($B260="",$D260="",$K260=""),"Missing Required Field",IF(COUNTIF('Trailer Availability'!$A$6:$A$505,$B260)=0,"Unknown Trailer ID",IF(AND($K260&lt;&gt;"Canceled",$E260=""),"Missing Planned Return",IF(AND($E260&lt;&gt;"",$D260&gt;$E260),"Date Order Error",IF(AND($K260="Completed",$F260=""),"Actual Return Missing",IF(AND($F260&lt;&gt;"",$F260&lt;$D260),"Actual Return Before Pickup",IF(AND($K260="Dispatched",$F260&lt;&gt;""),"Update Status to Completed",IF(AND(OR($K260="Reserved",$K260="Dispatched"),COUNTIFS('Booking Schedule'!$B$6:$B$505,$B260,'Booking Schedule'!$D$6:$D$505,"&lt;="&amp;$E260,'Booking Schedule'!$E$6:$E$505,"&gt;="&amp;$D260,'Booking Schedule'!$K$6:$K$505,"Reserved")+COUNTIFS('Booking Schedule'!$B$6:$B$505,$B260,'Booking Schedule'!$D$6:$D$505,"&lt;="&amp;$E260,'Booking Schedule'!$E$6:$E$505,"&gt;="&amp;$D260,'Booking Schedule'!$K$6:$K$505,"Dispatched")&gt;1),"Overlap","OK"))))))))),"Check Row")</f>
        <v/>
      </c>
    </row>
    <row r="261">
      <c r="A261" s="26" t="n"/>
      <c r="B261" s="26" t="n"/>
      <c r="C261" s="28" t="n"/>
      <c r="D261" s="41" t="n"/>
      <c r="E261" s="41" t="n"/>
      <c r="F261" s="41" t="n"/>
      <c r="G261" s="28" t="n"/>
      <c r="H261" s="28" t="n"/>
      <c r="I261" s="34" t="n"/>
      <c r="J261" s="26" t="n"/>
      <c r="K261" s="26" t="n"/>
      <c r="L261" s="28" t="n"/>
      <c r="M261" s="30">
        <f>IFERROR(IF($A261="","",IF(OR($B261="",$D261="",$K261=""),"Missing Required Field",IF(COUNTIF('Trailer Availability'!$A$6:$A$505,$B261)=0,"Unknown Trailer ID",IF(AND($K261&lt;&gt;"Canceled",$E261=""),"Missing Planned Return",IF(AND($E261&lt;&gt;"",$D261&gt;$E261),"Date Order Error",IF(AND($K261="Completed",$F261=""),"Actual Return Missing",IF(AND($F261&lt;&gt;"",$F261&lt;$D261),"Actual Return Before Pickup",IF(AND($K261="Dispatched",$F261&lt;&gt;""),"Update Status to Completed",IF(AND(OR($K261="Reserved",$K261="Dispatched"),COUNTIFS('Booking Schedule'!$B$6:$B$505,$B261,'Booking Schedule'!$D$6:$D$505,"&lt;="&amp;$E261,'Booking Schedule'!$E$6:$E$505,"&gt;="&amp;$D261,'Booking Schedule'!$K$6:$K$505,"Reserved")+COUNTIFS('Booking Schedule'!$B$6:$B$505,$B261,'Booking Schedule'!$D$6:$D$505,"&lt;="&amp;$E261,'Booking Schedule'!$E$6:$E$505,"&gt;="&amp;$D261,'Booking Schedule'!$K$6:$K$505,"Dispatched")&gt;1),"Overlap","OK"))))))))),"Check Row")</f>
        <v/>
      </c>
    </row>
    <row r="262">
      <c r="A262" s="26" t="n"/>
      <c r="B262" s="26" t="n"/>
      <c r="C262" s="28" t="n"/>
      <c r="D262" s="41" t="n"/>
      <c r="E262" s="41" t="n"/>
      <c r="F262" s="41" t="n"/>
      <c r="G262" s="28" t="n"/>
      <c r="H262" s="28" t="n"/>
      <c r="I262" s="34" t="n"/>
      <c r="J262" s="26" t="n"/>
      <c r="K262" s="26" t="n"/>
      <c r="L262" s="28" t="n"/>
      <c r="M262" s="30">
        <f>IFERROR(IF($A262="","",IF(OR($B262="",$D262="",$K262=""),"Missing Required Field",IF(COUNTIF('Trailer Availability'!$A$6:$A$505,$B262)=0,"Unknown Trailer ID",IF(AND($K262&lt;&gt;"Canceled",$E262=""),"Missing Planned Return",IF(AND($E262&lt;&gt;"",$D262&gt;$E262),"Date Order Error",IF(AND($K262="Completed",$F262=""),"Actual Return Missing",IF(AND($F262&lt;&gt;"",$F262&lt;$D262),"Actual Return Before Pickup",IF(AND($K262="Dispatched",$F262&lt;&gt;""),"Update Status to Completed",IF(AND(OR($K262="Reserved",$K262="Dispatched"),COUNTIFS('Booking Schedule'!$B$6:$B$505,$B262,'Booking Schedule'!$D$6:$D$505,"&lt;="&amp;$E262,'Booking Schedule'!$E$6:$E$505,"&gt;="&amp;$D262,'Booking Schedule'!$K$6:$K$505,"Reserved")+COUNTIFS('Booking Schedule'!$B$6:$B$505,$B262,'Booking Schedule'!$D$6:$D$505,"&lt;="&amp;$E262,'Booking Schedule'!$E$6:$E$505,"&gt;="&amp;$D262,'Booking Schedule'!$K$6:$K$505,"Dispatched")&gt;1),"Overlap","OK"))))))))),"Check Row")</f>
        <v/>
      </c>
    </row>
    <row r="263">
      <c r="A263" s="26" t="n"/>
      <c r="B263" s="26" t="n"/>
      <c r="C263" s="28" t="n"/>
      <c r="D263" s="41" t="n"/>
      <c r="E263" s="41" t="n"/>
      <c r="F263" s="41" t="n"/>
      <c r="G263" s="28" t="n"/>
      <c r="H263" s="28" t="n"/>
      <c r="I263" s="34" t="n"/>
      <c r="J263" s="26" t="n"/>
      <c r="K263" s="26" t="n"/>
      <c r="L263" s="28" t="n"/>
      <c r="M263" s="30">
        <f>IFERROR(IF($A263="","",IF(OR($B263="",$D263="",$K263=""),"Missing Required Field",IF(COUNTIF('Trailer Availability'!$A$6:$A$505,$B263)=0,"Unknown Trailer ID",IF(AND($K263&lt;&gt;"Canceled",$E263=""),"Missing Planned Return",IF(AND($E263&lt;&gt;"",$D263&gt;$E263),"Date Order Error",IF(AND($K263="Completed",$F263=""),"Actual Return Missing",IF(AND($F263&lt;&gt;"",$F263&lt;$D263),"Actual Return Before Pickup",IF(AND($K263="Dispatched",$F263&lt;&gt;""),"Update Status to Completed",IF(AND(OR($K263="Reserved",$K263="Dispatched"),COUNTIFS('Booking Schedule'!$B$6:$B$505,$B263,'Booking Schedule'!$D$6:$D$505,"&lt;="&amp;$E263,'Booking Schedule'!$E$6:$E$505,"&gt;="&amp;$D263,'Booking Schedule'!$K$6:$K$505,"Reserved")+COUNTIFS('Booking Schedule'!$B$6:$B$505,$B263,'Booking Schedule'!$D$6:$D$505,"&lt;="&amp;$E263,'Booking Schedule'!$E$6:$E$505,"&gt;="&amp;$D263,'Booking Schedule'!$K$6:$K$505,"Dispatched")&gt;1),"Overlap","OK"))))))))),"Check Row")</f>
        <v/>
      </c>
    </row>
    <row r="264">
      <c r="A264" s="26" t="n"/>
      <c r="B264" s="26" t="n"/>
      <c r="C264" s="28" t="n"/>
      <c r="D264" s="41" t="n"/>
      <c r="E264" s="41" t="n"/>
      <c r="F264" s="41" t="n"/>
      <c r="G264" s="28" t="n"/>
      <c r="H264" s="28" t="n"/>
      <c r="I264" s="34" t="n"/>
      <c r="J264" s="26" t="n"/>
      <c r="K264" s="26" t="n"/>
      <c r="L264" s="28" t="n"/>
      <c r="M264" s="30">
        <f>IFERROR(IF($A264="","",IF(OR($B264="",$D264="",$K264=""),"Missing Required Field",IF(COUNTIF('Trailer Availability'!$A$6:$A$505,$B264)=0,"Unknown Trailer ID",IF(AND($K264&lt;&gt;"Canceled",$E264=""),"Missing Planned Return",IF(AND($E264&lt;&gt;"",$D264&gt;$E264),"Date Order Error",IF(AND($K264="Completed",$F264=""),"Actual Return Missing",IF(AND($F264&lt;&gt;"",$F264&lt;$D264),"Actual Return Before Pickup",IF(AND($K264="Dispatched",$F264&lt;&gt;""),"Update Status to Completed",IF(AND(OR($K264="Reserved",$K264="Dispatched"),COUNTIFS('Booking Schedule'!$B$6:$B$505,$B264,'Booking Schedule'!$D$6:$D$505,"&lt;="&amp;$E264,'Booking Schedule'!$E$6:$E$505,"&gt;="&amp;$D264,'Booking Schedule'!$K$6:$K$505,"Reserved")+COUNTIFS('Booking Schedule'!$B$6:$B$505,$B264,'Booking Schedule'!$D$6:$D$505,"&lt;="&amp;$E264,'Booking Schedule'!$E$6:$E$505,"&gt;="&amp;$D264,'Booking Schedule'!$K$6:$K$505,"Dispatched")&gt;1),"Overlap","OK"))))))))),"Check Row")</f>
        <v/>
      </c>
    </row>
    <row r="265">
      <c r="A265" s="26" t="n"/>
      <c r="B265" s="26" t="n"/>
      <c r="C265" s="28" t="n"/>
      <c r="D265" s="41" t="n"/>
      <c r="E265" s="41" t="n"/>
      <c r="F265" s="41" t="n"/>
      <c r="G265" s="28" t="n"/>
      <c r="H265" s="28" t="n"/>
      <c r="I265" s="34" t="n"/>
      <c r="J265" s="26" t="n"/>
      <c r="K265" s="26" t="n"/>
      <c r="L265" s="28" t="n"/>
      <c r="M265" s="30">
        <f>IFERROR(IF($A265="","",IF(OR($B265="",$D265="",$K265=""),"Missing Required Field",IF(COUNTIF('Trailer Availability'!$A$6:$A$505,$B265)=0,"Unknown Trailer ID",IF(AND($K265&lt;&gt;"Canceled",$E265=""),"Missing Planned Return",IF(AND($E265&lt;&gt;"",$D265&gt;$E265),"Date Order Error",IF(AND($K265="Completed",$F265=""),"Actual Return Missing",IF(AND($F265&lt;&gt;"",$F265&lt;$D265),"Actual Return Before Pickup",IF(AND($K265="Dispatched",$F265&lt;&gt;""),"Update Status to Completed",IF(AND(OR($K265="Reserved",$K265="Dispatched"),COUNTIFS('Booking Schedule'!$B$6:$B$505,$B265,'Booking Schedule'!$D$6:$D$505,"&lt;="&amp;$E265,'Booking Schedule'!$E$6:$E$505,"&gt;="&amp;$D265,'Booking Schedule'!$K$6:$K$505,"Reserved")+COUNTIFS('Booking Schedule'!$B$6:$B$505,$B265,'Booking Schedule'!$D$6:$D$505,"&lt;="&amp;$E265,'Booking Schedule'!$E$6:$E$505,"&gt;="&amp;$D265,'Booking Schedule'!$K$6:$K$505,"Dispatched")&gt;1),"Overlap","OK"))))))))),"Check Row")</f>
        <v/>
      </c>
    </row>
    <row r="266">
      <c r="A266" s="26" t="n"/>
      <c r="B266" s="26" t="n"/>
      <c r="C266" s="28" t="n"/>
      <c r="D266" s="41" t="n"/>
      <c r="E266" s="41" t="n"/>
      <c r="F266" s="41" t="n"/>
      <c r="G266" s="28" t="n"/>
      <c r="H266" s="28" t="n"/>
      <c r="I266" s="34" t="n"/>
      <c r="J266" s="26" t="n"/>
      <c r="K266" s="26" t="n"/>
      <c r="L266" s="28" t="n"/>
      <c r="M266" s="30">
        <f>IFERROR(IF($A266="","",IF(OR($B266="",$D266="",$K266=""),"Missing Required Field",IF(COUNTIF('Trailer Availability'!$A$6:$A$505,$B266)=0,"Unknown Trailer ID",IF(AND($K266&lt;&gt;"Canceled",$E266=""),"Missing Planned Return",IF(AND($E266&lt;&gt;"",$D266&gt;$E266),"Date Order Error",IF(AND($K266="Completed",$F266=""),"Actual Return Missing",IF(AND($F266&lt;&gt;"",$F266&lt;$D266),"Actual Return Before Pickup",IF(AND($K266="Dispatched",$F266&lt;&gt;""),"Update Status to Completed",IF(AND(OR($K266="Reserved",$K266="Dispatched"),COUNTIFS('Booking Schedule'!$B$6:$B$505,$B266,'Booking Schedule'!$D$6:$D$505,"&lt;="&amp;$E266,'Booking Schedule'!$E$6:$E$505,"&gt;="&amp;$D266,'Booking Schedule'!$K$6:$K$505,"Reserved")+COUNTIFS('Booking Schedule'!$B$6:$B$505,$B266,'Booking Schedule'!$D$6:$D$505,"&lt;="&amp;$E266,'Booking Schedule'!$E$6:$E$505,"&gt;="&amp;$D266,'Booking Schedule'!$K$6:$K$505,"Dispatched")&gt;1),"Overlap","OK"))))))))),"Check Row")</f>
        <v/>
      </c>
    </row>
    <row r="267">
      <c r="A267" s="26" t="n"/>
      <c r="B267" s="26" t="n"/>
      <c r="C267" s="28" t="n"/>
      <c r="D267" s="41" t="n"/>
      <c r="E267" s="41" t="n"/>
      <c r="F267" s="41" t="n"/>
      <c r="G267" s="28" t="n"/>
      <c r="H267" s="28" t="n"/>
      <c r="I267" s="34" t="n"/>
      <c r="J267" s="26" t="n"/>
      <c r="K267" s="26" t="n"/>
      <c r="L267" s="28" t="n"/>
      <c r="M267" s="30">
        <f>IFERROR(IF($A267="","",IF(OR($B267="",$D267="",$K267=""),"Missing Required Field",IF(COUNTIF('Trailer Availability'!$A$6:$A$505,$B267)=0,"Unknown Trailer ID",IF(AND($K267&lt;&gt;"Canceled",$E267=""),"Missing Planned Return",IF(AND($E267&lt;&gt;"",$D267&gt;$E267),"Date Order Error",IF(AND($K267="Completed",$F267=""),"Actual Return Missing",IF(AND($F267&lt;&gt;"",$F267&lt;$D267),"Actual Return Before Pickup",IF(AND($K267="Dispatched",$F267&lt;&gt;""),"Update Status to Completed",IF(AND(OR($K267="Reserved",$K267="Dispatched"),COUNTIFS('Booking Schedule'!$B$6:$B$505,$B267,'Booking Schedule'!$D$6:$D$505,"&lt;="&amp;$E267,'Booking Schedule'!$E$6:$E$505,"&gt;="&amp;$D267,'Booking Schedule'!$K$6:$K$505,"Reserved")+COUNTIFS('Booking Schedule'!$B$6:$B$505,$B267,'Booking Schedule'!$D$6:$D$505,"&lt;="&amp;$E267,'Booking Schedule'!$E$6:$E$505,"&gt;="&amp;$D267,'Booking Schedule'!$K$6:$K$505,"Dispatched")&gt;1),"Overlap","OK"))))))))),"Check Row")</f>
        <v/>
      </c>
    </row>
    <row r="268">
      <c r="A268" s="26" t="n"/>
      <c r="B268" s="26" t="n"/>
      <c r="C268" s="28" t="n"/>
      <c r="D268" s="41" t="n"/>
      <c r="E268" s="41" t="n"/>
      <c r="F268" s="41" t="n"/>
      <c r="G268" s="28" t="n"/>
      <c r="H268" s="28" t="n"/>
      <c r="I268" s="34" t="n"/>
      <c r="J268" s="26" t="n"/>
      <c r="K268" s="26" t="n"/>
      <c r="L268" s="28" t="n"/>
      <c r="M268" s="30">
        <f>IFERROR(IF($A268="","",IF(OR($B268="",$D268="",$K268=""),"Missing Required Field",IF(COUNTIF('Trailer Availability'!$A$6:$A$505,$B268)=0,"Unknown Trailer ID",IF(AND($K268&lt;&gt;"Canceled",$E268=""),"Missing Planned Return",IF(AND($E268&lt;&gt;"",$D268&gt;$E268),"Date Order Error",IF(AND($K268="Completed",$F268=""),"Actual Return Missing",IF(AND($F268&lt;&gt;"",$F268&lt;$D268),"Actual Return Before Pickup",IF(AND($K268="Dispatched",$F268&lt;&gt;""),"Update Status to Completed",IF(AND(OR($K268="Reserved",$K268="Dispatched"),COUNTIFS('Booking Schedule'!$B$6:$B$505,$B268,'Booking Schedule'!$D$6:$D$505,"&lt;="&amp;$E268,'Booking Schedule'!$E$6:$E$505,"&gt;="&amp;$D268,'Booking Schedule'!$K$6:$K$505,"Reserved")+COUNTIFS('Booking Schedule'!$B$6:$B$505,$B268,'Booking Schedule'!$D$6:$D$505,"&lt;="&amp;$E268,'Booking Schedule'!$E$6:$E$505,"&gt;="&amp;$D268,'Booking Schedule'!$K$6:$K$505,"Dispatched")&gt;1),"Overlap","OK"))))))))),"Check Row")</f>
        <v/>
      </c>
    </row>
    <row r="269">
      <c r="A269" s="26" t="n"/>
      <c r="B269" s="26" t="n"/>
      <c r="C269" s="28" t="n"/>
      <c r="D269" s="41" t="n"/>
      <c r="E269" s="41" t="n"/>
      <c r="F269" s="41" t="n"/>
      <c r="G269" s="28" t="n"/>
      <c r="H269" s="28" t="n"/>
      <c r="I269" s="34" t="n"/>
      <c r="J269" s="26" t="n"/>
      <c r="K269" s="26" t="n"/>
      <c r="L269" s="28" t="n"/>
      <c r="M269" s="30">
        <f>IFERROR(IF($A269="","",IF(OR($B269="",$D269="",$K269=""),"Missing Required Field",IF(COUNTIF('Trailer Availability'!$A$6:$A$505,$B269)=0,"Unknown Trailer ID",IF(AND($K269&lt;&gt;"Canceled",$E269=""),"Missing Planned Return",IF(AND($E269&lt;&gt;"",$D269&gt;$E269),"Date Order Error",IF(AND($K269="Completed",$F269=""),"Actual Return Missing",IF(AND($F269&lt;&gt;"",$F269&lt;$D269),"Actual Return Before Pickup",IF(AND($K269="Dispatched",$F269&lt;&gt;""),"Update Status to Completed",IF(AND(OR($K269="Reserved",$K269="Dispatched"),COUNTIFS('Booking Schedule'!$B$6:$B$505,$B269,'Booking Schedule'!$D$6:$D$505,"&lt;="&amp;$E269,'Booking Schedule'!$E$6:$E$505,"&gt;="&amp;$D269,'Booking Schedule'!$K$6:$K$505,"Reserved")+COUNTIFS('Booking Schedule'!$B$6:$B$505,$B269,'Booking Schedule'!$D$6:$D$505,"&lt;="&amp;$E269,'Booking Schedule'!$E$6:$E$505,"&gt;="&amp;$D269,'Booking Schedule'!$K$6:$K$505,"Dispatched")&gt;1),"Overlap","OK"))))))))),"Check Row")</f>
        <v/>
      </c>
    </row>
    <row r="270">
      <c r="A270" s="26" t="n"/>
      <c r="B270" s="26" t="n"/>
      <c r="C270" s="28" t="n"/>
      <c r="D270" s="41" t="n"/>
      <c r="E270" s="41" t="n"/>
      <c r="F270" s="41" t="n"/>
      <c r="G270" s="28" t="n"/>
      <c r="H270" s="28" t="n"/>
      <c r="I270" s="34" t="n"/>
      <c r="J270" s="26" t="n"/>
      <c r="K270" s="26" t="n"/>
      <c r="L270" s="28" t="n"/>
      <c r="M270" s="30">
        <f>IFERROR(IF($A270="","",IF(OR($B270="",$D270="",$K270=""),"Missing Required Field",IF(COUNTIF('Trailer Availability'!$A$6:$A$505,$B270)=0,"Unknown Trailer ID",IF(AND($K270&lt;&gt;"Canceled",$E270=""),"Missing Planned Return",IF(AND($E270&lt;&gt;"",$D270&gt;$E270),"Date Order Error",IF(AND($K270="Completed",$F270=""),"Actual Return Missing",IF(AND($F270&lt;&gt;"",$F270&lt;$D270),"Actual Return Before Pickup",IF(AND($K270="Dispatched",$F270&lt;&gt;""),"Update Status to Completed",IF(AND(OR($K270="Reserved",$K270="Dispatched"),COUNTIFS('Booking Schedule'!$B$6:$B$505,$B270,'Booking Schedule'!$D$6:$D$505,"&lt;="&amp;$E270,'Booking Schedule'!$E$6:$E$505,"&gt;="&amp;$D270,'Booking Schedule'!$K$6:$K$505,"Reserved")+COUNTIFS('Booking Schedule'!$B$6:$B$505,$B270,'Booking Schedule'!$D$6:$D$505,"&lt;="&amp;$E270,'Booking Schedule'!$E$6:$E$505,"&gt;="&amp;$D270,'Booking Schedule'!$K$6:$K$505,"Dispatched")&gt;1),"Overlap","OK"))))))))),"Check Row")</f>
        <v/>
      </c>
    </row>
    <row r="271">
      <c r="A271" s="26" t="n"/>
      <c r="B271" s="26" t="n"/>
      <c r="C271" s="28" t="n"/>
      <c r="D271" s="41" t="n"/>
      <c r="E271" s="41" t="n"/>
      <c r="F271" s="41" t="n"/>
      <c r="G271" s="28" t="n"/>
      <c r="H271" s="28" t="n"/>
      <c r="I271" s="34" t="n"/>
      <c r="J271" s="26" t="n"/>
      <c r="K271" s="26" t="n"/>
      <c r="L271" s="28" t="n"/>
      <c r="M271" s="30">
        <f>IFERROR(IF($A271="","",IF(OR($B271="",$D271="",$K271=""),"Missing Required Field",IF(COUNTIF('Trailer Availability'!$A$6:$A$505,$B271)=0,"Unknown Trailer ID",IF(AND($K271&lt;&gt;"Canceled",$E271=""),"Missing Planned Return",IF(AND($E271&lt;&gt;"",$D271&gt;$E271),"Date Order Error",IF(AND($K271="Completed",$F271=""),"Actual Return Missing",IF(AND($F271&lt;&gt;"",$F271&lt;$D271),"Actual Return Before Pickup",IF(AND($K271="Dispatched",$F271&lt;&gt;""),"Update Status to Completed",IF(AND(OR($K271="Reserved",$K271="Dispatched"),COUNTIFS('Booking Schedule'!$B$6:$B$505,$B271,'Booking Schedule'!$D$6:$D$505,"&lt;="&amp;$E271,'Booking Schedule'!$E$6:$E$505,"&gt;="&amp;$D271,'Booking Schedule'!$K$6:$K$505,"Reserved")+COUNTIFS('Booking Schedule'!$B$6:$B$505,$B271,'Booking Schedule'!$D$6:$D$505,"&lt;="&amp;$E271,'Booking Schedule'!$E$6:$E$505,"&gt;="&amp;$D271,'Booking Schedule'!$K$6:$K$505,"Dispatched")&gt;1),"Overlap","OK"))))))))),"Check Row")</f>
        <v/>
      </c>
    </row>
    <row r="272">
      <c r="A272" s="26" t="n"/>
      <c r="B272" s="26" t="n"/>
      <c r="C272" s="28" t="n"/>
      <c r="D272" s="41" t="n"/>
      <c r="E272" s="41" t="n"/>
      <c r="F272" s="41" t="n"/>
      <c r="G272" s="28" t="n"/>
      <c r="H272" s="28" t="n"/>
      <c r="I272" s="34" t="n"/>
      <c r="J272" s="26" t="n"/>
      <c r="K272" s="26" t="n"/>
      <c r="L272" s="28" t="n"/>
      <c r="M272" s="30">
        <f>IFERROR(IF($A272="","",IF(OR($B272="",$D272="",$K272=""),"Missing Required Field",IF(COUNTIF('Trailer Availability'!$A$6:$A$505,$B272)=0,"Unknown Trailer ID",IF(AND($K272&lt;&gt;"Canceled",$E272=""),"Missing Planned Return",IF(AND($E272&lt;&gt;"",$D272&gt;$E272),"Date Order Error",IF(AND($K272="Completed",$F272=""),"Actual Return Missing",IF(AND($F272&lt;&gt;"",$F272&lt;$D272),"Actual Return Before Pickup",IF(AND($K272="Dispatched",$F272&lt;&gt;""),"Update Status to Completed",IF(AND(OR($K272="Reserved",$K272="Dispatched"),COUNTIFS('Booking Schedule'!$B$6:$B$505,$B272,'Booking Schedule'!$D$6:$D$505,"&lt;="&amp;$E272,'Booking Schedule'!$E$6:$E$505,"&gt;="&amp;$D272,'Booking Schedule'!$K$6:$K$505,"Reserved")+COUNTIFS('Booking Schedule'!$B$6:$B$505,$B272,'Booking Schedule'!$D$6:$D$505,"&lt;="&amp;$E272,'Booking Schedule'!$E$6:$E$505,"&gt;="&amp;$D272,'Booking Schedule'!$K$6:$K$505,"Dispatched")&gt;1),"Overlap","OK"))))))))),"Check Row")</f>
        <v/>
      </c>
    </row>
    <row r="273">
      <c r="A273" s="26" t="n"/>
      <c r="B273" s="26" t="n"/>
      <c r="C273" s="28" t="n"/>
      <c r="D273" s="41" t="n"/>
      <c r="E273" s="41" t="n"/>
      <c r="F273" s="41" t="n"/>
      <c r="G273" s="28" t="n"/>
      <c r="H273" s="28" t="n"/>
      <c r="I273" s="34" t="n"/>
      <c r="J273" s="26" t="n"/>
      <c r="K273" s="26" t="n"/>
      <c r="L273" s="28" t="n"/>
      <c r="M273" s="30">
        <f>IFERROR(IF($A273="","",IF(OR($B273="",$D273="",$K273=""),"Missing Required Field",IF(COUNTIF('Trailer Availability'!$A$6:$A$505,$B273)=0,"Unknown Trailer ID",IF(AND($K273&lt;&gt;"Canceled",$E273=""),"Missing Planned Return",IF(AND($E273&lt;&gt;"",$D273&gt;$E273),"Date Order Error",IF(AND($K273="Completed",$F273=""),"Actual Return Missing",IF(AND($F273&lt;&gt;"",$F273&lt;$D273),"Actual Return Before Pickup",IF(AND($K273="Dispatched",$F273&lt;&gt;""),"Update Status to Completed",IF(AND(OR($K273="Reserved",$K273="Dispatched"),COUNTIFS('Booking Schedule'!$B$6:$B$505,$B273,'Booking Schedule'!$D$6:$D$505,"&lt;="&amp;$E273,'Booking Schedule'!$E$6:$E$505,"&gt;="&amp;$D273,'Booking Schedule'!$K$6:$K$505,"Reserved")+COUNTIFS('Booking Schedule'!$B$6:$B$505,$B273,'Booking Schedule'!$D$6:$D$505,"&lt;="&amp;$E273,'Booking Schedule'!$E$6:$E$505,"&gt;="&amp;$D273,'Booking Schedule'!$K$6:$K$505,"Dispatched")&gt;1),"Overlap","OK"))))))))),"Check Row")</f>
        <v/>
      </c>
    </row>
    <row r="274">
      <c r="A274" s="26" t="n"/>
      <c r="B274" s="26" t="n"/>
      <c r="C274" s="28" t="n"/>
      <c r="D274" s="41" t="n"/>
      <c r="E274" s="41" t="n"/>
      <c r="F274" s="41" t="n"/>
      <c r="G274" s="28" t="n"/>
      <c r="H274" s="28" t="n"/>
      <c r="I274" s="34" t="n"/>
      <c r="J274" s="26" t="n"/>
      <c r="K274" s="26" t="n"/>
      <c r="L274" s="28" t="n"/>
      <c r="M274" s="30">
        <f>IFERROR(IF($A274="","",IF(OR($B274="",$D274="",$K274=""),"Missing Required Field",IF(COUNTIF('Trailer Availability'!$A$6:$A$505,$B274)=0,"Unknown Trailer ID",IF(AND($K274&lt;&gt;"Canceled",$E274=""),"Missing Planned Return",IF(AND($E274&lt;&gt;"",$D274&gt;$E274),"Date Order Error",IF(AND($K274="Completed",$F274=""),"Actual Return Missing",IF(AND($F274&lt;&gt;"",$F274&lt;$D274),"Actual Return Before Pickup",IF(AND($K274="Dispatched",$F274&lt;&gt;""),"Update Status to Completed",IF(AND(OR($K274="Reserved",$K274="Dispatched"),COUNTIFS('Booking Schedule'!$B$6:$B$505,$B274,'Booking Schedule'!$D$6:$D$505,"&lt;="&amp;$E274,'Booking Schedule'!$E$6:$E$505,"&gt;="&amp;$D274,'Booking Schedule'!$K$6:$K$505,"Reserved")+COUNTIFS('Booking Schedule'!$B$6:$B$505,$B274,'Booking Schedule'!$D$6:$D$505,"&lt;="&amp;$E274,'Booking Schedule'!$E$6:$E$505,"&gt;="&amp;$D274,'Booking Schedule'!$K$6:$K$505,"Dispatched")&gt;1),"Overlap","OK"))))))))),"Check Row")</f>
        <v/>
      </c>
    </row>
    <row r="275">
      <c r="A275" s="26" t="n"/>
      <c r="B275" s="26" t="n"/>
      <c r="C275" s="28" t="n"/>
      <c r="D275" s="41" t="n"/>
      <c r="E275" s="41" t="n"/>
      <c r="F275" s="41" t="n"/>
      <c r="G275" s="28" t="n"/>
      <c r="H275" s="28" t="n"/>
      <c r="I275" s="34" t="n"/>
      <c r="J275" s="26" t="n"/>
      <c r="K275" s="26" t="n"/>
      <c r="L275" s="28" t="n"/>
      <c r="M275" s="30">
        <f>IFERROR(IF($A275="","",IF(OR($B275="",$D275="",$K275=""),"Missing Required Field",IF(COUNTIF('Trailer Availability'!$A$6:$A$505,$B275)=0,"Unknown Trailer ID",IF(AND($K275&lt;&gt;"Canceled",$E275=""),"Missing Planned Return",IF(AND($E275&lt;&gt;"",$D275&gt;$E275),"Date Order Error",IF(AND($K275="Completed",$F275=""),"Actual Return Missing",IF(AND($F275&lt;&gt;"",$F275&lt;$D275),"Actual Return Before Pickup",IF(AND($K275="Dispatched",$F275&lt;&gt;""),"Update Status to Completed",IF(AND(OR($K275="Reserved",$K275="Dispatched"),COUNTIFS('Booking Schedule'!$B$6:$B$505,$B275,'Booking Schedule'!$D$6:$D$505,"&lt;="&amp;$E275,'Booking Schedule'!$E$6:$E$505,"&gt;="&amp;$D275,'Booking Schedule'!$K$6:$K$505,"Reserved")+COUNTIFS('Booking Schedule'!$B$6:$B$505,$B275,'Booking Schedule'!$D$6:$D$505,"&lt;="&amp;$E275,'Booking Schedule'!$E$6:$E$505,"&gt;="&amp;$D275,'Booking Schedule'!$K$6:$K$505,"Dispatched")&gt;1),"Overlap","OK"))))))))),"Check Row")</f>
        <v/>
      </c>
    </row>
    <row r="276">
      <c r="A276" s="26" t="n"/>
      <c r="B276" s="26" t="n"/>
      <c r="C276" s="28" t="n"/>
      <c r="D276" s="41" t="n"/>
      <c r="E276" s="41" t="n"/>
      <c r="F276" s="41" t="n"/>
      <c r="G276" s="28" t="n"/>
      <c r="H276" s="28" t="n"/>
      <c r="I276" s="34" t="n"/>
      <c r="J276" s="26" t="n"/>
      <c r="K276" s="26" t="n"/>
      <c r="L276" s="28" t="n"/>
      <c r="M276" s="30">
        <f>IFERROR(IF($A276="","",IF(OR($B276="",$D276="",$K276=""),"Missing Required Field",IF(COUNTIF('Trailer Availability'!$A$6:$A$505,$B276)=0,"Unknown Trailer ID",IF(AND($K276&lt;&gt;"Canceled",$E276=""),"Missing Planned Return",IF(AND($E276&lt;&gt;"",$D276&gt;$E276),"Date Order Error",IF(AND($K276="Completed",$F276=""),"Actual Return Missing",IF(AND($F276&lt;&gt;"",$F276&lt;$D276),"Actual Return Before Pickup",IF(AND($K276="Dispatched",$F276&lt;&gt;""),"Update Status to Completed",IF(AND(OR($K276="Reserved",$K276="Dispatched"),COUNTIFS('Booking Schedule'!$B$6:$B$505,$B276,'Booking Schedule'!$D$6:$D$505,"&lt;="&amp;$E276,'Booking Schedule'!$E$6:$E$505,"&gt;="&amp;$D276,'Booking Schedule'!$K$6:$K$505,"Reserved")+COUNTIFS('Booking Schedule'!$B$6:$B$505,$B276,'Booking Schedule'!$D$6:$D$505,"&lt;="&amp;$E276,'Booking Schedule'!$E$6:$E$505,"&gt;="&amp;$D276,'Booking Schedule'!$K$6:$K$505,"Dispatched")&gt;1),"Overlap","OK"))))))))),"Check Row")</f>
        <v/>
      </c>
    </row>
    <row r="277">
      <c r="A277" s="26" t="n"/>
      <c r="B277" s="26" t="n"/>
      <c r="C277" s="28" t="n"/>
      <c r="D277" s="41" t="n"/>
      <c r="E277" s="41" t="n"/>
      <c r="F277" s="41" t="n"/>
      <c r="G277" s="28" t="n"/>
      <c r="H277" s="28" t="n"/>
      <c r="I277" s="34" t="n"/>
      <c r="J277" s="26" t="n"/>
      <c r="K277" s="26" t="n"/>
      <c r="L277" s="28" t="n"/>
      <c r="M277" s="30">
        <f>IFERROR(IF($A277="","",IF(OR($B277="",$D277="",$K277=""),"Missing Required Field",IF(COUNTIF('Trailer Availability'!$A$6:$A$505,$B277)=0,"Unknown Trailer ID",IF(AND($K277&lt;&gt;"Canceled",$E277=""),"Missing Planned Return",IF(AND($E277&lt;&gt;"",$D277&gt;$E277),"Date Order Error",IF(AND($K277="Completed",$F277=""),"Actual Return Missing",IF(AND($F277&lt;&gt;"",$F277&lt;$D277),"Actual Return Before Pickup",IF(AND($K277="Dispatched",$F277&lt;&gt;""),"Update Status to Completed",IF(AND(OR($K277="Reserved",$K277="Dispatched"),COUNTIFS('Booking Schedule'!$B$6:$B$505,$B277,'Booking Schedule'!$D$6:$D$505,"&lt;="&amp;$E277,'Booking Schedule'!$E$6:$E$505,"&gt;="&amp;$D277,'Booking Schedule'!$K$6:$K$505,"Reserved")+COUNTIFS('Booking Schedule'!$B$6:$B$505,$B277,'Booking Schedule'!$D$6:$D$505,"&lt;="&amp;$E277,'Booking Schedule'!$E$6:$E$505,"&gt;="&amp;$D277,'Booking Schedule'!$K$6:$K$505,"Dispatched")&gt;1),"Overlap","OK"))))))))),"Check Row")</f>
        <v/>
      </c>
    </row>
    <row r="278">
      <c r="A278" s="26" t="n"/>
      <c r="B278" s="26" t="n"/>
      <c r="C278" s="28" t="n"/>
      <c r="D278" s="41" t="n"/>
      <c r="E278" s="41" t="n"/>
      <c r="F278" s="41" t="n"/>
      <c r="G278" s="28" t="n"/>
      <c r="H278" s="28" t="n"/>
      <c r="I278" s="34" t="n"/>
      <c r="J278" s="26" t="n"/>
      <c r="K278" s="26" t="n"/>
      <c r="L278" s="28" t="n"/>
      <c r="M278" s="30">
        <f>IFERROR(IF($A278="","",IF(OR($B278="",$D278="",$K278=""),"Missing Required Field",IF(COUNTIF('Trailer Availability'!$A$6:$A$505,$B278)=0,"Unknown Trailer ID",IF(AND($K278&lt;&gt;"Canceled",$E278=""),"Missing Planned Return",IF(AND($E278&lt;&gt;"",$D278&gt;$E278),"Date Order Error",IF(AND($K278="Completed",$F278=""),"Actual Return Missing",IF(AND($F278&lt;&gt;"",$F278&lt;$D278),"Actual Return Before Pickup",IF(AND($K278="Dispatched",$F278&lt;&gt;""),"Update Status to Completed",IF(AND(OR($K278="Reserved",$K278="Dispatched"),COUNTIFS('Booking Schedule'!$B$6:$B$505,$B278,'Booking Schedule'!$D$6:$D$505,"&lt;="&amp;$E278,'Booking Schedule'!$E$6:$E$505,"&gt;="&amp;$D278,'Booking Schedule'!$K$6:$K$505,"Reserved")+COUNTIFS('Booking Schedule'!$B$6:$B$505,$B278,'Booking Schedule'!$D$6:$D$505,"&lt;="&amp;$E278,'Booking Schedule'!$E$6:$E$505,"&gt;="&amp;$D278,'Booking Schedule'!$K$6:$K$505,"Dispatched")&gt;1),"Overlap","OK"))))))))),"Check Row")</f>
        <v/>
      </c>
    </row>
    <row r="279">
      <c r="A279" s="26" t="n"/>
      <c r="B279" s="26" t="n"/>
      <c r="C279" s="28" t="n"/>
      <c r="D279" s="41" t="n"/>
      <c r="E279" s="41" t="n"/>
      <c r="F279" s="41" t="n"/>
      <c r="G279" s="28" t="n"/>
      <c r="H279" s="28" t="n"/>
      <c r="I279" s="34" t="n"/>
      <c r="J279" s="26" t="n"/>
      <c r="K279" s="26" t="n"/>
      <c r="L279" s="28" t="n"/>
      <c r="M279" s="30">
        <f>IFERROR(IF($A279="","",IF(OR($B279="",$D279="",$K279=""),"Missing Required Field",IF(COUNTIF('Trailer Availability'!$A$6:$A$505,$B279)=0,"Unknown Trailer ID",IF(AND($K279&lt;&gt;"Canceled",$E279=""),"Missing Planned Return",IF(AND($E279&lt;&gt;"",$D279&gt;$E279),"Date Order Error",IF(AND($K279="Completed",$F279=""),"Actual Return Missing",IF(AND($F279&lt;&gt;"",$F279&lt;$D279),"Actual Return Before Pickup",IF(AND($K279="Dispatched",$F279&lt;&gt;""),"Update Status to Completed",IF(AND(OR($K279="Reserved",$K279="Dispatched"),COUNTIFS('Booking Schedule'!$B$6:$B$505,$B279,'Booking Schedule'!$D$6:$D$505,"&lt;="&amp;$E279,'Booking Schedule'!$E$6:$E$505,"&gt;="&amp;$D279,'Booking Schedule'!$K$6:$K$505,"Reserved")+COUNTIFS('Booking Schedule'!$B$6:$B$505,$B279,'Booking Schedule'!$D$6:$D$505,"&lt;="&amp;$E279,'Booking Schedule'!$E$6:$E$505,"&gt;="&amp;$D279,'Booking Schedule'!$K$6:$K$505,"Dispatched")&gt;1),"Overlap","OK"))))))))),"Check Row")</f>
        <v/>
      </c>
    </row>
    <row r="280">
      <c r="A280" s="26" t="n"/>
      <c r="B280" s="26" t="n"/>
      <c r="C280" s="28" t="n"/>
      <c r="D280" s="41" t="n"/>
      <c r="E280" s="41" t="n"/>
      <c r="F280" s="41" t="n"/>
      <c r="G280" s="28" t="n"/>
      <c r="H280" s="28" t="n"/>
      <c r="I280" s="34" t="n"/>
      <c r="J280" s="26" t="n"/>
      <c r="K280" s="26" t="n"/>
      <c r="L280" s="28" t="n"/>
      <c r="M280" s="30">
        <f>IFERROR(IF($A280="","",IF(OR($B280="",$D280="",$K280=""),"Missing Required Field",IF(COUNTIF('Trailer Availability'!$A$6:$A$505,$B280)=0,"Unknown Trailer ID",IF(AND($K280&lt;&gt;"Canceled",$E280=""),"Missing Planned Return",IF(AND($E280&lt;&gt;"",$D280&gt;$E280),"Date Order Error",IF(AND($K280="Completed",$F280=""),"Actual Return Missing",IF(AND($F280&lt;&gt;"",$F280&lt;$D280),"Actual Return Before Pickup",IF(AND($K280="Dispatched",$F280&lt;&gt;""),"Update Status to Completed",IF(AND(OR($K280="Reserved",$K280="Dispatched"),COUNTIFS('Booking Schedule'!$B$6:$B$505,$B280,'Booking Schedule'!$D$6:$D$505,"&lt;="&amp;$E280,'Booking Schedule'!$E$6:$E$505,"&gt;="&amp;$D280,'Booking Schedule'!$K$6:$K$505,"Reserved")+COUNTIFS('Booking Schedule'!$B$6:$B$505,$B280,'Booking Schedule'!$D$6:$D$505,"&lt;="&amp;$E280,'Booking Schedule'!$E$6:$E$505,"&gt;="&amp;$D280,'Booking Schedule'!$K$6:$K$505,"Dispatched")&gt;1),"Overlap","OK"))))))))),"Check Row")</f>
        <v/>
      </c>
    </row>
    <row r="281">
      <c r="A281" s="26" t="n"/>
      <c r="B281" s="26" t="n"/>
      <c r="C281" s="28" t="n"/>
      <c r="D281" s="41" t="n"/>
      <c r="E281" s="41" t="n"/>
      <c r="F281" s="41" t="n"/>
      <c r="G281" s="28" t="n"/>
      <c r="H281" s="28" t="n"/>
      <c r="I281" s="34" t="n"/>
      <c r="J281" s="26" t="n"/>
      <c r="K281" s="26" t="n"/>
      <c r="L281" s="28" t="n"/>
      <c r="M281" s="30">
        <f>IFERROR(IF($A281="","",IF(OR($B281="",$D281="",$K281=""),"Missing Required Field",IF(COUNTIF('Trailer Availability'!$A$6:$A$505,$B281)=0,"Unknown Trailer ID",IF(AND($K281&lt;&gt;"Canceled",$E281=""),"Missing Planned Return",IF(AND($E281&lt;&gt;"",$D281&gt;$E281),"Date Order Error",IF(AND($K281="Completed",$F281=""),"Actual Return Missing",IF(AND($F281&lt;&gt;"",$F281&lt;$D281),"Actual Return Before Pickup",IF(AND($K281="Dispatched",$F281&lt;&gt;""),"Update Status to Completed",IF(AND(OR($K281="Reserved",$K281="Dispatched"),COUNTIFS('Booking Schedule'!$B$6:$B$505,$B281,'Booking Schedule'!$D$6:$D$505,"&lt;="&amp;$E281,'Booking Schedule'!$E$6:$E$505,"&gt;="&amp;$D281,'Booking Schedule'!$K$6:$K$505,"Reserved")+COUNTIFS('Booking Schedule'!$B$6:$B$505,$B281,'Booking Schedule'!$D$6:$D$505,"&lt;="&amp;$E281,'Booking Schedule'!$E$6:$E$505,"&gt;="&amp;$D281,'Booking Schedule'!$K$6:$K$505,"Dispatched")&gt;1),"Overlap","OK"))))))))),"Check Row")</f>
        <v/>
      </c>
    </row>
    <row r="282">
      <c r="A282" s="26" t="n"/>
      <c r="B282" s="26" t="n"/>
      <c r="C282" s="28" t="n"/>
      <c r="D282" s="41" t="n"/>
      <c r="E282" s="41" t="n"/>
      <c r="F282" s="41" t="n"/>
      <c r="G282" s="28" t="n"/>
      <c r="H282" s="28" t="n"/>
      <c r="I282" s="34" t="n"/>
      <c r="J282" s="26" t="n"/>
      <c r="K282" s="26" t="n"/>
      <c r="L282" s="28" t="n"/>
      <c r="M282" s="30">
        <f>IFERROR(IF($A282="","",IF(OR($B282="",$D282="",$K282=""),"Missing Required Field",IF(COUNTIF('Trailer Availability'!$A$6:$A$505,$B282)=0,"Unknown Trailer ID",IF(AND($K282&lt;&gt;"Canceled",$E282=""),"Missing Planned Return",IF(AND($E282&lt;&gt;"",$D282&gt;$E282),"Date Order Error",IF(AND($K282="Completed",$F282=""),"Actual Return Missing",IF(AND($F282&lt;&gt;"",$F282&lt;$D282),"Actual Return Before Pickup",IF(AND($K282="Dispatched",$F282&lt;&gt;""),"Update Status to Completed",IF(AND(OR($K282="Reserved",$K282="Dispatched"),COUNTIFS('Booking Schedule'!$B$6:$B$505,$B282,'Booking Schedule'!$D$6:$D$505,"&lt;="&amp;$E282,'Booking Schedule'!$E$6:$E$505,"&gt;="&amp;$D282,'Booking Schedule'!$K$6:$K$505,"Reserved")+COUNTIFS('Booking Schedule'!$B$6:$B$505,$B282,'Booking Schedule'!$D$6:$D$505,"&lt;="&amp;$E282,'Booking Schedule'!$E$6:$E$505,"&gt;="&amp;$D282,'Booking Schedule'!$K$6:$K$505,"Dispatched")&gt;1),"Overlap","OK"))))))))),"Check Row")</f>
        <v/>
      </c>
    </row>
    <row r="283">
      <c r="A283" s="26" t="n"/>
      <c r="B283" s="26" t="n"/>
      <c r="C283" s="28" t="n"/>
      <c r="D283" s="41" t="n"/>
      <c r="E283" s="41" t="n"/>
      <c r="F283" s="41" t="n"/>
      <c r="G283" s="28" t="n"/>
      <c r="H283" s="28" t="n"/>
      <c r="I283" s="34" t="n"/>
      <c r="J283" s="26" t="n"/>
      <c r="K283" s="26" t="n"/>
      <c r="L283" s="28" t="n"/>
      <c r="M283" s="30">
        <f>IFERROR(IF($A283="","",IF(OR($B283="",$D283="",$K283=""),"Missing Required Field",IF(COUNTIF('Trailer Availability'!$A$6:$A$505,$B283)=0,"Unknown Trailer ID",IF(AND($K283&lt;&gt;"Canceled",$E283=""),"Missing Planned Return",IF(AND($E283&lt;&gt;"",$D283&gt;$E283),"Date Order Error",IF(AND($K283="Completed",$F283=""),"Actual Return Missing",IF(AND($F283&lt;&gt;"",$F283&lt;$D283),"Actual Return Before Pickup",IF(AND($K283="Dispatched",$F283&lt;&gt;""),"Update Status to Completed",IF(AND(OR($K283="Reserved",$K283="Dispatched"),COUNTIFS('Booking Schedule'!$B$6:$B$505,$B283,'Booking Schedule'!$D$6:$D$505,"&lt;="&amp;$E283,'Booking Schedule'!$E$6:$E$505,"&gt;="&amp;$D283,'Booking Schedule'!$K$6:$K$505,"Reserved")+COUNTIFS('Booking Schedule'!$B$6:$B$505,$B283,'Booking Schedule'!$D$6:$D$505,"&lt;="&amp;$E283,'Booking Schedule'!$E$6:$E$505,"&gt;="&amp;$D283,'Booking Schedule'!$K$6:$K$505,"Dispatched")&gt;1),"Overlap","OK"))))))))),"Check Row")</f>
        <v/>
      </c>
    </row>
    <row r="284">
      <c r="A284" s="26" t="n"/>
      <c r="B284" s="26" t="n"/>
      <c r="C284" s="28" t="n"/>
      <c r="D284" s="41" t="n"/>
      <c r="E284" s="41" t="n"/>
      <c r="F284" s="41" t="n"/>
      <c r="G284" s="28" t="n"/>
      <c r="H284" s="28" t="n"/>
      <c r="I284" s="34" t="n"/>
      <c r="J284" s="26" t="n"/>
      <c r="K284" s="26" t="n"/>
      <c r="L284" s="28" t="n"/>
      <c r="M284" s="30">
        <f>IFERROR(IF($A284="","",IF(OR($B284="",$D284="",$K284=""),"Missing Required Field",IF(COUNTIF('Trailer Availability'!$A$6:$A$505,$B284)=0,"Unknown Trailer ID",IF(AND($K284&lt;&gt;"Canceled",$E284=""),"Missing Planned Return",IF(AND($E284&lt;&gt;"",$D284&gt;$E284),"Date Order Error",IF(AND($K284="Completed",$F284=""),"Actual Return Missing",IF(AND($F284&lt;&gt;"",$F284&lt;$D284),"Actual Return Before Pickup",IF(AND($K284="Dispatched",$F284&lt;&gt;""),"Update Status to Completed",IF(AND(OR($K284="Reserved",$K284="Dispatched"),COUNTIFS('Booking Schedule'!$B$6:$B$505,$B284,'Booking Schedule'!$D$6:$D$505,"&lt;="&amp;$E284,'Booking Schedule'!$E$6:$E$505,"&gt;="&amp;$D284,'Booking Schedule'!$K$6:$K$505,"Reserved")+COUNTIFS('Booking Schedule'!$B$6:$B$505,$B284,'Booking Schedule'!$D$6:$D$505,"&lt;="&amp;$E284,'Booking Schedule'!$E$6:$E$505,"&gt;="&amp;$D284,'Booking Schedule'!$K$6:$K$505,"Dispatched")&gt;1),"Overlap","OK"))))))))),"Check Row")</f>
        <v/>
      </c>
    </row>
    <row r="285">
      <c r="A285" s="26" t="n"/>
      <c r="B285" s="26" t="n"/>
      <c r="C285" s="28" t="n"/>
      <c r="D285" s="41" t="n"/>
      <c r="E285" s="41" t="n"/>
      <c r="F285" s="41" t="n"/>
      <c r="G285" s="28" t="n"/>
      <c r="H285" s="28" t="n"/>
      <c r="I285" s="34" t="n"/>
      <c r="J285" s="26" t="n"/>
      <c r="K285" s="26" t="n"/>
      <c r="L285" s="28" t="n"/>
      <c r="M285" s="30">
        <f>IFERROR(IF($A285="","",IF(OR($B285="",$D285="",$K285=""),"Missing Required Field",IF(COUNTIF('Trailer Availability'!$A$6:$A$505,$B285)=0,"Unknown Trailer ID",IF(AND($K285&lt;&gt;"Canceled",$E285=""),"Missing Planned Return",IF(AND($E285&lt;&gt;"",$D285&gt;$E285),"Date Order Error",IF(AND($K285="Completed",$F285=""),"Actual Return Missing",IF(AND($F285&lt;&gt;"",$F285&lt;$D285),"Actual Return Before Pickup",IF(AND($K285="Dispatched",$F285&lt;&gt;""),"Update Status to Completed",IF(AND(OR($K285="Reserved",$K285="Dispatched"),COUNTIFS('Booking Schedule'!$B$6:$B$505,$B285,'Booking Schedule'!$D$6:$D$505,"&lt;="&amp;$E285,'Booking Schedule'!$E$6:$E$505,"&gt;="&amp;$D285,'Booking Schedule'!$K$6:$K$505,"Reserved")+COUNTIFS('Booking Schedule'!$B$6:$B$505,$B285,'Booking Schedule'!$D$6:$D$505,"&lt;="&amp;$E285,'Booking Schedule'!$E$6:$E$505,"&gt;="&amp;$D285,'Booking Schedule'!$K$6:$K$505,"Dispatched")&gt;1),"Overlap","OK"))))))))),"Check Row")</f>
        <v/>
      </c>
    </row>
    <row r="286">
      <c r="A286" s="26" t="n"/>
      <c r="B286" s="26" t="n"/>
      <c r="C286" s="28" t="n"/>
      <c r="D286" s="41" t="n"/>
      <c r="E286" s="41" t="n"/>
      <c r="F286" s="41" t="n"/>
      <c r="G286" s="28" t="n"/>
      <c r="H286" s="28" t="n"/>
      <c r="I286" s="34" t="n"/>
      <c r="J286" s="26" t="n"/>
      <c r="K286" s="26" t="n"/>
      <c r="L286" s="28" t="n"/>
      <c r="M286" s="30">
        <f>IFERROR(IF($A286="","",IF(OR($B286="",$D286="",$K286=""),"Missing Required Field",IF(COUNTIF('Trailer Availability'!$A$6:$A$505,$B286)=0,"Unknown Trailer ID",IF(AND($K286&lt;&gt;"Canceled",$E286=""),"Missing Planned Return",IF(AND($E286&lt;&gt;"",$D286&gt;$E286),"Date Order Error",IF(AND($K286="Completed",$F286=""),"Actual Return Missing",IF(AND($F286&lt;&gt;"",$F286&lt;$D286),"Actual Return Before Pickup",IF(AND($K286="Dispatched",$F286&lt;&gt;""),"Update Status to Completed",IF(AND(OR($K286="Reserved",$K286="Dispatched"),COUNTIFS('Booking Schedule'!$B$6:$B$505,$B286,'Booking Schedule'!$D$6:$D$505,"&lt;="&amp;$E286,'Booking Schedule'!$E$6:$E$505,"&gt;="&amp;$D286,'Booking Schedule'!$K$6:$K$505,"Reserved")+COUNTIFS('Booking Schedule'!$B$6:$B$505,$B286,'Booking Schedule'!$D$6:$D$505,"&lt;="&amp;$E286,'Booking Schedule'!$E$6:$E$505,"&gt;="&amp;$D286,'Booking Schedule'!$K$6:$K$505,"Dispatched")&gt;1),"Overlap","OK"))))))))),"Check Row")</f>
        <v/>
      </c>
    </row>
    <row r="287">
      <c r="A287" s="26" t="n"/>
      <c r="B287" s="26" t="n"/>
      <c r="C287" s="28" t="n"/>
      <c r="D287" s="41" t="n"/>
      <c r="E287" s="41" t="n"/>
      <c r="F287" s="41" t="n"/>
      <c r="G287" s="28" t="n"/>
      <c r="H287" s="28" t="n"/>
      <c r="I287" s="34" t="n"/>
      <c r="J287" s="26" t="n"/>
      <c r="K287" s="26" t="n"/>
      <c r="L287" s="28" t="n"/>
      <c r="M287" s="30">
        <f>IFERROR(IF($A287="","",IF(OR($B287="",$D287="",$K287=""),"Missing Required Field",IF(COUNTIF('Trailer Availability'!$A$6:$A$505,$B287)=0,"Unknown Trailer ID",IF(AND($K287&lt;&gt;"Canceled",$E287=""),"Missing Planned Return",IF(AND($E287&lt;&gt;"",$D287&gt;$E287),"Date Order Error",IF(AND($K287="Completed",$F287=""),"Actual Return Missing",IF(AND($F287&lt;&gt;"",$F287&lt;$D287),"Actual Return Before Pickup",IF(AND($K287="Dispatched",$F287&lt;&gt;""),"Update Status to Completed",IF(AND(OR($K287="Reserved",$K287="Dispatched"),COUNTIFS('Booking Schedule'!$B$6:$B$505,$B287,'Booking Schedule'!$D$6:$D$505,"&lt;="&amp;$E287,'Booking Schedule'!$E$6:$E$505,"&gt;="&amp;$D287,'Booking Schedule'!$K$6:$K$505,"Reserved")+COUNTIFS('Booking Schedule'!$B$6:$B$505,$B287,'Booking Schedule'!$D$6:$D$505,"&lt;="&amp;$E287,'Booking Schedule'!$E$6:$E$505,"&gt;="&amp;$D287,'Booking Schedule'!$K$6:$K$505,"Dispatched")&gt;1),"Overlap","OK"))))))))),"Check Row")</f>
        <v/>
      </c>
    </row>
    <row r="288">
      <c r="A288" s="26" t="n"/>
      <c r="B288" s="26" t="n"/>
      <c r="C288" s="28" t="n"/>
      <c r="D288" s="41" t="n"/>
      <c r="E288" s="41" t="n"/>
      <c r="F288" s="41" t="n"/>
      <c r="G288" s="28" t="n"/>
      <c r="H288" s="28" t="n"/>
      <c r="I288" s="34" t="n"/>
      <c r="J288" s="26" t="n"/>
      <c r="K288" s="26" t="n"/>
      <c r="L288" s="28" t="n"/>
      <c r="M288" s="30">
        <f>IFERROR(IF($A288="","",IF(OR($B288="",$D288="",$K288=""),"Missing Required Field",IF(COUNTIF('Trailer Availability'!$A$6:$A$505,$B288)=0,"Unknown Trailer ID",IF(AND($K288&lt;&gt;"Canceled",$E288=""),"Missing Planned Return",IF(AND($E288&lt;&gt;"",$D288&gt;$E288),"Date Order Error",IF(AND($K288="Completed",$F288=""),"Actual Return Missing",IF(AND($F288&lt;&gt;"",$F288&lt;$D288),"Actual Return Before Pickup",IF(AND($K288="Dispatched",$F288&lt;&gt;""),"Update Status to Completed",IF(AND(OR($K288="Reserved",$K288="Dispatched"),COUNTIFS('Booking Schedule'!$B$6:$B$505,$B288,'Booking Schedule'!$D$6:$D$505,"&lt;="&amp;$E288,'Booking Schedule'!$E$6:$E$505,"&gt;="&amp;$D288,'Booking Schedule'!$K$6:$K$505,"Reserved")+COUNTIFS('Booking Schedule'!$B$6:$B$505,$B288,'Booking Schedule'!$D$6:$D$505,"&lt;="&amp;$E288,'Booking Schedule'!$E$6:$E$505,"&gt;="&amp;$D288,'Booking Schedule'!$K$6:$K$505,"Dispatched")&gt;1),"Overlap","OK"))))))))),"Check Row")</f>
        <v/>
      </c>
    </row>
    <row r="289">
      <c r="A289" s="26" t="n"/>
      <c r="B289" s="26" t="n"/>
      <c r="C289" s="28" t="n"/>
      <c r="D289" s="41" t="n"/>
      <c r="E289" s="41" t="n"/>
      <c r="F289" s="41" t="n"/>
      <c r="G289" s="28" t="n"/>
      <c r="H289" s="28" t="n"/>
      <c r="I289" s="34" t="n"/>
      <c r="J289" s="26" t="n"/>
      <c r="K289" s="26" t="n"/>
      <c r="L289" s="28" t="n"/>
      <c r="M289" s="30">
        <f>IFERROR(IF($A289="","",IF(OR($B289="",$D289="",$K289=""),"Missing Required Field",IF(COUNTIF('Trailer Availability'!$A$6:$A$505,$B289)=0,"Unknown Trailer ID",IF(AND($K289&lt;&gt;"Canceled",$E289=""),"Missing Planned Return",IF(AND($E289&lt;&gt;"",$D289&gt;$E289),"Date Order Error",IF(AND($K289="Completed",$F289=""),"Actual Return Missing",IF(AND($F289&lt;&gt;"",$F289&lt;$D289),"Actual Return Before Pickup",IF(AND($K289="Dispatched",$F289&lt;&gt;""),"Update Status to Completed",IF(AND(OR($K289="Reserved",$K289="Dispatched"),COUNTIFS('Booking Schedule'!$B$6:$B$505,$B289,'Booking Schedule'!$D$6:$D$505,"&lt;="&amp;$E289,'Booking Schedule'!$E$6:$E$505,"&gt;="&amp;$D289,'Booking Schedule'!$K$6:$K$505,"Reserved")+COUNTIFS('Booking Schedule'!$B$6:$B$505,$B289,'Booking Schedule'!$D$6:$D$505,"&lt;="&amp;$E289,'Booking Schedule'!$E$6:$E$505,"&gt;="&amp;$D289,'Booking Schedule'!$K$6:$K$505,"Dispatched")&gt;1),"Overlap","OK"))))))))),"Check Row")</f>
        <v/>
      </c>
    </row>
    <row r="290">
      <c r="A290" s="26" t="n"/>
      <c r="B290" s="26" t="n"/>
      <c r="C290" s="28" t="n"/>
      <c r="D290" s="41" t="n"/>
      <c r="E290" s="41" t="n"/>
      <c r="F290" s="41" t="n"/>
      <c r="G290" s="28" t="n"/>
      <c r="H290" s="28" t="n"/>
      <c r="I290" s="34" t="n"/>
      <c r="J290" s="26" t="n"/>
      <c r="K290" s="26" t="n"/>
      <c r="L290" s="28" t="n"/>
      <c r="M290" s="30">
        <f>IFERROR(IF($A290="","",IF(OR($B290="",$D290="",$K290=""),"Missing Required Field",IF(COUNTIF('Trailer Availability'!$A$6:$A$505,$B290)=0,"Unknown Trailer ID",IF(AND($K290&lt;&gt;"Canceled",$E290=""),"Missing Planned Return",IF(AND($E290&lt;&gt;"",$D290&gt;$E290),"Date Order Error",IF(AND($K290="Completed",$F290=""),"Actual Return Missing",IF(AND($F290&lt;&gt;"",$F290&lt;$D290),"Actual Return Before Pickup",IF(AND($K290="Dispatched",$F290&lt;&gt;""),"Update Status to Completed",IF(AND(OR($K290="Reserved",$K290="Dispatched"),COUNTIFS('Booking Schedule'!$B$6:$B$505,$B290,'Booking Schedule'!$D$6:$D$505,"&lt;="&amp;$E290,'Booking Schedule'!$E$6:$E$505,"&gt;="&amp;$D290,'Booking Schedule'!$K$6:$K$505,"Reserved")+COUNTIFS('Booking Schedule'!$B$6:$B$505,$B290,'Booking Schedule'!$D$6:$D$505,"&lt;="&amp;$E290,'Booking Schedule'!$E$6:$E$505,"&gt;="&amp;$D290,'Booking Schedule'!$K$6:$K$505,"Dispatched")&gt;1),"Overlap","OK"))))))))),"Check Row")</f>
        <v/>
      </c>
    </row>
    <row r="291">
      <c r="A291" s="26" t="n"/>
      <c r="B291" s="26" t="n"/>
      <c r="C291" s="28" t="n"/>
      <c r="D291" s="41" t="n"/>
      <c r="E291" s="41" t="n"/>
      <c r="F291" s="41" t="n"/>
      <c r="G291" s="28" t="n"/>
      <c r="H291" s="28" t="n"/>
      <c r="I291" s="34" t="n"/>
      <c r="J291" s="26" t="n"/>
      <c r="K291" s="26" t="n"/>
      <c r="L291" s="28" t="n"/>
      <c r="M291" s="30">
        <f>IFERROR(IF($A291="","",IF(OR($B291="",$D291="",$K291=""),"Missing Required Field",IF(COUNTIF('Trailer Availability'!$A$6:$A$505,$B291)=0,"Unknown Trailer ID",IF(AND($K291&lt;&gt;"Canceled",$E291=""),"Missing Planned Return",IF(AND($E291&lt;&gt;"",$D291&gt;$E291),"Date Order Error",IF(AND($K291="Completed",$F291=""),"Actual Return Missing",IF(AND($F291&lt;&gt;"",$F291&lt;$D291),"Actual Return Before Pickup",IF(AND($K291="Dispatched",$F291&lt;&gt;""),"Update Status to Completed",IF(AND(OR($K291="Reserved",$K291="Dispatched"),COUNTIFS('Booking Schedule'!$B$6:$B$505,$B291,'Booking Schedule'!$D$6:$D$505,"&lt;="&amp;$E291,'Booking Schedule'!$E$6:$E$505,"&gt;="&amp;$D291,'Booking Schedule'!$K$6:$K$505,"Reserved")+COUNTIFS('Booking Schedule'!$B$6:$B$505,$B291,'Booking Schedule'!$D$6:$D$505,"&lt;="&amp;$E291,'Booking Schedule'!$E$6:$E$505,"&gt;="&amp;$D291,'Booking Schedule'!$K$6:$K$505,"Dispatched")&gt;1),"Overlap","OK"))))))))),"Check Row")</f>
        <v/>
      </c>
    </row>
    <row r="292">
      <c r="A292" s="26" t="n"/>
      <c r="B292" s="26" t="n"/>
      <c r="C292" s="28" t="n"/>
      <c r="D292" s="41" t="n"/>
      <c r="E292" s="41" t="n"/>
      <c r="F292" s="41" t="n"/>
      <c r="G292" s="28" t="n"/>
      <c r="H292" s="28" t="n"/>
      <c r="I292" s="34" t="n"/>
      <c r="J292" s="26" t="n"/>
      <c r="K292" s="26" t="n"/>
      <c r="L292" s="28" t="n"/>
      <c r="M292" s="30">
        <f>IFERROR(IF($A292="","",IF(OR($B292="",$D292="",$K292=""),"Missing Required Field",IF(COUNTIF('Trailer Availability'!$A$6:$A$505,$B292)=0,"Unknown Trailer ID",IF(AND($K292&lt;&gt;"Canceled",$E292=""),"Missing Planned Return",IF(AND($E292&lt;&gt;"",$D292&gt;$E292),"Date Order Error",IF(AND($K292="Completed",$F292=""),"Actual Return Missing",IF(AND($F292&lt;&gt;"",$F292&lt;$D292),"Actual Return Before Pickup",IF(AND($K292="Dispatched",$F292&lt;&gt;""),"Update Status to Completed",IF(AND(OR($K292="Reserved",$K292="Dispatched"),COUNTIFS('Booking Schedule'!$B$6:$B$505,$B292,'Booking Schedule'!$D$6:$D$505,"&lt;="&amp;$E292,'Booking Schedule'!$E$6:$E$505,"&gt;="&amp;$D292,'Booking Schedule'!$K$6:$K$505,"Reserved")+COUNTIFS('Booking Schedule'!$B$6:$B$505,$B292,'Booking Schedule'!$D$6:$D$505,"&lt;="&amp;$E292,'Booking Schedule'!$E$6:$E$505,"&gt;="&amp;$D292,'Booking Schedule'!$K$6:$K$505,"Dispatched")&gt;1),"Overlap","OK"))))))))),"Check Row")</f>
        <v/>
      </c>
    </row>
    <row r="293">
      <c r="A293" s="26" t="n"/>
      <c r="B293" s="26" t="n"/>
      <c r="C293" s="28" t="n"/>
      <c r="D293" s="41" t="n"/>
      <c r="E293" s="41" t="n"/>
      <c r="F293" s="41" t="n"/>
      <c r="G293" s="28" t="n"/>
      <c r="H293" s="28" t="n"/>
      <c r="I293" s="34" t="n"/>
      <c r="J293" s="26" t="n"/>
      <c r="K293" s="26" t="n"/>
      <c r="L293" s="28" t="n"/>
      <c r="M293" s="30">
        <f>IFERROR(IF($A293="","",IF(OR($B293="",$D293="",$K293=""),"Missing Required Field",IF(COUNTIF('Trailer Availability'!$A$6:$A$505,$B293)=0,"Unknown Trailer ID",IF(AND($K293&lt;&gt;"Canceled",$E293=""),"Missing Planned Return",IF(AND($E293&lt;&gt;"",$D293&gt;$E293),"Date Order Error",IF(AND($K293="Completed",$F293=""),"Actual Return Missing",IF(AND($F293&lt;&gt;"",$F293&lt;$D293),"Actual Return Before Pickup",IF(AND($K293="Dispatched",$F293&lt;&gt;""),"Update Status to Completed",IF(AND(OR($K293="Reserved",$K293="Dispatched"),COUNTIFS('Booking Schedule'!$B$6:$B$505,$B293,'Booking Schedule'!$D$6:$D$505,"&lt;="&amp;$E293,'Booking Schedule'!$E$6:$E$505,"&gt;="&amp;$D293,'Booking Schedule'!$K$6:$K$505,"Reserved")+COUNTIFS('Booking Schedule'!$B$6:$B$505,$B293,'Booking Schedule'!$D$6:$D$505,"&lt;="&amp;$E293,'Booking Schedule'!$E$6:$E$505,"&gt;="&amp;$D293,'Booking Schedule'!$K$6:$K$505,"Dispatched")&gt;1),"Overlap","OK"))))))))),"Check Row")</f>
        <v/>
      </c>
    </row>
    <row r="294">
      <c r="A294" s="26" t="n"/>
      <c r="B294" s="26" t="n"/>
      <c r="C294" s="28" t="n"/>
      <c r="D294" s="41" t="n"/>
      <c r="E294" s="41" t="n"/>
      <c r="F294" s="41" t="n"/>
      <c r="G294" s="28" t="n"/>
      <c r="H294" s="28" t="n"/>
      <c r="I294" s="34" t="n"/>
      <c r="J294" s="26" t="n"/>
      <c r="K294" s="26" t="n"/>
      <c r="L294" s="28" t="n"/>
      <c r="M294" s="30">
        <f>IFERROR(IF($A294="","",IF(OR($B294="",$D294="",$K294=""),"Missing Required Field",IF(COUNTIF('Trailer Availability'!$A$6:$A$505,$B294)=0,"Unknown Trailer ID",IF(AND($K294&lt;&gt;"Canceled",$E294=""),"Missing Planned Return",IF(AND($E294&lt;&gt;"",$D294&gt;$E294),"Date Order Error",IF(AND($K294="Completed",$F294=""),"Actual Return Missing",IF(AND($F294&lt;&gt;"",$F294&lt;$D294),"Actual Return Before Pickup",IF(AND($K294="Dispatched",$F294&lt;&gt;""),"Update Status to Completed",IF(AND(OR($K294="Reserved",$K294="Dispatched"),COUNTIFS('Booking Schedule'!$B$6:$B$505,$B294,'Booking Schedule'!$D$6:$D$505,"&lt;="&amp;$E294,'Booking Schedule'!$E$6:$E$505,"&gt;="&amp;$D294,'Booking Schedule'!$K$6:$K$505,"Reserved")+COUNTIFS('Booking Schedule'!$B$6:$B$505,$B294,'Booking Schedule'!$D$6:$D$505,"&lt;="&amp;$E294,'Booking Schedule'!$E$6:$E$505,"&gt;="&amp;$D294,'Booking Schedule'!$K$6:$K$505,"Dispatched")&gt;1),"Overlap","OK"))))))))),"Check Row")</f>
        <v/>
      </c>
    </row>
    <row r="295">
      <c r="A295" s="26" t="n"/>
      <c r="B295" s="26" t="n"/>
      <c r="C295" s="28" t="n"/>
      <c r="D295" s="41" t="n"/>
      <c r="E295" s="41" t="n"/>
      <c r="F295" s="41" t="n"/>
      <c r="G295" s="28" t="n"/>
      <c r="H295" s="28" t="n"/>
      <c r="I295" s="34" t="n"/>
      <c r="J295" s="26" t="n"/>
      <c r="K295" s="26" t="n"/>
      <c r="L295" s="28" t="n"/>
      <c r="M295" s="30">
        <f>IFERROR(IF($A295="","",IF(OR($B295="",$D295="",$K295=""),"Missing Required Field",IF(COUNTIF('Trailer Availability'!$A$6:$A$505,$B295)=0,"Unknown Trailer ID",IF(AND($K295&lt;&gt;"Canceled",$E295=""),"Missing Planned Return",IF(AND($E295&lt;&gt;"",$D295&gt;$E295),"Date Order Error",IF(AND($K295="Completed",$F295=""),"Actual Return Missing",IF(AND($F295&lt;&gt;"",$F295&lt;$D295),"Actual Return Before Pickup",IF(AND($K295="Dispatched",$F295&lt;&gt;""),"Update Status to Completed",IF(AND(OR($K295="Reserved",$K295="Dispatched"),COUNTIFS('Booking Schedule'!$B$6:$B$505,$B295,'Booking Schedule'!$D$6:$D$505,"&lt;="&amp;$E295,'Booking Schedule'!$E$6:$E$505,"&gt;="&amp;$D295,'Booking Schedule'!$K$6:$K$505,"Reserved")+COUNTIFS('Booking Schedule'!$B$6:$B$505,$B295,'Booking Schedule'!$D$6:$D$505,"&lt;="&amp;$E295,'Booking Schedule'!$E$6:$E$505,"&gt;="&amp;$D295,'Booking Schedule'!$K$6:$K$505,"Dispatched")&gt;1),"Overlap","OK"))))))))),"Check Row")</f>
        <v/>
      </c>
    </row>
    <row r="296">
      <c r="A296" s="26" t="n"/>
      <c r="B296" s="26" t="n"/>
      <c r="C296" s="28" t="n"/>
      <c r="D296" s="41" t="n"/>
      <c r="E296" s="41" t="n"/>
      <c r="F296" s="41" t="n"/>
      <c r="G296" s="28" t="n"/>
      <c r="H296" s="28" t="n"/>
      <c r="I296" s="34" t="n"/>
      <c r="J296" s="26" t="n"/>
      <c r="K296" s="26" t="n"/>
      <c r="L296" s="28" t="n"/>
      <c r="M296" s="30">
        <f>IFERROR(IF($A296="","",IF(OR($B296="",$D296="",$K296=""),"Missing Required Field",IF(COUNTIF('Trailer Availability'!$A$6:$A$505,$B296)=0,"Unknown Trailer ID",IF(AND($K296&lt;&gt;"Canceled",$E296=""),"Missing Planned Return",IF(AND($E296&lt;&gt;"",$D296&gt;$E296),"Date Order Error",IF(AND($K296="Completed",$F296=""),"Actual Return Missing",IF(AND($F296&lt;&gt;"",$F296&lt;$D296),"Actual Return Before Pickup",IF(AND($K296="Dispatched",$F296&lt;&gt;""),"Update Status to Completed",IF(AND(OR($K296="Reserved",$K296="Dispatched"),COUNTIFS('Booking Schedule'!$B$6:$B$505,$B296,'Booking Schedule'!$D$6:$D$505,"&lt;="&amp;$E296,'Booking Schedule'!$E$6:$E$505,"&gt;="&amp;$D296,'Booking Schedule'!$K$6:$K$505,"Reserved")+COUNTIFS('Booking Schedule'!$B$6:$B$505,$B296,'Booking Schedule'!$D$6:$D$505,"&lt;="&amp;$E296,'Booking Schedule'!$E$6:$E$505,"&gt;="&amp;$D296,'Booking Schedule'!$K$6:$K$505,"Dispatched")&gt;1),"Overlap","OK"))))))))),"Check Row")</f>
        <v/>
      </c>
    </row>
    <row r="297">
      <c r="A297" s="26" t="n"/>
      <c r="B297" s="26" t="n"/>
      <c r="C297" s="28" t="n"/>
      <c r="D297" s="41" t="n"/>
      <c r="E297" s="41" t="n"/>
      <c r="F297" s="41" t="n"/>
      <c r="G297" s="28" t="n"/>
      <c r="H297" s="28" t="n"/>
      <c r="I297" s="34" t="n"/>
      <c r="J297" s="26" t="n"/>
      <c r="K297" s="26" t="n"/>
      <c r="L297" s="28" t="n"/>
      <c r="M297" s="30">
        <f>IFERROR(IF($A297="","",IF(OR($B297="",$D297="",$K297=""),"Missing Required Field",IF(COUNTIF('Trailer Availability'!$A$6:$A$505,$B297)=0,"Unknown Trailer ID",IF(AND($K297&lt;&gt;"Canceled",$E297=""),"Missing Planned Return",IF(AND($E297&lt;&gt;"",$D297&gt;$E297),"Date Order Error",IF(AND($K297="Completed",$F297=""),"Actual Return Missing",IF(AND($F297&lt;&gt;"",$F297&lt;$D297),"Actual Return Before Pickup",IF(AND($K297="Dispatched",$F297&lt;&gt;""),"Update Status to Completed",IF(AND(OR($K297="Reserved",$K297="Dispatched"),COUNTIFS('Booking Schedule'!$B$6:$B$505,$B297,'Booking Schedule'!$D$6:$D$505,"&lt;="&amp;$E297,'Booking Schedule'!$E$6:$E$505,"&gt;="&amp;$D297,'Booking Schedule'!$K$6:$K$505,"Reserved")+COUNTIFS('Booking Schedule'!$B$6:$B$505,$B297,'Booking Schedule'!$D$6:$D$505,"&lt;="&amp;$E297,'Booking Schedule'!$E$6:$E$505,"&gt;="&amp;$D297,'Booking Schedule'!$K$6:$K$505,"Dispatched")&gt;1),"Overlap","OK"))))))))),"Check Row")</f>
        <v/>
      </c>
    </row>
    <row r="298">
      <c r="A298" s="26" t="n"/>
      <c r="B298" s="26" t="n"/>
      <c r="C298" s="28" t="n"/>
      <c r="D298" s="41" t="n"/>
      <c r="E298" s="41" t="n"/>
      <c r="F298" s="41" t="n"/>
      <c r="G298" s="28" t="n"/>
      <c r="H298" s="28" t="n"/>
      <c r="I298" s="34" t="n"/>
      <c r="J298" s="26" t="n"/>
      <c r="K298" s="26" t="n"/>
      <c r="L298" s="28" t="n"/>
      <c r="M298" s="30">
        <f>IFERROR(IF($A298="","",IF(OR($B298="",$D298="",$K298=""),"Missing Required Field",IF(COUNTIF('Trailer Availability'!$A$6:$A$505,$B298)=0,"Unknown Trailer ID",IF(AND($K298&lt;&gt;"Canceled",$E298=""),"Missing Planned Return",IF(AND($E298&lt;&gt;"",$D298&gt;$E298),"Date Order Error",IF(AND($K298="Completed",$F298=""),"Actual Return Missing",IF(AND($F298&lt;&gt;"",$F298&lt;$D298),"Actual Return Before Pickup",IF(AND($K298="Dispatched",$F298&lt;&gt;""),"Update Status to Completed",IF(AND(OR($K298="Reserved",$K298="Dispatched"),COUNTIFS('Booking Schedule'!$B$6:$B$505,$B298,'Booking Schedule'!$D$6:$D$505,"&lt;="&amp;$E298,'Booking Schedule'!$E$6:$E$505,"&gt;="&amp;$D298,'Booking Schedule'!$K$6:$K$505,"Reserved")+COUNTIFS('Booking Schedule'!$B$6:$B$505,$B298,'Booking Schedule'!$D$6:$D$505,"&lt;="&amp;$E298,'Booking Schedule'!$E$6:$E$505,"&gt;="&amp;$D298,'Booking Schedule'!$K$6:$K$505,"Dispatched")&gt;1),"Overlap","OK"))))))))),"Check Row")</f>
        <v/>
      </c>
    </row>
    <row r="299">
      <c r="A299" s="26" t="n"/>
      <c r="B299" s="26" t="n"/>
      <c r="C299" s="28" t="n"/>
      <c r="D299" s="41" t="n"/>
      <c r="E299" s="41" t="n"/>
      <c r="F299" s="41" t="n"/>
      <c r="G299" s="28" t="n"/>
      <c r="H299" s="28" t="n"/>
      <c r="I299" s="34" t="n"/>
      <c r="J299" s="26" t="n"/>
      <c r="K299" s="26" t="n"/>
      <c r="L299" s="28" t="n"/>
      <c r="M299" s="30">
        <f>IFERROR(IF($A299="","",IF(OR($B299="",$D299="",$K299=""),"Missing Required Field",IF(COUNTIF('Trailer Availability'!$A$6:$A$505,$B299)=0,"Unknown Trailer ID",IF(AND($K299&lt;&gt;"Canceled",$E299=""),"Missing Planned Return",IF(AND($E299&lt;&gt;"",$D299&gt;$E299),"Date Order Error",IF(AND($K299="Completed",$F299=""),"Actual Return Missing",IF(AND($F299&lt;&gt;"",$F299&lt;$D299),"Actual Return Before Pickup",IF(AND($K299="Dispatched",$F299&lt;&gt;""),"Update Status to Completed",IF(AND(OR($K299="Reserved",$K299="Dispatched"),COUNTIFS('Booking Schedule'!$B$6:$B$505,$B299,'Booking Schedule'!$D$6:$D$505,"&lt;="&amp;$E299,'Booking Schedule'!$E$6:$E$505,"&gt;="&amp;$D299,'Booking Schedule'!$K$6:$K$505,"Reserved")+COUNTIFS('Booking Schedule'!$B$6:$B$505,$B299,'Booking Schedule'!$D$6:$D$505,"&lt;="&amp;$E299,'Booking Schedule'!$E$6:$E$505,"&gt;="&amp;$D299,'Booking Schedule'!$K$6:$K$505,"Dispatched")&gt;1),"Overlap","OK"))))))))),"Check Row")</f>
        <v/>
      </c>
    </row>
    <row r="300">
      <c r="A300" s="26" t="n"/>
      <c r="B300" s="26" t="n"/>
      <c r="C300" s="28" t="n"/>
      <c r="D300" s="41" t="n"/>
      <c r="E300" s="41" t="n"/>
      <c r="F300" s="41" t="n"/>
      <c r="G300" s="28" t="n"/>
      <c r="H300" s="28" t="n"/>
      <c r="I300" s="34" t="n"/>
      <c r="J300" s="26" t="n"/>
      <c r="K300" s="26" t="n"/>
      <c r="L300" s="28" t="n"/>
      <c r="M300" s="30">
        <f>IFERROR(IF($A300="","",IF(OR($B300="",$D300="",$K300=""),"Missing Required Field",IF(COUNTIF('Trailer Availability'!$A$6:$A$505,$B300)=0,"Unknown Trailer ID",IF(AND($K300&lt;&gt;"Canceled",$E300=""),"Missing Planned Return",IF(AND($E300&lt;&gt;"",$D300&gt;$E300),"Date Order Error",IF(AND($K300="Completed",$F300=""),"Actual Return Missing",IF(AND($F300&lt;&gt;"",$F300&lt;$D300),"Actual Return Before Pickup",IF(AND($K300="Dispatched",$F300&lt;&gt;""),"Update Status to Completed",IF(AND(OR($K300="Reserved",$K300="Dispatched"),COUNTIFS('Booking Schedule'!$B$6:$B$505,$B300,'Booking Schedule'!$D$6:$D$505,"&lt;="&amp;$E300,'Booking Schedule'!$E$6:$E$505,"&gt;="&amp;$D300,'Booking Schedule'!$K$6:$K$505,"Reserved")+COUNTIFS('Booking Schedule'!$B$6:$B$505,$B300,'Booking Schedule'!$D$6:$D$505,"&lt;="&amp;$E300,'Booking Schedule'!$E$6:$E$505,"&gt;="&amp;$D300,'Booking Schedule'!$K$6:$K$505,"Dispatched")&gt;1),"Overlap","OK"))))))))),"Check Row")</f>
        <v/>
      </c>
    </row>
    <row r="301">
      <c r="A301" s="26" t="n"/>
      <c r="B301" s="26" t="n"/>
      <c r="C301" s="28" t="n"/>
      <c r="D301" s="41" t="n"/>
      <c r="E301" s="41" t="n"/>
      <c r="F301" s="41" t="n"/>
      <c r="G301" s="28" t="n"/>
      <c r="H301" s="28" t="n"/>
      <c r="I301" s="34" t="n"/>
      <c r="J301" s="26" t="n"/>
      <c r="K301" s="26" t="n"/>
      <c r="L301" s="28" t="n"/>
      <c r="M301" s="30">
        <f>IFERROR(IF($A301="","",IF(OR($B301="",$D301="",$K301=""),"Missing Required Field",IF(COUNTIF('Trailer Availability'!$A$6:$A$505,$B301)=0,"Unknown Trailer ID",IF(AND($K301&lt;&gt;"Canceled",$E301=""),"Missing Planned Return",IF(AND($E301&lt;&gt;"",$D301&gt;$E301),"Date Order Error",IF(AND($K301="Completed",$F301=""),"Actual Return Missing",IF(AND($F301&lt;&gt;"",$F301&lt;$D301),"Actual Return Before Pickup",IF(AND($K301="Dispatched",$F301&lt;&gt;""),"Update Status to Completed",IF(AND(OR($K301="Reserved",$K301="Dispatched"),COUNTIFS('Booking Schedule'!$B$6:$B$505,$B301,'Booking Schedule'!$D$6:$D$505,"&lt;="&amp;$E301,'Booking Schedule'!$E$6:$E$505,"&gt;="&amp;$D301,'Booking Schedule'!$K$6:$K$505,"Reserved")+COUNTIFS('Booking Schedule'!$B$6:$B$505,$B301,'Booking Schedule'!$D$6:$D$505,"&lt;="&amp;$E301,'Booking Schedule'!$E$6:$E$505,"&gt;="&amp;$D301,'Booking Schedule'!$K$6:$K$505,"Dispatched")&gt;1),"Overlap","OK"))))))))),"Check Row")</f>
        <v/>
      </c>
    </row>
    <row r="302">
      <c r="A302" s="26" t="n"/>
      <c r="B302" s="26" t="n"/>
      <c r="C302" s="28" t="n"/>
      <c r="D302" s="41" t="n"/>
      <c r="E302" s="41" t="n"/>
      <c r="F302" s="41" t="n"/>
      <c r="G302" s="28" t="n"/>
      <c r="H302" s="28" t="n"/>
      <c r="I302" s="34" t="n"/>
      <c r="J302" s="26" t="n"/>
      <c r="K302" s="26" t="n"/>
      <c r="L302" s="28" t="n"/>
      <c r="M302" s="30">
        <f>IFERROR(IF($A302="","",IF(OR($B302="",$D302="",$K302=""),"Missing Required Field",IF(COUNTIF('Trailer Availability'!$A$6:$A$505,$B302)=0,"Unknown Trailer ID",IF(AND($K302&lt;&gt;"Canceled",$E302=""),"Missing Planned Return",IF(AND($E302&lt;&gt;"",$D302&gt;$E302),"Date Order Error",IF(AND($K302="Completed",$F302=""),"Actual Return Missing",IF(AND($F302&lt;&gt;"",$F302&lt;$D302),"Actual Return Before Pickup",IF(AND($K302="Dispatched",$F302&lt;&gt;""),"Update Status to Completed",IF(AND(OR($K302="Reserved",$K302="Dispatched"),COUNTIFS('Booking Schedule'!$B$6:$B$505,$B302,'Booking Schedule'!$D$6:$D$505,"&lt;="&amp;$E302,'Booking Schedule'!$E$6:$E$505,"&gt;="&amp;$D302,'Booking Schedule'!$K$6:$K$505,"Reserved")+COUNTIFS('Booking Schedule'!$B$6:$B$505,$B302,'Booking Schedule'!$D$6:$D$505,"&lt;="&amp;$E302,'Booking Schedule'!$E$6:$E$505,"&gt;="&amp;$D302,'Booking Schedule'!$K$6:$K$505,"Dispatched")&gt;1),"Overlap","OK"))))))))),"Check Row")</f>
        <v/>
      </c>
    </row>
    <row r="303">
      <c r="A303" s="26" t="n"/>
      <c r="B303" s="26" t="n"/>
      <c r="C303" s="28" t="n"/>
      <c r="D303" s="41" t="n"/>
      <c r="E303" s="41" t="n"/>
      <c r="F303" s="41" t="n"/>
      <c r="G303" s="28" t="n"/>
      <c r="H303" s="28" t="n"/>
      <c r="I303" s="34" t="n"/>
      <c r="J303" s="26" t="n"/>
      <c r="K303" s="26" t="n"/>
      <c r="L303" s="28" t="n"/>
      <c r="M303" s="30">
        <f>IFERROR(IF($A303="","",IF(OR($B303="",$D303="",$K303=""),"Missing Required Field",IF(COUNTIF('Trailer Availability'!$A$6:$A$505,$B303)=0,"Unknown Trailer ID",IF(AND($K303&lt;&gt;"Canceled",$E303=""),"Missing Planned Return",IF(AND($E303&lt;&gt;"",$D303&gt;$E303),"Date Order Error",IF(AND($K303="Completed",$F303=""),"Actual Return Missing",IF(AND($F303&lt;&gt;"",$F303&lt;$D303),"Actual Return Before Pickup",IF(AND($K303="Dispatched",$F303&lt;&gt;""),"Update Status to Completed",IF(AND(OR($K303="Reserved",$K303="Dispatched"),COUNTIFS('Booking Schedule'!$B$6:$B$505,$B303,'Booking Schedule'!$D$6:$D$505,"&lt;="&amp;$E303,'Booking Schedule'!$E$6:$E$505,"&gt;="&amp;$D303,'Booking Schedule'!$K$6:$K$505,"Reserved")+COUNTIFS('Booking Schedule'!$B$6:$B$505,$B303,'Booking Schedule'!$D$6:$D$505,"&lt;="&amp;$E303,'Booking Schedule'!$E$6:$E$505,"&gt;="&amp;$D303,'Booking Schedule'!$K$6:$K$505,"Dispatched")&gt;1),"Overlap","OK"))))))))),"Check Row")</f>
        <v/>
      </c>
    </row>
    <row r="304">
      <c r="A304" s="26" t="n"/>
      <c r="B304" s="26" t="n"/>
      <c r="C304" s="28" t="n"/>
      <c r="D304" s="41" t="n"/>
      <c r="E304" s="41" t="n"/>
      <c r="F304" s="41" t="n"/>
      <c r="G304" s="28" t="n"/>
      <c r="H304" s="28" t="n"/>
      <c r="I304" s="34" t="n"/>
      <c r="J304" s="26" t="n"/>
      <c r="K304" s="26" t="n"/>
      <c r="L304" s="28" t="n"/>
      <c r="M304" s="30">
        <f>IFERROR(IF($A304="","",IF(OR($B304="",$D304="",$K304=""),"Missing Required Field",IF(COUNTIF('Trailer Availability'!$A$6:$A$505,$B304)=0,"Unknown Trailer ID",IF(AND($K304&lt;&gt;"Canceled",$E304=""),"Missing Planned Return",IF(AND($E304&lt;&gt;"",$D304&gt;$E304),"Date Order Error",IF(AND($K304="Completed",$F304=""),"Actual Return Missing",IF(AND($F304&lt;&gt;"",$F304&lt;$D304),"Actual Return Before Pickup",IF(AND($K304="Dispatched",$F304&lt;&gt;""),"Update Status to Completed",IF(AND(OR($K304="Reserved",$K304="Dispatched"),COUNTIFS('Booking Schedule'!$B$6:$B$505,$B304,'Booking Schedule'!$D$6:$D$505,"&lt;="&amp;$E304,'Booking Schedule'!$E$6:$E$505,"&gt;="&amp;$D304,'Booking Schedule'!$K$6:$K$505,"Reserved")+COUNTIFS('Booking Schedule'!$B$6:$B$505,$B304,'Booking Schedule'!$D$6:$D$505,"&lt;="&amp;$E304,'Booking Schedule'!$E$6:$E$505,"&gt;="&amp;$D304,'Booking Schedule'!$K$6:$K$505,"Dispatched")&gt;1),"Overlap","OK"))))))))),"Check Row")</f>
        <v/>
      </c>
    </row>
    <row r="305">
      <c r="A305" s="26" t="n"/>
      <c r="B305" s="26" t="n"/>
      <c r="C305" s="28" t="n"/>
      <c r="D305" s="41" t="n"/>
      <c r="E305" s="41" t="n"/>
      <c r="F305" s="41" t="n"/>
      <c r="G305" s="28" t="n"/>
      <c r="H305" s="28" t="n"/>
      <c r="I305" s="34" t="n"/>
      <c r="J305" s="26" t="n"/>
      <c r="K305" s="26" t="n"/>
      <c r="L305" s="28" t="n"/>
      <c r="M305" s="30">
        <f>IFERROR(IF($A305="","",IF(OR($B305="",$D305="",$K305=""),"Missing Required Field",IF(COUNTIF('Trailer Availability'!$A$6:$A$505,$B305)=0,"Unknown Trailer ID",IF(AND($K305&lt;&gt;"Canceled",$E305=""),"Missing Planned Return",IF(AND($E305&lt;&gt;"",$D305&gt;$E305),"Date Order Error",IF(AND($K305="Completed",$F305=""),"Actual Return Missing",IF(AND($F305&lt;&gt;"",$F305&lt;$D305),"Actual Return Before Pickup",IF(AND($K305="Dispatched",$F305&lt;&gt;""),"Update Status to Completed",IF(AND(OR($K305="Reserved",$K305="Dispatched"),COUNTIFS('Booking Schedule'!$B$6:$B$505,$B305,'Booking Schedule'!$D$6:$D$505,"&lt;="&amp;$E305,'Booking Schedule'!$E$6:$E$505,"&gt;="&amp;$D305,'Booking Schedule'!$K$6:$K$505,"Reserved")+COUNTIFS('Booking Schedule'!$B$6:$B$505,$B305,'Booking Schedule'!$D$6:$D$505,"&lt;="&amp;$E305,'Booking Schedule'!$E$6:$E$505,"&gt;="&amp;$D305,'Booking Schedule'!$K$6:$K$505,"Dispatched")&gt;1),"Overlap","OK"))))))))),"Check Row")</f>
        <v/>
      </c>
    </row>
    <row r="306">
      <c r="A306" s="26" t="n"/>
      <c r="B306" s="26" t="n"/>
      <c r="C306" s="28" t="n"/>
      <c r="D306" s="41" t="n"/>
      <c r="E306" s="41" t="n"/>
      <c r="F306" s="41" t="n"/>
      <c r="G306" s="28" t="n"/>
      <c r="H306" s="28" t="n"/>
      <c r="I306" s="34" t="n"/>
      <c r="J306" s="26" t="n"/>
      <c r="K306" s="26" t="n"/>
      <c r="L306" s="28" t="n"/>
      <c r="M306" s="30">
        <f>IFERROR(IF($A306="","",IF(OR($B306="",$D306="",$K306=""),"Missing Required Field",IF(COUNTIF('Trailer Availability'!$A$6:$A$505,$B306)=0,"Unknown Trailer ID",IF(AND($K306&lt;&gt;"Canceled",$E306=""),"Missing Planned Return",IF(AND($E306&lt;&gt;"",$D306&gt;$E306),"Date Order Error",IF(AND($K306="Completed",$F306=""),"Actual Return Missing",IF(AND($F306&lt;&gt;"",$F306&lt;$D306),"Actual Return Before Pickup",IF(AND($K306="Dispatched",$F306&lt;&gt;""),"Update Status to Completed",IF(AND(OR($K306="Reserved",$K306="Dispatched"),COUNTIFS('Booking Schedule'!$B$6:$B$505,$B306,'Booking Schedule'!$D$6:$D$505,"&lt;="&amp;$E306,'Booking Schedule'!$E$6:$E$505,"&gt;="&amp;$D306,'Booking Schedule'!$K$6:$K$505,"Reserved")+COUNTIFS('Booking Schedule'!$B$6:$B$505,$B306,'Booking Schedule'!$D$6:$D$505,"&lt;="&amp;$E306,'Booking Schedule'!$E$6:$E$505,"&gt;="&amp;$D306,'Booking Schedule'!$K$6:$K$505,"Dispatched")&gt;1),"Overlap","OK"))))))))),"Check Row")</f>
        <v/>
      </c>
    </row>
    <row r="307">
      <c r="A307" s="26" t="n"/>
      <c r="B307" s="26" t="n"/>
      <c r="C307" s="28" t="n"/>
      <c r="D307" s="41" t="n"/>
      <c r="E307" s="41" t="n"/>
      <c r="F307" s="41" t="n"/>
      <c r="G307" s="28" t="n"/>
      <c r="H307" s="28" t="n"/>
      <c r="I307" s="34" t="n"/>
      <c r="J307" s="26" t="n"/>
      <c r="K307" s="26" t="n"/>
      <c r="L307" s="28" t="n"/>
      <c r="M307" s="30">
        <f>IFERROR(IF($A307="","",IF(OR($B307="",$D307="",$K307=""),"Missing Required Field",IF(COUNTIF('Trailer Availability'!$A$6:$A$505,$B307)=0,"Unknown Trailer ID",IF(AND($K307&lt;&gt;"Canceled",$E307=""),"Missing Planned Return",IF(AND($E307&lt;&gt;"",$D307&gt;$E307),"Date Order Error",IF(AND($K307="Completed",$F307=""),"Actual Return Missing",IF(AND($F307&lt;&gt;"",$F307&lt;$D307),"Actual Return Before Pickup",IF(AND($K307="Dispatched",$F307&lt;&gt;""),"Update Status to Completed",IF(AND(OR($K307="Reserved",$K307="Dispatched"),COUNTIFS('Booking Schedule'!$B$6:$B$505,$B307,'Booking Schedule'!$D$6:$D$505,"&lt;="&amp;$E307,'Booking Schedule'!$E$6:$E$505,"&gt;="&amp;$D307,'Booking Schedule'!$K$6:$K$505,"Reserved")+COUNTIFS('Booking Schedule'!$B$6:$B$505,$B307,'Booking Schedule'!$D$6:$D$505,"&lt;="&amp;$E307,'Booking Schedule'!$E$6:$E$505,"&gt;="&amp;$D307,'Booking Schedule'!$K$6:$K$505,"Dispatched")&gt;1),"Overlap","OK"))))))))),"Check Row")</f>
        <v/>
      </c>
    </row>
    <row r="308">
      <c r="A308" s="26" t="n"/>
      <c r="B308" s="26" t="n"/>
      <c r="C308" s="28" t="n"/>
      <c r="D308" s="41" t="n"/>
      <c r="E308" s="41" t="n"/>
      <c r="F308" s="41" t="n"/>
      <c r="G308" s="28" t="n"/>
      <c r="H308" s="28" t="n"/>
      <c r="I308" s="34" t="n"/>
      <c r="J308" s="26" t="n"/>
      <c r="K308" s="26" t="n"/>
      <c r="L308" s="28" t="n"/>
      <c r="M308" s="30">
        <f>IFERROR(IF($A308="","",IF(OR($B308="",$D308="",$K308=""),"Missing Required Field",IF(COUNTIF('Trailer Availability'!$A$6:$A$505,$B308)=0,"Unknown Trailer ID",IF(AND($K308&lt;&gt;"Canceled",$E308=""),"Missing Planned Return",IF(AND($E308&lt;&gt;"",$D308&gt;$E308),"Date Order Error",IF(AND($K308="Completed",$F308=""),"Actual Return Missing",IF(AND($F308&lt;&gt;"",$F308&lt;$D308),"Actual Return Before Pickup",IF(AND($K308="Dispatched",$F308&lt;&gt;""),"Update Status to Completed",IF(AND(OR($K308="Reserved",$K308="Dispatched"),COUNTIFS('Booking Schedule'!$B$6:$B$505,$B308,'Booking Schedule'!$D$6:$D$505,"&lt;="&amp;$E308,'Booking Schedule'!$E$6:$E$505,"&gt;="&amp;$D308,'Booking Schedule'!$K$6:$K$505,"Reserved")+COUNTIFS('Booking Schedule'!$B$6:$B$505,$B308,'Booking Schedule'!$D$6:$D$505,"&lt;="&amp;$E308,'Booking Schedule'!$E$6:$E$505,"&gt;="&amp;$D308,'Booking Schedule'!$K$6:$K$505,"Dispatched")&gt;1),"Overlap","OK"))))))))),"Check Row")</f>
        <v/>
      </c>
    </row>
    <row r="309">
      <c r="A309" s="26" t="n"/>
      <c r="B309" s="26" t="n"/>
      <c r="C309" s="28" t="n"/>
      <c r="D309" s="41" t="n"/>
      <c r="E309" s="41" t="n"/>
      <c r="F309" s="41" t="n"/>
      <c r="G309" s="28" t="n"/>
      <c r="H309" s="28" t="n"/>
      <c r="I309" s="34" t="n"/>
      <c r="J309" s="26" t="n"/>
      <c r="K309" s="26" t="n"/>
      <c r="L309" s="28" t="n"/>
      <c r="M309" s="30">
        <f>IFERROR(IF($A309="","",IF(OR($B309="",$D309="",$K309=""),"Missing Required Field",IF(COUNTIF('Trailer Availability'!$A$6:$A$505,$B309)=0,"Unknown Trailer ID",IF(AND($K309&lt;&gt;"Canceled",$E309=""),"Missing Planned Return",IF(AND($E309&lt;&gt;"",$D309&gt;$E309),"Date Order Error",IF(AND($K309="Completed",$F309=""),"Actual Return Missing",IF(AND($F309&lt;&gt;"",$F309&lt;$D309),"Actual Return Before Pickup",IF(AND($K309="Dispatched",$F309&lt;&gt;""),"Update Status to Completed",IF(AND(OR($K309="Reserved",$K309="Dispatched"),COUNTIFS('Booking Schedule'!$B$6:$B$505,$B309,'Booking Schedule'!$D$6:$D$505,"&lt;="&amp;$E309,'Booking Schedule'!$E$6:$E$505,"&gt;="&amp;$D309,'Booking Schedule'!$K$6:$K$505,"Reserved")+COUNTIFS('Booking Schedule'!$B$6:$B$505,$B309,'Booking Schedule'!$D$6:$D$505,"&lt;="&amp;$E309,'Booking Schedule'!$E$6:$E$505,"&gt;="&amp;$D309,'Booking Schedule'!$K$6:$K$505,"Dispatched")&gt;1),"Overlap","OK"))))))))),"Check Row")</f>
        <v/>
      </c>
    </row>
    <row r="310">
      <c r="A310" s="26" t="n"/>
      <c r="B310" s="26" t="n"/>
      <c r="C310" s="28" t="n"/>
      <c r="D310" s="41" t="n"/>
      <c r="E310" s="41" t="n"/>
      <c r="F310" s="41" t="n"/>
      <c r="G310" s="28" t="n"/>
      <c r="H310" s="28" t="n"/>
      <c r="I310" s="34" t="n"/>
      <c r="J310" s="26" t="n"/>
      <c r="K310" s="26" t="n"/>
      <c r="L310" s="28" t="n"/>
      <c r="M310" s="30">
        <f>IFERROR(IF($A310="","",IF(OR($B310="",$D310="",$K310=""),"Missing Required Field",IF(COUNTIF('Trailer Availability'!$A$6:$A$505,$B310)=0,"Unknown Trailer ID",IF(AND($K310&lt;&gt;"Canceled",$E310=""),"Missing Planned Return",IF(AND($E310&lt;&gt;"",$D310&gt;$E310),"Date Order Error",IF(AND($K310="Completed",$F310=""),"Actual Return Missing",IF(AND($F310&lt;&gt;"",$F310&lt;$D310),"Actual Return Before Pickup",IF(AND($K310="Dispatched",$F310&lt;&gt;""),"Update Status to Completed",IF(AND(OR($K310="Reserved",$K310="Dispatched"),COUNTIFS('Booking Schedule'!$B$6:$B$505,$B310,'Booking Schedule'!$D$6:$D$505,"&lt;="&amp;$E310,'Booking Schedule'!$E$6:$E$505,"&gt;="&amp;$D310,'Booking Schedule'!$K$6:$K$505,"Reserved")+COUNTIFS('Booking Schedule'!$B$6:$B$505,$B310,'Booking Schedule'!$D$6:$D$505,"&lt;="&amp;$E310,'Booking Schedule'!$E$6:$E$505,"&gt;="&amp;$D310,'Booking Schedule'!$K$6:$K$505,"Dispatched")&gt;1),"Overlap","OK"))))))))),"Check Row")</f>
        <v/>
      </c>
    </row>
    <row r="311">
      <c r="A311" s="26" t="n"/>
      <c r="B311" s="26" t="n"/>
      <c r="C311" s="28" t="n"/>
      <c r="D311" s="41" t="n"/>
      <c r="E311" s="41" t="n"/>
      <c r="F311" s="41" t="n"/>
      <c r="G311" s="28" t="n"/>
      <c r="H311" s="28" t="n"/>
      <c r="I311" s="34" t="n"/>
      <c r="J311" s="26" t="n"/>
      <c r="K311" s="26" t="n"/>
      <c r="L311" s="28" t="n"/>
      <c r="M311" s="30">
        <f>IFERROR(IF($A311="","",IF(OR($B311="",$D311="",$K311=""),"Missing Required Field",IF(COUNTIF('Trailer Availability'!$A$6:$A$505,$B311)=0,"Unknown Trailer ID",IF(AND($K311&lt;&gt;"Canceled",$E311=""),"Missing Planned Return",IF(AND($E311&lt;&gt;"",$D311&gt;$E311),"Date Order Error",IF(AND($K311="Completed",$F311=""),"Actual Return Missing",IF(AND($F311&lt;&gt;"",$F311&lt;$D311),"Actual Return Before Pickup",IF(AND($K311="Dispatched",$F311&lt;&gt;""),"Update Status to Completed",IF(AND(OR($K311="Reserved",$K311="Dispatched"),COUNTIFS('Booking Schedule'!$B$6:$B$505,$B311,'Booking Schedule'!$D$6:$D$505,"&lt;="&amp;$E311,'Booking Schedule'!$E$6:$E$505,"&gt;="&amp;$D311,'Booking Schedule'!$K$6:$K$505,"Reserved")+COUNTIFS('Booking Schedule'!$B$6:$B$505,$B311,'Booking Schedule'!$D$6:$D$505,"&lt;="&amp;$E311,'Booking Schedule'!$E$6:$E$505,"&gt;="&amp;$D311,'Booking Schedule'!$K$6:$K$505,"Dispatched")&gt;1),"Overlap","OK"))))))))),"Check Row")</f>
        <v/>
      </c>
    </row>
    <row r="312">
      <c r="A312" s="26" t="n"/>
      <c r="B312" s="26" t="n"/>
      <c r="C312" s="28" t="n"/>
      <c r="D312" s="41" t="n"/>
      <c r="E312" s="41" t="n"/>
      <c r="F312" s="41" t="n"/>
      <c r="G312" s="28" t="n"/>
      <c r="H312" s="28" t="n"/>
      <c r="I312" s="34" t="n"/>
      <c r="J312" s="26" t="n"/>
      <c r="K312" s="26" t="n"/>
      <c r="L312" s="28" t="n"/>
      <c r="M312" s="30">
        <f>IFERROR(IF($A312="","",IF(OR($B312="",$D312="",$K312=""),"Missing Required Field",IF(COUNTIF('Trailer Availability'!$A$6:$A$505,$B312)=0,"Unknown Trailer ID",IF(AND($K312&lt;&gt;"Canceled",$E312=""),"Missing Planned Return",IF(AND($E312&lt;&gt;"",$D312&gt;$E312),"Date Order Error",IF(AND($K312="Completed",$F312=""),"Actual Return Missing",IF(AND($F312&lt;&gt;"",$F312&lt;$D312),"Actual Return Before Pickup",IF(AND($K312="Dispatched",$F312&lt;&gt;""),"Update Status to Completed",IF(AND(OR($K312="Reserved",$K312="Dispatched"),COUNTIFS('Booking Schedule'!$B$6:$B$505,$B312,'Booking Schedule'!$D$6:$D$505,"&lt;="&amp;$E312,'Booking Schedule'!$E$6:$E$505,"&gt;="&amp;$D312,'Booking Schedule'!$K$6:$K$505,"Reserved")+COUNTIFS('Booking Schedule'!$B$6:$B$505,$B312,'Booking Schedule'!$D$6:$D$505,"&lt;="&amp;$E312,'Booking Schedule'!$E$6:$E$505,"&gt;="&amp;$D312,'Booking Schedule'!$K$6:$K$505,"Dispatched")&gt;1),"Overlap","OK"))))))))),"Check Row")</f>
        <v/>
      </c>
    </row>
    <row r="313">
      <c r="A313" s="26" t="n"/>
      <c r="B313" s="26" t="n"/>
      <c r="C313" s="28" t="n"/>
      <c r="D313" s="41" t="n"/>
      <c r="E313" s="41" t="n"/>
      <c r="F313" s="41" t="n"/>
      <c r="G313" s="28" t="n"/>
      <c r="H313" s="28" t="n"/>
      <c r="I313" s="34" t="n"/>
      <c r="J313" s="26" t="n"/>
      <c r="K313" s="26" t="n"/>
      <c r="L313" s="28" t="n"/>
      <c r="M313" s="30">
        <f>IFERROR(IF($A313="","",IF(OR($B313="",$D313="",$K313=""),"Missing Required Field",IF(COUNTIF('Trailer Availability'!$A$6:$A$505,$B313)=0,"Unknown Trailer ID",IF(AND($K313&lt;&gt;"Canceled",$E313=""),"Missing Planned Return",IF(AND($E313&lt;&gt;"",$D313&gt;$E313),"Date Order Error",IF(AND($K313="Completed",$F313=""),"Actual Return Missing",IF(AND($F313&lt;&gt;"",$F313&lt;$D313),"Actual Return Before Pickup",IF(AND($K313="Dispatched",$F313&lt;&gt;""),"Update Status to Completed",IF(AND(OR($K313="Reserved",$K313="Dispatched"),COUNTIFS('Booking Schedule'!$B$6:$B$505,$B313,'Booking Schedule'!$D$6:$D$505,"&lt;="&amp;$E313,'Booking Schedule'!$E$6:$E$505,"&gt;="&amp;$D313,'Booking Schedule'!$K$6:$K$505,"Reserved")+COUNTIFS('Booking Schedule'!$B$6:$B$505,$B313,'Booking Schedule'!$D$6:$D$505,"&lt;="&amp;$E313,'Booking Schedule'!$E$6:$E$505,"&gt;="&amp;$D313,'Booking Schedule'!$K$6:$K$505,"Dispatched")&gt;1),"Overlap","OK"))))))))),"Check Row")</f>
        <v/>
      </c>
    </row>
    <row r="314">
      <c r="A314" s="26" t="n"/>
      <c r="B314" s="26" t="n"/>
      <c r="C314" s="28" t="n"/>
      <c r="D314" s="41" t="n"/>
      <c r="E314" s="41" t="n"/>
      <c r="F314" s="41" t="n"/>
      <c r="G314" s="28" t="n"/>
      <c r="H314" s="28" t="n"/>
      <c r="I314" s="34" t="n"/>
      <c r="J314" s="26" t="n"/>
      <c r="K314" s="26" t="n"/>
      <c r="L314" s="28" t="n"/>
      <c r="M314" s="30">
        <f>IFERROR(IF($A314="","",IF(OR($B314="",$D314="",$K314=""),"Missing Required Field",IF(COUNTIF('Trailer Availability'!$A$6:$A$505,$B314)=0,"Unknown Trailer ID",IF(AND($K314&lt;&gt;"Canceled",$E314=""),"Missing Planned Return",IF(AND($E314&lt;&gt;"",$D314&gt;$E314),"Date Order Error",IF(AND($K314="Completed",$F314=""),"Actual Return Missing",IF(AND($F314&lt;&gt;"",$F314&lt;$D314),"Actual Return Before Pickup",IF(AND($K314="Dispatched",$F314&lt;&gt;""),"Update Status to Completed",IF(AND(OR($K314="Reserved",$K314="Dispatched"),COUNTIFS('Booking Schedule'!$B$6:$B$505,$B314,'Booking Schedule'!$D$6:$D$505,"&lt;="&amp;$E314,'Booking Schedule'!$E$6:$E$505,"&gt;="&amp;$D314,'Booking Schedule'!$K$6:$K$505,"Reserved")+COUNTIFS('Booking Schedule'!$B$6:$B$505,$B314,'Booking Schedule'!$D$6:$D$505,"&lt;="&amp;$E314,'Booking Schedule'!$E$6:$E$505,"&gt;="&amp;$D314,'Booking Schedule'!$K$6:$K$505,"Dispatched")&gt;1),"Overlap","OK"))))))))),"Check Row")</f>
        <v/>
      </c>
    </row>
    <row r="315">
      <c r="A315" s="26" t="n"/>
      <c r="B315" s="26" t="n"/>
      <c r="C315" s="28" t="n"/>
      <c r="D315" s="41" t="n"/>
      <c r="E315" s="41" t="n"/>
      <c r="F315" s="41" t="n"/>
      <c r="G315" s="28" t="n"/>
      <c r="H315" s="28" t="n"/>
      <c r="I315" s="34" t="n"/>
      <c r="J315" s="26" t="n"/>
      <c r="K315" s="26" t="n"/>
      <c r="L315" s="28" t="n"/>
      <c r="M315" s="30">
        <f>IFERROR(IF($A315="","",IF(OR($B315="",$D315="",$K315=""),"Missing Required Field",IF(COUNTIF('Trailer Availability'!$A$6:$A$505,$B315)=0,"Unknown Trailer ID",IF(AND($K315&lt;&gt;"Canceled",$E315=""),"Missing Planned Return",IF(AND($E315&lt;&gt;"",$D315&gt;$E315),"Date Order Error",IF(AND($K315="Completed",$F315=""),"Actual Return Missing",IF(AND($F315&lt;&gt;"",$F315&lt;$D315),"Actual Return Before Pickup",IF(AND($K315="Dispatched",$F315&lt;&gt;""),"Update Status to Completed",IF(AND(OR($K315="Reserved",$K315="Dispatched"),COUNTIFS('Booking Schedule'!$B$6:$B$505,$B315,'Booking Schedule'!$D$6:$D$505,"&lt;="&amp;$E315,'Booking Schedule'!$E$6:$E$505,"&gt;="&amp;$D315,'Booking Schedule'!$K$6:$K$505,"Reserved")+COUNTIFS('Booking Schedule'!$B$6:$B$505,$B315,'Booking Schedule'!$D$6:$D$505,"&lt;="&amp;$E315,'Booking Schedule'!$E$6:$E$505,"&gt;="&amp;$D315,'Booking Schedule'!$K$6:$K$505,"Dispatched")&gt;1),"Overlap","OK"))))))))),"Check Row")</f>
        <v/>
      </c>
    </row>
    <row r="316">
      <c r="A316" s="26" t="n"/>
      <c r="B316" s="26" t="n"/>
      <c r="C316" s="28" t="n"/>
      <c r="D316" s="41" t="n"/>
      <c r="E316" s="41" t="n"/>
      <c r="F316" s="41" t="n"/>
      <c r="G316" s="28" t="n"/>
      <c r="H316" s="28" t="n"/>
      <c r="I316" s="34" t="n"/>
      <c r="J316" s="26" t="n"/>
      <c r="K316" s="26" t="n"/>
      <c r="L316" s="28" t="n"/>
      <c r="M316" s="30">
        <f>IFERROR(IF($A316="","",IF(OR($B316="",$D316="",$K316=""),"Missing Required Field",IF(COUNTIF('Trailer Availability'!$A$6:$A$505,$B316)=0,"Unknown Trailer ID",IF(AND($K316&lt;&gt;"Canceled",$E316=""),"Missing Planned Return",IF(AND($E316&lt;&gt;"",$D316&gt;$E316),"Date Order Error",IF(AND($K316="Completed",$F316=""),"Actual Return Missing",IF(AND($F316&lt;&gt;"",$F316&lt;$D316),"Actual Return Before Pickup",IF(AND($K316="Dispatched",$F316&lt;&gt;""),"Update Status to Completed",IF(AND(OR($K316="Reserved",$K316="Dispatched"),COUNTIFS('Booking Schedule'!$B$6:$B$505,$B316,'Booking Schedule'!$D$6:$D$505,"&lt;="&amp;$E316,'Booking Schedule'!$E$6:$E$505,"&gt;="&amp;$D316,'Booking Schedule'!$K$6:$K$505,"Reserved")+COUNTIFS('Booking Schedule'!$B$6:$B$505,$B316,'Booking Schedule'!$D$6:$D$505,"&lt;="&amp;$E316,'Booking Schedule'!$E$6:$E$505,"&gt;="&amp;$D316,'Booking Schedule'!$K$6:$K$505,"Dispatched")&gt;1),"Overlap","OK"))))))))),"Check Row")</f>
        <v/>
      </c>
    </row>
    <row r="317">
      <c r="A317" s="26" t="n"/>
      <c r="B317" s="26" t="n"/>
      <c r="C317" s="28" t="n"/>
      <c r="D317" s="41" t="n"/>
      <c r="E317" s="41" t="n"/>
      <c r="F317" s="41" t="n"/>
      <c r="G317" s="28" t="n"/>
      <c r="H317" s="28" t="n"/>
      <c r="I317" s="34" t="n"/>
      <c r="J317" s="26" t="n"/>
      <c r="K317" s="26" t="n"/>
      <c r="L317" s="28" t="n"/>
      <c r="M317" s="30">
        <f>IFERROR(IF($A317="","",IF(OR($B317="",$D317="",$K317=""),"Missing Required Field",IF(COUNTIF('Trailer Availability'!$A$6:$A$505,$B317)=0,"Unknown Trailer ID",IF(AND($K317&lt;&gt;"Canceled",$E317=""),"Missing Planned Return",IF(AND($E317&lt;&gt;"",$D317&gt;$E317),"Date Order Error",IF(AND($K317="Completed",$F317=""),"Actual Return Missing",IF(AND($F317&lt;&gt;"",$F317&lt;$D317),"Actual Return Before Pickup",IF(AND($K317="Dispatched",$F317&lt;&gt;""),"Update Status to Completed",IF(AND(OR($K317="Reserved",$K317="Dispatched"),COUNTIFS('Booking Schedule'!$B$6:$B$505,$B317,'Booking Schedule'!$D$6:$D$505,"&lt;="&amp;$E317,'Booking Schedule'!$E$6:$E$505,"&gt;="&amp;$D317,'Booking Schedule'!$K$6:$K$505,"Reserved")+COUNTIFS('Booking Schedule'!$B$6:$B$505,$B317,'Booking Schedule'!$D$6:$D$505,"&lt;="&amp;$E317,'Booking Schedule'!$E$6:$E$505,"&gt;="&amp;$D317,'Booking Schedule'!$K$6:$K$505,"Dispatched")&gt;1),"Overlap","OK"))))))))),"Check Row")</f>
        <v/>
      </c>
    </row>
    <row r="318">
      <c r="A318" s="26" t="n"/>
      <c r="B318" s="26" t="n"/>
      <c r="C318" s="28" t="n"/>
      <c r="D318" s="41" t="n"/>
      <c r="E318" s="41" t="n"/>
      <c r="F318" s="41" t="n"/>
      <c r="G318" s="28" t="n"/>
      <c r="H318" s="28" t="n"/>
      <c r="I318" s="34" t="n"/>
      <c r="J318" s="26" t="n"/>
      <c r="K318" s="26" t="n"/>
      <c r="L318" s="28" t="n"/>
      <c r="M318" s="30">
        <f>IFERROR(IF($A318="","",IF(OR($B318="",$D318="",$K318=""),"Missing Required Field",IF(COUNTIF('Trailer Availability'!$A$6:$A$505,$B318)=0,"Unknown Trailer ID",IF(AND($K318&lt;&gt;"Canceled",$E318=""),"Missing Planned Return",IF(AND($E318&lt;&gt;"",$D318&gt;$E318),"Date Order Error",IF(AND($K318="Completed",$F318=""),"Actual Return Missing",IF(AND($F318&lt;&gt;"",$F318&lt;$D318),"Actual Return Before Pickup",IF(AND($K318="Dispatched",$F318&lt;&gt;""),"Update Status to Completed",IF(AND(OR($K318="Reserved",$K318="Dispatched"),COUNTIFS('Booking Schedule'!$B$6:$B$505,$B318,'Booking Schedule'!$D$6:$D$505,"&lt;="&amp;$E318,'Booking Schedule'!$E$6:$E$505,"&gt;="&amp;$D318,'Booking Schedule'!$K$6:$K$505,"Reserved")+COUNTIFS('Booking Schedule'!$B$6:$B$505,$B318,'Booking Schedule'!$D$6:$D$505,"&lt;="&amp;$E318,'Booking Schedule'!$E$6:$E$505,"&gt;="&amp;$D318,'Booking Schedule'!$K$6:$K$505,"Dispatched")&gt;1),"Overlap","OK"))))))))),"Check Row")</f>
        <v/>
      </c>
    </row>
    <row r="319">
      <c r="A319" s="26" t="n"/>
      <c r="B319" s="26" t="n"/>
      <c r="C319" s="28" t="n"/>
      <c r="D319" s="41" t="n"/>
      <c r="E319" s="41" t="n"/>
      <c r="F319" s="41" t="n"/>
      <c r="G319" s="28" t="n"/>
      <c r="H319" s="28" t="n"/>
      <c r="I319" s="34" t="n"/>
      <c r="J319" s="26" t="n"/>
      <c r="K319" s="26" t="n"/>
      <c r="L319" s="28" t="n"/>
      <c r="M319" s="30">
        <f>IFERROR(IF($A319="","",IF(OR($B319="",$D319="",$K319=""),"Missing Required Field",IF(COUNTIF('Trailer Availability'!$A$6:$A$505,$B319)=0,"Unknown Trailer ID",IF(AND($K319&lt;&gt;"Canceled",$E319=""),"Missing Planned Return",IF(AND($E319&lt;&gt;"",$D319&gt;$E319),"Date Order Error",IF(AND($K319="Completed",$F319=""),"Actual Return Missing",IF(AND($F319&lt;&gt;"",$F319&lt;$D319),"Actual Return Before Pickup",IF(AND($K319="Dispatched",$F319&lt;&gt;""),"Update Status to Completed",IF(AND(OR($K319="Reserved",$K319="Dispatched"),COUNTIFS('Booking Schedule'!$B$6:$B$505,$B319,'Booking Schedule'!$D$6:$D$505,"&lt;="&amp;$E319,'Booking Schedule'!$E$6:$E$505,"&gt;="&amp;$D319,'Booking Schedule'!$K$6:$K$505,"Reserved")+COUNTIFS('Booking Schedule'!$B$6:$B$505,$B319,'Booking Schedule'!$D$6:$D$505,"&lt;="&amp;$E319,'Booking Schedule'!$E$6:$E$505,"&gt;="&amp;$D319,'Booking Schedule'!$K$6:$K$505,"Dispatched")&gt;1),"Overlap","OK"))))))))),"Check Row")</f>
        <v/>
      </c>
    </row>
    <row r="320">
      <c r="A320" s="26" t="n"/>
      <c r="B320" s="26" t="n"/>
      <c r="C320" s="28" t="n"/>
      <c r="D320" s="41" t="n"/>
      <c r="E320" s="41" t="n"/>
      <c r="F320" s="41" t="n"/>
      <c r="G320" s="28" t="n"/>
      <c r="H320" s="28" t="n"/>
      <c r="I320" s="34" t="n"/>
      <c r="J320" s="26" t="n"/>
      <c r="K320" s="26" t="n"/>
      <c r="L320" s="28" t="n"/>
      <c r="M320" s="30">
        <f>IFERROR(IF($A320="","",IF(OR($B320="",$D320="",$K320=""),"Missing Required Field",IF(COUNTIF('Trailer Availability'!$A$6:$A$505,$B320)=0,"Unknown Trailer ID",IF(AND($K320&lt;&gt;"Canceled",$E320=""),"Missing Planned Return",IF(AND($E320&lt;&gt;"",$D320&gt;$E320),"Date Order Error",IF(AND($K320="Completed",$F320=""),"Actual Return Missing",IF(AND($F320&lt;&gt;"",$F320&lt;$D320),"Actual Return Before Pickup",IF(AND($K320="Dispatched",$F320&lt;&gt;""),"Update Status to Completed",IF(AND(OR($K320="Reserved",$K320="Dispatched"),COUNTIFS('Booking Schedule'!$B$6:$B$505,$B320,'Booking Schedule'!$D$6:$D$505,"&lt;="&amp;$E320,'Booking Schedule'!$E$6:$E$505,"&gt;="&amp;$D320,'Booking Schedule'!$K$6:$K$505,"Reserved")+COUNTIFS('Booking Schedule'!$B$6:$B$505,$B320,'Booking Schedule'!$D$6:$D$505,"&lt;="&amp;$E320,'Booking Schedule'!$E$6:$E$505,"&gt;="&amp;$D320,'Booking Schedule'!$K$6:$K$505,"Dispatched")&gt;1),"Overlap","OK"))))))))),"Check Row")</f>
        <v/>
      </c>
    </row>
    <row r="321">
      <c r="A321" s="26" t="n"/>
      <c r="B321" s="26" t="n"/>
      <c r="C321" s="28" t="n"/>
      <c r="D321" s="41" t="n"/>
      <c r="E321" s="41" t="n"/>
      <c r="F321" s="41" t="n"/>
      <c r="G321" s="28" t="n"/>
      <c r="H321" s="28" t="n"/>
      <c r="I321" s="34" t="n"/>
      <c r="J321" s="26" t="n"/>
      <c r="K321" s="26" t="n"/>
      <c r="L321" s="28" t="n"/>
      <c r="M321" s="30">
        <f>IFERROR(IF($A321="","",IF(OR($B321="",$D321="",$K321=""),"Missing Required Field",IF(COUNTIF('Trailer Availability'!$A$6:$A$505,$B321)=0,"Unknown Trailer ID",IF(AND($K321&lt;&gt;"Canceled",$E321=""),"Missing Planned Return",IF(AND($E321&lt;&gt;"",$D321&gt;$E321),"Date Order Error",IF(AND($K321="Completed",$F321=""),"Actual Return Missing",IF(AND($F321&lt;&gt;"",$F321&lt;$D321),"Actual Return Before Pickup",IF(AND($K321="Dispatched",$F321&lt;&gt;""),"Update Status to Completed",IF(AND(OR($K321="Reserved",$K321="Dispatched"),COUNTIFS('Booking Schedule'!$B$6:$B$505,$B321,'Booking Schedule'!$D$6:$D$505,"&lt;="&amp;$E321,'Booking Schedule'!$E$6:$E$505,"&gt;="&amp;$D321,'Booking Schedule'!$K$6:$K$505,"Reserved")+COUNTIFS('Booking Schedule'!$B$6:$B$505,$B321,'Booking Schedule'!$D$6:$D$505,"&lt;="&amp;$E321,'Booking Schedule'!$E$6:$E$505,"&gt;="&amp;$D321,'Booking Schedule'!$K$6:$K$505,"Dispatched")&gt;1),"Overlap","OK"))))))))),"Check Row")</f>
        <v/>
      </c>
    </row>
    <row r="322">
      <c r="A322" s="26" t="n"/>
      <c r="B322" s="26" t="n"/>
      <c r="C322" s="28" t="n"/>
      <c r="D322" s="41" t="n"/>
      <c r="E322" s="41" t="n"/>
      <c r="F322" s="41" t="n"/>
      <c r="G322" s="28" t="n"/>
      <c r="H322" s="28" t="n"/>
      <c r="I322" s="34" t="n"/>
      <c r="J322" s="26" t="n"/>
      <c r="K322" s="26" t="n"/>
      <c r="L322" s="28" t="n"/>
      <c r="M322" s="30">
        <f>IFERROR(IF($A322="","",IF(OR($B322="",$D322="",$K322=""),"Missing Required Field",IF(COUNTIF('Trailer Availability'!$A$6:$A$505,$B322)=0,"Unknown Trailer ID",IF(AND($K322&lt;&gt;"Canceled",$E322=""),"Missing Planned Return",IF(AND($E322&lt;&gt;"",$D322&gt;$E322),"Date Order Error",IF(AND($K322="Completed",$F322=""),"Actual Return Missing",IF(AND($F322&lt;&gt;"",$F322&lt;$D322),"Actual Return Before Pickup",IF(AND($K322="Dispatched",$F322&lt;&gt;""),"Update Status to Completed",IF(AND(OR($K322="Reserved",$K322="Dispatched"),COUNTIFS('Booking Schedule'!$B$6:$B$505,$B322,'Booking Schedule'!$D$6:$D$505,"&lt;="&amp;$E322,'Booking Schedule'!$E$6:$E$505,"&gt;="&amp;$D322,'Booking Schedule'!$K$6:$K$505,"Reserved")+COUNTIFS('Booking Schedule'!$B$6:$B$505,$B322,'Booking Schedule'!$D$6:$D$505,"&lt;="&amp;$E322,'Booking Schedule'!$E$6:$E$505,"&gt;="&amp;$D322,'Booking Schedule'!$K$6:$K$505,"Dispatched")&gt;1),"Overlap","OK"))))))))),"Check Row")</f>
        <v/>
      </c>
    </row>
    <row r="323">
      <c r="A323" s="26" t="n"/>
      <c r="B323" s="26" t="n"/>
      <c r="C323" s="28" t="n"/>
      <c r="D323" s="41" t="n"/>
      <c r="E323" s="41" t="n"/>
      <c r="F323" s="41" t="n"/>
      <c r="G323" s="28" t="n"/>
      <c r="H323" s="28" t="n"/>
      <c r="I323" s="34" t="n"/>
      <c r="J323" s="26" t="n"/>
      <c r="K323" s="26" t="n"/>
      <c r="L323" s="28" t="n"/>
      <c r="M323" s="30">
        <f>IFERROR(IF($A323="","",IF(OR($B323="",$D323="",$K323=""),"Missing Required Field",IF(COUNTIF('Trailer Availability'!$A$6:$A$505,$B323)=0,"Unknown Trailer ID",IF(AND($K323&lt;&gt;"Canceled",$E323=""),"Missing Planned Return",IF(AND($E323&lt;&gt;"",$D323&gt;$E323),"Date Order Error",IF(AND($K323="Completed",$F323=""),"Actual Return Missing",IF(AND($F323&lt;&gt;"",$F323&lt;$D323),"Actual Return Before Pickup",IF(AND($K323="Dispatched",$F323&lt;&gt;""),"Update Status to Completed",IF(AND(OR($K323="Reserved",$K323="Dispatched"),COUNTIFS('Booking Schedule'!$B$6:$B$505,$B323,'Booking Schedule'!$D$6:$D$505,"&lt;="&amp;$E323,'Booking Schedule'!$E$6:$E$505,"&gt;="&amp;$D323,'Booking Schedule'!$K$6:$K$505,"Reserved")+COUNTIFS('Booking Schedule'!$B$6:$B$505,$B323,'Booking Schedule'!$D$6:$D$505,"&lt;="&amp;$E323,'Booking Schedule'!$E$6:$E$505,"&gt;="&amp;$D323,'Booking Schedule'!$K$6:$K$505,"Dispatched")&gt;1),"Overlap","OK"))))))))),"Check Row")</f>
        <v/>
      </c>
    </row>
    <row r="324">
      <c r="A324" s="26" t="n"/>
      <c r="B324" s="26" t="n"/>
      <c r="C324" s="28" t="n"/>
      <c r="D324" s="41" t="n"/>
      <c r="E324" s="41" t="n"/>
      <c r="F324" s="41" t="n"/>
      <c r="G324" s="28" t="n"/>
      <c r="H324" s="28" t="n"/>
      <c r="I324" s="34" t="n"/>
      <c r="J324" s="26" t="n"/>
      <c r="K324" s="26" t="n"/>
      <c r="L324" s="28" t="n"/>
      <c r="M324" s="30">
        <f>IFERROR(IF($A324="","",IF(OR($B324="",$D324="",$K324=""),"Missing Required Field",IF(COUNTIF('Trailer Availability'!$A$6:$A$505,$B324)=0,"Unknown Trailer ID",IF(AND($K324&lt;&gt;"Canceled",$E324=""),"Missing Planned Return",IF(AND($E324&lt;&gt;"",$D324&gt;$E324),"Date Order Error",IF(AND($K324="Completed",$F324=""),"Actual Return Missing",IF(AND($F324&lt;&gt;"",$F324&lt;$D324),"Actual Return Before Pickup",IF(AND($K324="Dispatched",$F324&lt;&gt;""),"Update Status to Completed",IF(AND(OR($K324="Reserved",$K324="Dispatched"),COUNTIFS('Booking Schedule'!$B$6:$B$505,$B324,'Booking Schedule'!$D$6:$D$505,"&lt;="&amp;$E324,'Booking Schedule'!$E$6:$E$505,"&gt;="&amp;$D324,'Booking Schedule'!$K$6:$K$505,"Reserved")+COUNTIFS('Booking Schedule'!$B$6:$B$505,$B324,'Booking Schedule'!$D$6:$D$505,"&lt;="&amp;$E324,'Booking Schedule'!$E$6:$E$505,"&gt;="&amp;$D324,'Booking Schedule'!$K$6:$K$505,"Dispatched")&gt;1),"Overlap","OK"))))))))),"Check Row")</f>
        <v/>
      </c>
    </row>
    <row r="325">
      <c r="A325" s="26" t="n"/>
      <c r="B325" s="26" t="n"/>
      <c r="C325" s="28" t="n"/>
      <c r="D325" s="41" t="n"/>
      <c r="E325" s="41" t="n"/>
      <c r="F325" s="41" t="n"/>
      <c r="G325" s="28" t="n"/>
      <c r="H325" s="28" t="n"/>
      <c r="I325" s="34" t="n"/>
      <c r="J325" s="26" t="n"/>
      <c r="K325" s="26" t="n"/>
      <c r="L325" s="28" t="n"/>
      <c r="M325" s="30">
        <f>IFERROR(IF($A325="","",IF(OR($B325="",$D325="",$K325=""),"Missing Required Field",IF(COUNTIF('Trailer Availability'!$A$6:$A$505,$B325)=0,"Unknown Trailer ID",IF(AND($K325&lt;&gt;"Canceled",$E325=""),"Missing Planned Return",IF(AND($E325&lt;&gt;"",$D325&gt;$E325),"Date Order Error",IF(AND($K325="Completed",$F325=""),"Actual Return Missing",IF(AND($F325&lt;&gt;"",$F325&lt;$D325),"Actual Return Before Pickup",IF(AND($K325="Dispatched",$F325&lt;&gt;""),"Update Status to Completed",IF(AND(OR($K325="Reserved",$K325="Dispatched"),COUNTIFS('Booking Schedule'!$B$6:$B$505,$B325,'Booking Schedule'!$D$6:$D$505,"&lt;="&amp;$E325,'Booking Schedule'!$E$6:$E$505,"&gt;="&amp;$D325,'Booking Schedule'!$K$6:$K$505,"Reserved")+COUNTIFS('Booking Schedule'!$B$6:$B$505,$B325,'Booking Schedule'!$D$6:$D$505,"&lt;="&amp;$E325,'Booking Schedule'!$E$6:$E$505,"&gt;="&amp;$D325,'Booking Schedule'!$K$6:$K$505,"Dispatched")&gt;1),"Overlap","OK"))))))))),"Check Row")</f>
        <v/>
      </c>
    </row>
    <row r="326">
      <c r="A326" s="26" t="n"/>
      <c r="B326" s="26" t="n"/>
      <c r="C326" s="28" t="n"/>
      <c r="D326" s="41" t="n"/>
      <c r="E326" s="41" t="n"/>
      <c r="F326" s="41" t="n"/>
      <c r="G326" s="28" t="n"/>
      <c r="H326" s="28" t="n"/>
      <c r="I326" s="34" t="n"/>
      <c r="J326" s="26" t="n"/>
      <c r="K326" s="26" t="n"/>
      <c r="L326" s="28" t="n"/>
      <c r="M326" s="30">
        <f>IFERROR(IF($A326="","",IF(OR($B326="",$D326="",$K326=""),"Missing Required Field",IF(COUNTIF('Trailer Availability'!$A$6:$A$505,$B326)=0,"Unknown Trailer ID",IF(AND($K326&lt;&gt;"Canceled",$E326=""),"Missing Planned Return",IF(AND($E326&lt;&gt;"",$D326&gt;$E326),"Date Order Error",IF(AND($K326="Completed",$F326=""),"Actual Return Missing",IF(AND($F326&lt;&gt;"",$F326&lt;$D326),"Actual Return Before Pickup",IF(AND($K326="Dispatched",$F326&lt;&gt;""),"Update Status to Completed",IF(AND(OR($K326="Reserved",$K326="Dispatched"),COUNTIFS('Booking Schedule'!$B$6:$B$505,$B326,'Booking Schedule'!$D$6:$D$505,"&lt;="&amp;$E326,'Booking Schedule'!$E$6:$E$505,"&gt;="&amp;$D326,'Booking Schedule'!$K$6:$K$505,"Reserved")+COUNTIFS('Booking Schedule'!$B$6:$B$505,$B326,'Booking Schedule'!$D$6:$D$505,"&lt;="&amp;$E326,'Booking Schedule'!$E$6:$E$505,"&gt;="&amp;$D326,'Booking Schedule'!$K$6:$K$505,"Dispatched")&gt;1),"Overlap","OK"))))))))),"Check Row")</f>
        <v/>
      </c>
    </row>
    <row r="327">
      <c r="A327" s="26" t="n"/>
      <c r="B327" s="26" t="n"/>
      <c r="C327" s="28" t="n"/>
      <c r="D327" s="41" t="n"/>
      <c r="E327" s="41" t="n"/>
      <c r="F327" s="41" t="n"/>
      <c r="G327" s="28" t="n"/>
      <c r="H327" s="28" t="n"/>
      <c r="I327" s="34" t="n"/>
      <c r="J327" s="26" t="n"/>
      <c r="K327" s="26" t="n"/>
      <c r="L327" s="28" t="n"/>
      <c r="M327" s="30">
        <f>IFERROR(IF($A327="","",IF(OR($B327="",$D327="",$K327=""),"Missing Required Field",IF(COUNTIF('Trailer Availability'!$A$6:$A$505,$B327)=0,"Unknown Trailer ID",IF(AND($K327&lt;&gt;"Canceled",$E327=""),"Missing Planned Return",IF(AND($E327&lt;&gt;"",$D327&gt;$E327),"Date Order Error",IF(AND($K327="Completed",$F327=""),"Actual Return Missing",IF(AND($F327&lt;&gt;"",$F327&lt;$D327),"Actual Return Before Pickup",IF(AND($K327="Dispatched",$F327&lt;&gt;""),"Update Status to Completed",IF(AND(OR($K327="Reserved",$K327="Dispatched"),COUNTIFS('Booking Schedule'!$B$6:$B$505,$B327,'Booking Schedule'!$D$6:$D$505,"&lt;="&amp;$E327,'Booking Schedule'!$E$6:$E$505,"&gt;="&amp;$D327,'Booking Schedule'!$K$6:$K$505,"Reserved")+COUNTIFS('Booking Schedule'!$B$6:$B$505,$B327,'Booking Schedule'!$D$6:$D$505,"&lt;="&amp;$E327,'Booking Schedule'!$E$6:$E$505,"&gt;="&amp;$D327,'Booking Schedule'!$K$6:$K$505,"Dispatched")&gt;1),"Overlap","OK"))))))))),"Check Row")</f>
        <v/>
      </c>
    </row>
    <row r="328">
      <c r="A328" s="26" t="n"/>
      <c r="B328" s="26" t="n"/>
      <c r="C328" s="28" t="n"/>
      <c r="D328" s="41" t="n"/>
      <c r="E328" s="41" t="n"/>
      <c r="F328" s="41" t="n"/>
      <c r="G328" s="28" t="n"/>
      <c r="H328" s="28" t="n"/>
      <c r="I328" s="34" t="n"/>
      <c r="J328" s="26" t="n"/>
      <c r="K328" s="26" t="n"/>
      <c r="L328" s="28" t="n"/>
      <c r="M328" s="30">
        <f>IFERROR(IF($A328="","",IF(OR($B328="",$D328="",$K328=""),"Missing Required Field",IF(COUNTIF('Trailer Availability'!$A$6:$A$505,$B328)=0,"Unknown Trailer ID",IF(AND($K328&lt;&gt;"Canceled",$E328=""),"Missing Planned Return",IF(AND($E328&lt;&gt;"",$D328&gt;$E328),"Date Order Error",IF(AND($K328="Completed",$F328=""),"Actual Return Missing",IF(AND($F328&lt;&gt;"",$F328&lt;$D328),"Actual Return Before Pickup",IF(AND($K328="Dispatched",$F328&lt;&gt;""),"Update Status to Completed",IF(AND(OR($K328="Reserved",$K328="Dispatched"),COUNTIFS('Booking Schedule'!$B$6:$B$505,$B328,'Booking Schedule'!$D$6:$D$505,"&lt;="&amp;$E328,'Booking Schedule'!$E$6:$E$505,"&gt;="&amp;$D328,'Booking Schedule'!$K$6:$K$505,"Reserved")+COUNTIFS('Booking Schedule'!$B$6:$B$505,$B328,'Booking Schedule'!$D$6:$D$505,"&lt;="&amp;$E328,'Booking Schedule'!$E$6:$E$505,"&gt;="&amp;$D328,'Booking Schedule'!$K$6:$K$505,"Dispatched")&gt;1),"Overlap","OK"))))))))),"Check Row")</f>
        <v/>
      </c>
    </row>
    <row r="329">
      <c r="A329" s="26" t="n"/>
      <c r="B329" s="26" t="n"/>
      <c r="C329" s="28" t="n"/>
      <c r="D329" s="41" t="n"/>
      <c r="E329" s="41" t="n"/>
      <c r="F329" s="41" t="n"/>
      <c r="G329" s="28" t="n"/>
      <c r="H329" s="28" t="n"/>
      <c r="I329" s="34" t="n"/>
      <c r="J329" s="26" t="n"/>
      <c r="K329" s="26" t="n"/>
      <c r="L329" s="28" t="n"/>
      <c r="M329" s="30">
        <f>IFERROR(IF($A329="","",IF(OR($B329="",$D329="",$K329=""),"Missing Required Field",IF(COUNTIF('Trailer Availability'!$A$6:$A$505,$B329)=0,"Unknown Trailer ID",IF(AND($K329&lt;&gt;"Canceled",$E329=""),"Missing Planned Return",IF(AND($E329&lt;&gt;"",$D329&gt;$E329),"Date Order Error",IF(AND($K329="Completed",$F329=""),"Actual Return Missing",IF(AND($F329&lt;&gt;"",$F329&lt;$D329),"Actual Return Before Pickup",IF(AND($K329="Dispatched",$F329&lt;&gt;""),"Update Status to Completed",IF(AND(OR($K329="Reserved",$K329="Dispatched"),COUNTIFS('Booking Schedule'!$B$6:$B$505,$B329,'Booking Schedule'!$D$6:$D$505,"&lt;="&amp;$E329,'Booking Schedule'!$E$6:$E$505,"&gt;="&amp;$D329,'Booking Schedule'!$K$6:$K$505,"Reserved")+COUNTIFS('Booking Schedule'!$B$6:$B$505,$B329,'Booking Schedule'!$D$6:$D$505,"&lt;="&amp;$E329,'Booking Schedule'!$E$6:$E$505,"&gt;="&amp;$D329,'Booking Schedule'!$K$6:$K$505,"Dispatched")&gt;1),"Overlap","OK"))))))))),"Check Row")</f>
        <v/>
      </c>
    </row>
    <row r="330">
      <c r="A330" s="26" t="n"/>
      <c r="B330" s="26" t="n"/>
      <c r="C330" s="28" t="n"/>
      <c r="D330" s="41" t="n"/>
      <c r="E330" s="41" t="n"/>
      <c r="F330" s="41" t="n"/>
      <c r="G330" s="28" t="n"/>
      <c r="H330" s="28" t="n"/>
      <c r="I330" s="34" t="n"/>
      <c r="J330" s="26" t="n"/>
      <c r="K330" s="26" t="n"/>
      <c r="L330" s="28" t="n"/>
      <c r="M330" s="30">
        <f>IFERROR(IF($A330="","",IF(OR($B330="",$D330="",$K330=""),"Missing Required Field",IF(COUNTIF('Trailer Availability'!$A$6:$A$505,$B330)=0,"Unknown Trailer ID",IF(AND($K330&lt;&gt;"Canceled",$E330=""),"Missing Planned Return",IF(AND($E330&lt;&gt;"",$D330&gt;$E330),"Date Order Error",IF(AND($K330="Completed",$F330=""),"Actual Return Missing",IF(AND($F330&lt;&gt;"",$F330&lt;$D330),"Actual Return Before Pickup",IF(AND($K330="Dispatched",$F330&lt;&gt;""),"Update Status to Completed",IF(AND(OR($K330="Reserved",$K330="Dispatched"),COUNTIFS('Booking Schedule'!$B$6:$B$505,$B330,'Booking Schedule'!$D$6:$D$505,"&lt;="&amp;$E330,'Booking Schedule'!$E$6:$E$505,"&gt;="&amp;$D330,'Booking Schedule'!$K$6:$K$505,"Reserved")+COUNTIFS('Booking Schedule'!$B$6:$B$505,$B330,'Booking Schedule'!$D$6:$D$505,"&lt;="&amp;$E330,'Booking Schedule'!$E$6:$E$505,"&gt;="&amp;$D330,'Booking Schedule'!$K$6:$K$505,"Dispatched")&gt;1),"Overlap","OK"))))))))),"Check Row")</f>
        <v/>
      </c>
    </row>
    <row r="331">
      <c r="A331" s="26" t="n"/>
      <c r="B331" s="26" t="n"/>
      <c r="C331" s="28" t="n"/>
      <c r="D331" s="41" t="n"/>
      <c r="E331" s="41" t="n"/>
      <c r="F331" s="41" t="n"/>
      <c r="G331" s="28" t="n"/>
      <c r="H331" s="28" t="n"/>
      <c r="I331" s="34" t="n"/>
      <c r="J331" s="26" t="n"/>
      <c r="K331" s="26" t="n"/>
      <c r="L331" s="28" t="n"/>
      <c r="M331" s="30">
        <f>IFERROR(IF($A331="","",IF(OR($B331="",$D331="",$K331=""),"Missing Required Field",IF(COUNTIF('Trailer Availability'!$A$6:$A$505,$B331)=0,"Unknown Trailer ID",IF(AND($K331&lt;&gt;"Canceled",$E331=""),"Missing Planned Return",IF(AND($E331&lt;&gt;"",$D331&gt;$E331),"Date Order Error",IF(AND($K331="Completed",$F331=""),"Actual Return Missing",IF(AND($F331&lt;&gt;"",$F331&lt;$D331),"Actual Return Before Pickup",IF(AND($K331="Dispatched",$F331&lt;&gt;""),"Update Status to Completed",IF(AND(OR($K331="Reserved",$K331="Dispatched"),COUNTIFS('Booking Schedule'!$B$6:$B$505,$B331,'Booking Schedule'!$D$6:$D$505,"&lt;="&amp;$E331,'Booking Schedule'!$E$6:$E$505,"&gt;="&amp;$D331,'Booking Schedule'!$K$6:$K$505,"Reserved")+COUNTIFS('Booking Schedule'!$B$6:$B$505,$B331,'Booking Schedule'!$D$6:$D$505,"&lt;="&amp;$E331,'Booking Schedule'!$E$6:$E$505,"&gt;="&amp;$D331,'Booking Schedule'!$K$6:$K$505,"Dispatched")&gt;1),"Overlap","OK"))))))))),"Check Row")</f>
        <v/>
      </c>
    </row>
    <row r="332">
      <c r="A332" s="26" t="n"/>
      <c r="B332" s="26" t="n"/>
      <c r="C332" s="28" t="n"/>
      <c r="D332" s="41" t="n"/>
      <c r="E332" s="41" t="n"/>
      <c r="F332" s="41" t="n"/>
      <c r="G332" s="28" t="n"/>
      <c r="H332" s="28" t="n"/>
      <c r="I332" s="34" t="n"/>
      <c r="J332" s="26" t="n"/>
      <c r="K332" s="26" t="n"/>
      <c r="L332" s="28" t="n"/>
      <c r="M332" s="30">
        <f>IFERROR(IF($A332="","",IF(OR($B332="",$D332="",$K332=""),"Missing Required Field",IF(COUNTIF('Trailer Availability'!$A$6:$A$505,$B332)=0,"Unknown Trailer ID",IF(AND($K332&lt;&gt;"Canceled",$E332=""),"Missing Planned Return",IF(AND($E332&lt;&gt;"",$D332&gt;$E332),"Date Order Error",IF(AND($K332="Completed",$F332=""),"Actual Return Missing",IF(AND($F332&lt;&gt;"",$F332&lt;$D332),"Actual Return Before Pickup",IF(AND($K332="Dispatched",$F332&lt;&gt;""),"Update Status to Completed",IF(AND(OR($K332="Reserved",$K332="Dispatched"),COUNTIFS('Booking Schedule'!$B$6:$B$505,$B332,'Booking Schedule'!$D$6:$D$505,"&lt;="&amp;$E332,'Booking Schedule'!$E$6:$E$505,"&gt;="&amp;$D332,'Booking Schedule'!$K$6:$K$505,"Reserved")+COUNTIFS('Booking Schedule'!$B$6:$B$505,$B332,'Booking Schedule'!$D$6:$D$505,"&lt;="&amp;$E332,'Booking Schedule'!$E$6:$E$505,"&gt;="&amp;$D332,'Booking Schedule'!$K$6:$K$505,"Dispatched")&gt;1),"Overlap","OK"))))))))),"Check Row")</f>
        <v/>
      </c>
    </row>
    <row r="333">
      <c r="A333" s="26" t="n"/>
      <c r="B333" s="26" t="n"/>
      <c r="C333" s="28" t="n"/>
      <c r="D333" s="41" t="n"/>
      <c r="E333" s="41" t="n"/>
      <c r="F333" s="41" t="n"/>
      <c r="G333" s="28" t="n"/>
      <c r="H333" s="28" t="n"/>
      <c r="I333" s="34" t="n"/>
      <c r="J333" s="26" t="n"/>
      <c r="K333" s="26" t="n"/>
      <c r="L333" s="28" t="n"/>
      <c r="M333" s="30">
        <f>IFERROR(IF($A333="","",IF(OR($B333="",$D333="",$K333=""),"Missing Required Field",IF(COUNTIF('Trailer Availability'!$A$6:$A$505,$B333)=0,"Unknown Trailer ID",IF(AND($K333&lt;&gt;"Canceled",$E333=""),"Missing Planned Return",IF(AND($E333&lt;&gt;"",$D333&gt;$E333),"Date Order Error",IF(AND($K333="Completed",$F333=""),"Actual Return Missing",IF(AND($F333&lt;&gt;"",$F333&lt;$D333),"Actual Return Before Pickup",IF(AND($K333="Dispatched",$F333&lt;&gt;""),"Update Status to Completed",IF(AND(OR($K333="Reserved",$K333="Dispatched"),COUNTIFS('Booking Schedule'!$B$6:$B$505,$B333,'Booking Schedule'!$D$6:$D$505,"&lt;="&amp;$E333,'Booking Schedule'!$E$6:$E$505,"&gt;="&amp;$D333,'Booking Schedule'!$K$6:$K$505,"Reserved")+COUNTIFS('Booking Schedule'!$B$6:$B$505,$B333,'Booking Schedule'!$D$6:$D$505,"&lt;="&amp;$E333,'Booking Schedule'!$E$6:$E$505,"&gt;="&amp;$D333,'Booking Schedule'!$K$6:$K$505,"Dispatched")&gt;1),"Overlap","OK"))))))))),"Check Row")</f>
        <v/>
      </c>
    </row>
    <row r="334">
      <c r="A334" s="26" t="n"/>
      <c r="B334" s="26" t="n"/>
      <c r="C334" s="28" t="n"/>
      <c r="D334" s="41" t="n"/>
      <c r="E334" s="41" t="n"/>
      <c r="F334" s="41" t="n"/>
      <c r="G334" s="28" t="n"/>
      <c r="H334" s="28" t="n"/>
      <c r="I334" s="34" t="n"/>
      <c r="J334" s="26" t="n"/>
      <c r="K334" s="26" t="n"/>
      <c r="L334" s="28" t="n"/>
      <c r="M334" s="30">
        <f>IFERROR(IF($A334="","",IF(OR($B334="",$D334="",$K334=""),"Missing Required Field",IF(COUNTIF('Trailer Availability'!$A$6:$A$505,$B334)=0,"Unknown Trailer ID",IF(AND($K334&lt;&gt;"Canceled",$E334=""),"Missing Planned Return",IF(AND($E334&lt;&gt;"",$D334&gt;$E334),"Date Order Error",IF(AND($K334="Completed",$F334=""),"Actual Return Missing",IF(AND($F334&lt;&gt;"",$F334&lt;$D334),"Actual Return Before Pickup",IF(AND($K334="Dispatched",$F334&lt;&gt;""),"Update Status to Completed",IF(AND(OR($K334="Reserved",$K334="Dispatched"),COUNTIFS('Booking Schedule'!$B$6:$B$505,$B334,'Booking Schedule'!$D$6:$D$505,"&lt;="&amp;$E334,'Booking Schedule'!$E$6:$E$505,"&gt;="&amp;$D334,'Booking Schedule'!$K$6:$K$505,"Reserved")+COUNTIFS('Booking Schedule'!$B$6:$B$505,$B334,'Booking Schedule'!$D$6:$D$505,"&lt;="&amp;$E334,'Booking Schedule'!$E$6:$E$505,"&gt;="&amp;$D334,'Booking Schedule'!$K$6:$K$505,"Dispatched")&gt;1),"Overlap","OK"))))))))),"Check Row")</f>
        <v/>
      </c>
    </row>
    <row r="335">
      <c r="A335" s="26" t="n"/>
      <c r="B335" s="26" t="n"/>
      <c r="C335" s="28" t="n"/>
      <c r="D335" s="41" t="n"/>
      <c r="E335" s="41" t="n"/>
      <c r="F335" s="41" t="n"/>
      <c r="G335" s="28" t="n"/>
      <c r="H335" s="28" t="n"/>
      <c r="I335" s="34" t="n"/>
      <c r="J335" s="26" t="n"/>
      <c r="K335" s="26" t="n"/>
      <c r="L335" s="28" t="n"/>
      <c r="M335" s="30">
        <f>IFERROR(IF($A335="","",IF(OR($B335="",$D335="",$K335=""),"Missing Required Field",IF(COUNTIF('Trailer Availability'!$A$6:$A$505,$B335)=0,"Unknown Trailer ID",IF(AND($K335&lt;&gt;"Canceled",$E335=""),"Missing Planned Return",IF(AND($E335&lt;&gt;"",$D335&gt;$E335),"Date Order Error",IF(AND($K335="Completed",$F335=""),"Actual Return Missing",IF(AND($F335&lt;&gt;"",$F335&lt;$D335),"Actual Return Before Pickup",IF(AND($K335="Dispatched",$F335&lt;&gt;""),"Update Status to Completed",IF(AND(OR($K335="Reserved",$K335="Dispatched"),COUNTIFS('Booking Schedule'!$B$6:$B$505,$B335,'Booking Schedule'!$D$6:$D$505,"&lt;="&amp;$E335,'Booking Schedule'!$E$6:$E$505,"&gt;="&amp;$D335,'Booking Schedule'!$K$6:$K$505,"Reserved")+COUNTIFS('Booking Schedule'!$B$6:$B$505,$B335,'Booking Schedule'!$D$6:$D$505,"&lt;="&amp;$E335,'Booking Schedule'!$E$6:$E$505,"&gt;="&amp;$D335,'Booking Schedule'!$K$6:$K$505,"Dispatched")&gt;1),"Overlap","OK"))))))))),"Check Row")</f>
        <v/>
      </c>
    </row>
    <row r="336">
      <c r="A336" s="26" t="n"/>
      <c r="B336" s="26" t="n"/>
      <c r="C336" s="28" t="n"/>
      <c r="D336" s="41" t="n"/>
      <c r="E336" s="41" t="n"/>
      <c r="F336" s="41" t="n"/>
      <c r="G336" s="28" t="n"/>
      <c r="H336" s="28" t="n"/>
      <c r="I336" s="34" t="n"/>
      <c r="J336" s="26" t="n"/>
      <c r="K336" s="26" t="n"/>
      <c r="L336" s="28" t="n"/>
      <c r="M336" s="30">
        <f>IFERROR(IF($A336="","",IF(OR($B336="",$D336="",$K336=""),"Missing Required Field",IF(COUNTIF('Trailer Availability'!$A$6:$A$505,$B336)=0,"Unknown Trailer ID",IF(AND($K336&lt;&gt;"Canceled",$E336=""),"Missing Planned Return",IF(AND($E336&lt;&gt;"",$D336&gt;$E336),"Date Order Error",IF(AND($K336="Completed",$F336=""),"Actual Return Missing",IF(AND($F336&lt;&gt;"",$F336&lt;$D336),"Actual Return Before Pickup",IF(AND($K336="Dispatched",$F336&lt;&gt;""),"Update Status to Completed",IF(AND(OR($K336="Reserved",$K336="Dispatched"),COUNTIFS('Booking Schedule'!$B$6:$B$505,$B336,'Booking Schedule'!$D$6:$D$505,"&lt;="&amp;$E336,'Booking Schedule'!$E$6:$E$505,"&gt;="&amp;$D336,'Booking Schedule'!$K$6:$K$505,"Reserved")+COUNTIFS('Booking Schedule'!$B$6:$B$505,$B336,'Booking Schedule'!$D$6:$D$505,"&lt;="&amp;$E336,'Booking Schedule'!$E$6:$E$505,"&gt;="&amp;$D336,'Booking Schedule'!$K$6:$K$505,"Dispatched")&gt;1),"Overlap","OK"))))))))),"Check Row")</f>
        <v/>
      </c>
    </row>
    <row r="337">
      <c r="A337" s="26" t="n"/>
      <c r="B337" s="26" t="n"/>
      <c r="C337" s="28" t="n"/>
      <c r="D337" s="41" t="n"/>
      <c r="E337" s="41" t="n"/>
      <c r="F337" s="41" t="n"/>
      <c r="G337" s="28" t="n"/>
      <c r="H337" s="28" t="n"/>
      <c r="I337" s="34" t="n"/>
      <c r="J337" s="26" t="n"/>
      <c r="K337" s="26" t="n"/>
      <c r="L337" s="28" t="n"/>
      <c r="M337" s="30">
        <f>IFERROR(IF($A337="","",IF(OR($B337="",$D337="",$K337=""),"Missing Required Field",IF(COUNTIF('Trailer Availability'!$A$6:$A$505,$B337)=0,"Unknown Trailer ID",IF(AND($K337&lt;&gt;"Canceled",$E337=""),"Missing Planned Return",IF(AND($E337&lt;&gt;"",$D337&gt;$E337),"Date Order Error",IF(AND($K337="Completed",$F337=""),"Actual Return Missing",IF(AND($F337&lt;&gt;"",$F337&lt;$D337),"Actual Return Before Pickup",IF(AND($K337="Dispatched",$F337&lt;&gt;""),"Update Status to Completed",IF(AND(OR($K337="Reserved",$K337="Dispatched"),COUNTIFS('Booking Schedule'!$B$6:$B$505,$B337,'Booking Schedule'!$D$6:$D$505,"&lt;="&amp;$E337,'Booking Schedule'!$E$6:$E$505,"&gt;="&amp;$D337,'Booking Schedule'!$K$6:$K$505,"Reserved")+COUNTIFS('Booking Schedule'!$B$6:$B$505,$B337,'Booking Schedule'!$D$6:$D$505,"&lt;="&amp;$E337,'Booking Schedule'!$E$6:$E$505,"&gt;="&amp;$D337,'Booking Schedule'!$K$6:$K$505,"Dispatched")&gt;1),"Overlap","OK"))))))))),"Check Row")</f>
        <v/>
      </c>
    </row>
    <row r="338">
      <c r="A338" s="26" t="n"/>
      <c r="B338" s="26" t="n"/>
      <c r="C338" s="28" t="n"/>
      <c r="D338" s="41" t="n"/>
      <c r="E338" s="41" t="n"/>
      <c r="F338" s="41" t="n"/>
      <c r="G338" s="28" t="n"/>
      <c r="H338" s="28" t="n"/>
      <c r="I338" s="34" t="n"/>
      <c r="J338" s="26" t="n"/>
      <c r="K338" s="26" t="n"/>
      <c r="L338" s="28" t="n"/>
      <c r="M338" s="30">
        <f>IFERROR(IF($A338="","",IF(OR($B338="",$D338="",$K338=""),"Missing Required Field",IF(COUNTIF('Trailer Availability'!$A$6:$A$505,$B338)=0,"Unknown Trailer ID",IF(AND($K338&lt;&gt;"Canceled",$E338=""),"Missing Planned Return",IF(AND($E338&lt;&gt;"",$D338&gt;$E338),"Date Order Error",IF(AND($K338="Completed",$F338=""),"Actual Return Missing",IF(AND($F338&lt;&gt;"",$F338&lt;$D338),"Actual Return Before Pickup",IF(AND($K338="Dispatched",$F338&lt;&gt;""),"Update Status to Completed",IF(AND(OR($K338="Reserved",$K338="Dispatched"),COUNTIFS('Booking Schedule'!$B$6:$B$505,$B338,'Booking Schedule'!$D$6:$D$505,"&lt;="&amp;$E338,'Booking Schedule'!$E$6:$E$505,"&gt;="&amp;$D338,'Booking Schedule'!$K$6:$K$505,"Reserved")+COUNTIFS('Booking Schedule'!$B$6:$B$505,$B338,'Booking Schedule'!$D$6:$D$505,"&lt;="&amp;$E338,'Booking Schedule'!$E$6:$E$505,"&gt;="&amp;$D338,'Booking Schedule'!$K$6:$K$505,"Dispatched")&gt;1),"Overlap","OK"))))))))),"Check Row")</f>
        <v/>
      </c>
    </row>
    <row r="339">
      <c r="A339" s="26" t="n"/>
      <c r="B339" s="26" t="n"/>
      <c r="C339" s="28" t="n"/>
      <c r="D339" s="41" t="n"/>
      <c r="E339" s="41" t="n"/>
      <c r="F339" s="41" t="n"/>
      <c r="G339" s="28" t="n"/>
      <c r="H339" s="28" t="n"/>
      <c r="I339" s="34" t="n"/>
      <c r="J339" s="26" t="n"/>
      <c r="K339" s="26" t="n"/>
      <c r="L339" s="28" t="n"/>
      <c r="M339" s="30">
        <f>IFERROR(IF($A339="","",IF(OR($B339="",$D339="",$K339=""),"Missing Required Field",IF(COUNTIF('Trailer Availability'!$A$6:$A$505,$B339)=0,"Unknown Trailer ID",IF(AND($K339&lt;&gt;"Canceled",$E339=""),"Missing Planned Return",IF(AND($E339&lt;&gt;"",$D339&gt;$E339),"Date Order Error",IF(AND($K339="Completed",$F339=""),"Actual Return Missing",IF(AND($F339&lt;&gt;"",$F339&lt;$D339),"Actual Return Before Pickup",IF(AND($K339="Dispatched",$F339&lt;&gt;""),"Update Status to Completed",IF(AND(OR($K339="Reserved",$K339="Dispatched"),COUNTIFS('Booking Schedule'!$B$6:$B$505,$B339,'Booking Schedule'!$D$6:$D$505,"&lt;="&amp;$E339,'Booking Schedule'!$E$6:$E$505,"&gt;="&amp;$D339,'Booking Schedule'!$K$6:$K$505,"Reserved")+COUNTIFS('Booking Schedule'!$B$6:$B$505,$B339,'Booking Schedule'!$D$6:$D$505,"&lt;="&amp;$E339,'Booking Schedule'!$E$6:$E$505,"&gt;="&amp;$D339,'Booking Schedule'!$K$6:$K$505,"Dispatched")&gt;1),"Overlap","OK"))))))))),"Check Row")</f>
        <v/>
      </c>
    </row>
    <row r="340">
      <c r="A340" s="26" t="n"/>
      <c r="B340" s="26" t="n"/>
      <c r="C340" s="28" t="n"/>
      <c r="D340" s="41" t="n"/>
      <c r="E340" s="41" t="n"/>
      <c r="F340" s="41" t="n"/>
      <c r="G340" s="28" t="n"/>
      <c r="H340" s="28" t="n"/>
      <c r="I340" s="34" t="n"/>
      <c r="J340" s="26" t="n"/>
      <c r="K340" s="26" t="n"/>
      <c r="L340" s="28" t="n"/>
      <c r="M340" s="30">
        <f>IFERROR(IF($A340="","",IF(OR($B340="",$D340="",$K340=""),"Missing Required Field",IF(COUNTIF('Trailer Availability'!$A$6:$A$505,$B340)=0,"Unknown Trailer ID",IF(AND($K340&lt;&gt;"Canceled",$E340=""),"Missing Planned Return",IF(AND($E340&lt;&gt;"",$D340&gt;$E340),"Date Order Error",IF(AND($K340="Completed",$F340=""),"Actual Return Missing",IF(AND($F340&lt;&gt;"",$F340&lt;$D340),"Actual Return Before Pickup",IF(AND($K340="Dispatched",$F340&lt;&gt;""),"Update Status to Completed",IF(AND(OR($K340="Reserved",$K340="Dispatched"),COUNTIFS('Booking Schedule'!$B$6:$B$505,$B340,'Booking Schedule'!$D$6:$D$505,"&lt;="&amp;$E340,'Booking Schedule'!$E$6:$E$505,"&gt;="&amp;$D340,'Booking Schedule'!$K$6:$K$505,"Reserved")+COUNTIFS('Booking Schedule'!$B$6:$B$505,$B340,'Booking Schedule'!$D$6:$D$505,"&lt;="&amp;$E340,'Booking Schedule'!$E$6:$E$505,"&gt;="&amp;$D340,'Booking Schedule'!$K$6:$K$505,"Dispatched")&gt;1),"Overlap","OK"))))))))),"Check Row")</f>
        <v/>
      </c>
    </row>
    <row r="341">
      <c r="A341" s="26" t="n"/>
      <c r="B341" s="26" t="n"/>
      <c r="C341" s="28" t="n"/>
      <c r="D341" s="41" t="n"/>
      <c r="E341" s="41" t="n"/>
      <c r="F341" s="41" t="n"/>
      <c r="G341" s="28" t="n"/>
      <c r="H341" s="28" t="n"/>
      <c r="I341" s="34" t="n"/>
      <c r="J341" s="26" t="n"/>
      <c r="K341" s="26" t="n"/>
      <c r="L341" s="28" t="n"/>
      <c r="M341" s="30">
        <f>IFERROR(IF($A341="","",IF(OR($B341="",$D341="",$K341=""),"Missing Required Field",IF(COUNTIF('Trailer Availability'!$A$6:$A$505,$B341)=0,"Unknown Trailer ID",IF(AND($K341&lt;&gt;"Canceled",$E341=""),"Missing Planned Return",IF(AND($E341&lt;&gt;"",$D341&gt;$E341),"Date Order Error",IF(AND($K341="Completed",$F341=""),"Actual Return Missing",IF(AND($F341&lt;&gt;"",$F341&lt;$D341),"Actual Return Before Pickup",IF(AND($K341="Dispatched",$F341&lt;&gt;""),"Update Status to Completed",IF(AND(OR($K341="Reserved",$K341="Dispatched"),COUNTIFS('Booking Schedule'!$B$6:$B$505,$B341,'Booking Schedule'!$D$6:$D$505,"&lt;="&amp;$E341,'Booking Schedule'!$E$6:$E$505,"&gt;="&amp;$D341,'Booking Schedule'!$K$6:$K$505,"Reserved")+COUNTIFS('Booking Schedule'!$B$6:$B$505,$B341,'Booking Schedule'!$D$6:$D$505,"&lt;="&amp;$E341,'Booking Schedule'!$E$6:$E$505,"&gt;="&amp;$D341,'Booking Schedule'!$K$6:$K$505,"Dispatched")&gt;1),"Overlap","OK"))))))))),"Check Row")</f>
        <v/>
      </c>
    </row>
    <row r="342">
      <c r="A342" s="26" t="n"/>
      <c r="B342" s="26" t="n"/>
      <c r="C342" s="28" t="n"/>
      <c r="D342" s="41" t="n"/>
      <c r="E342" s="41" t="n"/>
      <c r="F342" s="41" t="n"/>
      <c r="G342" s="28" t="n"/>
      <c r="H342" s="28" t="n"/>
      <c r="I342" s="34" t="n"/>
      <c r="J342" s="26" t="n"/>
      <c r="K342" s="26" t="n"/>
      <c r="L342" s="28" t="n"/>
      <c r="M342" s="30">
        <f>IFERROR(IF($A342="","",IF(OR($B342="",$D342="",$K342=""),"Missing Required Field",IF(COUNTIF('Trailer Availability'!$A$6:$A$505,$B342)=0,"Unknown Trailer ID",IF(AND($K342&lt;&gt;"Canceled",$E342=""),"Missing Planned Return",IF(AND($E342&lt;&gt;"",$D342&gt;$E342),"Date Order Error",IF(AND($K342="Completed",$F342=""),"Actual Return Missing",IF(AND($F342&lt;&gt;"",$F342&lt;$D342),"Actual Return Before Pickup",IF(AND($K342="Dispatched",$F342&lt;&gt;""),"Update Status to Completed",IF(AND(OR($K342="Reserved",$K342="Dispatched"),COUNTIFS('Booking Schedule'!$B$6:$B$505,$B342,'Booking Schedule'!$D$6:$D$505,"&lt;="&amp;$E342,'Booking Schedule'!$E$6:$E$505,"&gt;="&amp;$D342,'Booking Schedule'!$K$6:$K$505,"Reserved")+COUNTIFS('Booking Schedule'!$B$6:$B$505,$B342,'Booking Schedule'!$D$6:$D$505,"&lt;="&amp;$E342,'Booking Schedule'!$E$6:$E$505,"&gt;="&amp;$D342,'Booking Schedule'!$K$6:$K$505,"Dispatched")&gt;1),"Overlap","OK"))))))))),"Check Row")</f>
        <v/>
      </c>
    </row>
    <row r="343">
      <c r="A343" s="26" t="n"/>
      <c r="B343" s="26" t="n"/>
      <c r="C343" s="28" t="n"/>
      <c r="D343" s="41" t="n"/>
      <c r="E343" s="41" t="n"/>
      <c r="F343" s="41" t="n"/>
      <c r="G343" s="28" t="n"/>
      <c r="H343" s="28" t="n"/>
      <c r="I343" s="34" t="n"/>
      <c r="J343" s="26" t="n"/>
      <c r="K343" s="26" t="n"/>
      <c r="L343" s="28" t="n"/>
      <c r="M343" s="30">
        <f>IFERROR(IF($A343="","",IF(OR($B343="",$D343="",$K343=""),"Missing Required Field",IF(COUNTIF('Trailer Availability'!$A$6:$A$505,$B343)=0,"Unknown Trailer ID",IF(AND($K343&lt;&gt;"Canceled",$E343=""),"Missing Planned Return",IF(AND($E343&lt;&gt;"",$D343&gt;$E343),"Date Order Error",IF(AND($K343="Completed",$F343=""),"Actual Return Missing",IF(AND($F343&lt;&gt;"",$F343&lt;$D343),"Actual Return Before Pickup",IF(AND($K343="Dispatched",$F343&lt;&gt;""),"Update Status to Completed",IF(AND(OR($K343="Reserved",$K343="Dispatched"),COUNTIFS('Booking Schedule'!$B$6:$B$505,$B343,'Booking Schedule'!$D$6:$D$505,"&lt;="&amp;$E343,'Booking Schedule'!$E$6:$E$505,"&gt;="&amp;$D343,'Booking Schedule'!$K$6:$K$505,"Reserved")+COUNTIFS('Booking Schedule'!$B$6:$B$505,$B343,'Booking Schedule'!$D$6:$D$505,"&lt;="&amp;$E343,'Booking Schedule'!$E$6:$E$505,"&gt;="&amp;$D343,'Booking Schedule'!$K$6:$K$505,"Dispatched")&gt;1),"Overlap","OK"))))))))),"Check Row")</f>
        <v/>
      </c>
    </row>
    <row r="344">
      <c r="A344" s="26" t="n"/>
      <c r="B344" s="26" t="n"/>
      <c r="C344" s="28" t="n"/>
      <c r="D344" s="41" t="n"/>
      <c r="E344" s="41" t="n"/>
      <c r="F344" s="41" t="n"/>
      <c r="G344" s="28" t="n"/>
      <c r="H344" s="28" t="n"/>
      <c r="I344" s="34" t="n"/>
      <c r="J344" s="26" t="n"/>
      <c r="K344" s="26" t="n"/>
      <c r="L344" s="28" t="n"/>
      <c r="M344" s="30">
        <f>IFERROR(IF($A344="","",IF(OR($B344="",$D344="",$K344=""),"Missing Required Field",IF(COUNTIF('Trailer Availability'!$A$6:$A$505,$B344)=0,"Unknown Trailer ID",IF(AND($K344&lt;&gt;"Canceled",$E344=""),"Missing Planned Return",IF(AND($E344&lt;&gt;"",$D344&gt;$E344),"Date Order Error",IF(AND($K344="Completed",$F344=""),"Actual Return Missing",IF(AND($F344&lt;&gt;"",$F344&lt;$D344),"Actual Return Before Pickup",IF(AND($K344="Dispatched",$F344&lt;&gt;""),"Update Status to Completed",IF(AND(OR($K344="Reserved",$K344="Dispatched"),COUNTIFS('Booking Schedule'!$B$6:$B$505,$B344,'Booking Schedule'!$D$6:$D$505,"&lt;="&amp;$E344,'Booking Schedule'!$E$6:$E$505,"&gt;="&amp;$D344,'Booking Schedule'!$K$6:$K$505,"Reserved")+COUNTIFS('Booking Schedule'!$B$6:$B$505,$B344,'Booking Schedule'!$D$6:$D$505,"&lt;="&amp;$E344,'Booking Schedule'!$E$6:$E$505,"&gt;="&amp;$D344,'Booking Schedule'!$K$6:$K$505,"Dispatched")&gt;1),"Overlap","OK"))))))))),"Check Row")</f>
        <v/>
      </c>
    </row>
    <row r="345">
      <c r="A345" s="26" t="n"/>
      <c r="B345" s="26" t="n"/>
      <c r="C345" s="28" t="n"/>
      <c r="D345" s="41" t="n"/>
      <c r="E345" s="41" t="n"/>
      <c r="F345" s="41" t="n"/>
      <c r="G345" s="28" t="n"/>
      <c r="H345" s="28" t="n"/>
      <c r="I345" s="34" t="n"/>
      <c r="J345" s="26" t="n"/>
      <c r="K345" s="26" t="n"/>
      <c r="L345" s="28" t="n"/>
      <c r="M345" s="30">
        <f>IFERROR(IF($A345="","",IF(OR($B345="",$D345="",$K345=""),"Missing Required Field",IF(COUNTIF('Trailer Availability'!$A$6:$A$505,$B345)=0,"Unknown Trailer ID",IF(AND($K345&lt;&gt;"Canceled",$E345=""),"Missing Planned Return",IF(AND($E345&lt;&gt;"",$D345&gt;$E345),"Date Order Error",IF(AND($K345="Completed",$F345=""),"Actual Return Missing",IF(AND($F345&lt;&gt;"",$F345&lt;$D345),"Actual Return Before Pickup",IF(AND($K345="Dispatched",$F345&lt;&gt;""),"Update Status to Completed",IF(AND(OR($K345="Reserved",$K345="Dispatched"),COUNTIFS('Booking Schedule'!$B$6:$B$505,$B345,'Booking Schedule'!$D$6:$D$505,"&lt;="&amp;$E345,'Booking Schedule'!$E$6:$E$505,"&gt;="&amp;$D345,'Booking Schedule'!$K$6:$K$505,"Reserved")+COUNTIFS('Booking Schedule'!$B$6:$B$505,$B345,'Booking Schedule'!$D$6:$D$505,"&lt;="&amp;$E345,'Booking Schedule'!$E$6:$E$505,"&gt;="&amp;$D345,'Booking Schedule'!$K$6:$K$505,"Dispatched")&gt;1),"Overlap","OK"))))))))),"Check Row")</f>
        <v/>
      </c>
    </row>
    <row r="346">
      <c r="A346" s="26" t="n"/>
      <c r="B346" s="26" t="n"/>
      <c r="C346" s="28" t="n"/>
      <c r="D346" s="41" t="n"/>
      <c r="E346" s="41" t="n"/>
      <c r="F346" s="41" t="n"/>
      <c r="G346" s="28" t="n"/>
      <c r="H346" s="28" t="n"/>
      <c r="I346" s="34" t="n"/>
      <c r="J346" s="26" t="n"/>
      <c r="K346" s="26" t="n"/>
      <c r="L346" s="28" t="n"/>
      <c r="M346" s="30">
        <f>IFERROR(IF($A346="","",IF(OR($B346="",$D346="",$K346=""),"Missing Required Field",IF(COUNTIF('Trailer Availability'!$A$6:$A$505,$B346)=0,"Unknown Trailer ID",IF(AND($K346&lt;&gt;"Canceled",$E346=""),"Missing Planned Return",IF(AND($E346&lt;&gt;"",$D346&gt;$E346),"Date Order Error",IF(AND($K346="Completed",$F346=""),"Actual Return Missing",IF(AND($F346&lt;&gt;"",$F346&lt;$D346),"Actual Return Before Pickup",IF(AND($K346="Dispatched",$F346&lt;&gt;""),"Update Status to Completed",IF(AND(OR($K346="Reserved",$K346="Dispatched"),COUNTIFS('Booking Schedule'!$B$6:$B$505,$B346,'Booking Schedule'!$D$6:$D$505,"&lt;="&amp;$E346,'Booking Schedule'!$E$6:$E$505,"&gt;="&amp;$D346,'Booking Schedule'!$K$6:$K$505,"Reserved")+COUNTIFS('Booking Schedule'!$B$6:$B$505,$B346,'Booking Schedule'!$D$6:$D$505,"&lt;="&amp;$E346,'Booking Schedule'!$E$6:$E$505,"&gt;="&amp;$D346,'Booking Schedule'!$K$6:$K$505,"Dispatched")&gt;1),"Overlap","OK"))))))))),"Check Row")</f>
        <v/>
      </c>
    </row>
    <row r="347">
      <c r="A347" s="26" t="n"/>
      <c r="B347" s="26" t="n"/>
      <c r="C347" s="28" t="n"/>
      <c r="D347" s="41" t="n"/>
      <c r="E347" s="41" t="n"/>
      <c r="F347" s="41" t="n"/>
      <c r="G347" s="28" t="n"/>
      <c r="H347" s="28" t="n"/>
      <c r="I347" s="34" t="n"/>
      <c r="J347" s="26" t="n"/>
      <c r="K347" s="26" t="n"/>
      <c r="L347" s="28" t="n"/>
      <c r="M347" s="30">
        <f>IFERROR(IF($A347="","",IF(OR($B347="",$D347="",$K347=""),"Missing Required Field",IF(COUNTIF('Trailer Availability'!$A$6:$A$505,$B347)=0,"Unknown Trailer ID",IF(AND($K347&lt;&gt;"Canceled",$E347=""),"Missing Planned Return",IF(AND($E347&lt;&gt;"",$D347&gt;$E347),"Date Order Error",IF(AND($K347="Completed",$F347=""),"Actual Return Missing",IF(AND($F347&lt;&gt;"",$F347&lt;$D347),"Actual Return Before Pickup",IF(AND($K347="Dispatched",$F347&lt;&gt;""),"Update Status to Completed",IF(AND(OR($K347="Reserved",$K347="Dispatched"),COUNTIFS('Booking Schedule'!$B$6:$B$505,$B347,'Booking Schedule'!$D$6:$D$505,"&lt;="&amp;$E347,'Booking Schedule'!$E$6:$E$505,"&gt;="&amp;$D347,'Booking Schedule'!$K$6:$K$505,"Reserved")+COUNTIFS('Booking Schedule'!$B$6:$B$505,$B347,'Booking Schedule'!$D$6:$D$505,"&lt;="&amp;$E347,'Booking Schedule'!$E$6:$E$505,"&gt;="&amp;$D347,'Booking Schedule'!$K$6:$K$505,"Dispatched")&gt;1),"Overlap","OK"))))))))),"Check Row")</f>
        <v/>
      </c>
    </row>
    <row r="348">
      <c r="A348" s="26" t="n"/>
      <c r="B348" s="26" t="n"/>
      <c r="C348" s="28" t="n"/>
      <c r="D348" s="41" t="n"/>
      <c r="E348" s="41" t="n"/>
      <c r="F348" s="41" t="n"/>
      <c r="G348" s="28" t="n"/>
      <c r="H348" s="28" t="n"/>
      <c r="I348" s="34" t="n"/>
      <c r="J348" s="26" t="n"/>
      <c r="K348" s="26" t="n"/>
      <c r="L348" s="28" t="n"/>
      <c r="M348" s="30">
        <f>IFERROR(IF($A348="","",IF(OR($B348="",$D348="",$K348=""),"Missing Required Field",IF(COUNTIF('Trailer Availability'!$A$6:$A$505,$B348)=0,"Unknown Trailer ID",IF(AND($K348&lt;&gt;"Canceled",$E348=""),"Missing Planned Return",IF(AND($E348&lt;&gt;"",$D348&gt;$E348),"Date Order Error",IF(AND($K348="Completed",$F348=""),"Actual Return Missing",IF(AND($F348&lt;&gt;"",$F348&lt;$D348),"Actual Return Before Pickup",IF(AND($K348="Dispatched",$F348&lt;&gt;""),"Update Status to Completed",IF(AND(OR($K348="Reserved",$K348="Dispatched"),COUNTIFS('Booking Schedule'!$B$6:$B$505,$B348,'Booking Schedule'!$D$6:$D$505,"&lt;="&amp;$E348,'Booking Schedule'!$E$6:$E$505,"&gt;="&amp;$D348,'Booking Schedule'!$K$6:$K$505,"Reserved")+COUNTIFS('Booking Schedule'!$B$6:$B$505,$B348,'Booking Schedule'!$D$6:$D$505,"&lt;="&amp;$E348,'Booking Schedule'!$E$6:$E$505,"&gt;="&amp;$D348,'Booking Schedule'!$K$6:$K$505,"Dispatched")&gt;1),"Overlap","OK"))))))))),"Check Row")</f>
        <v/>
      </c>
    </row>
    <row r="349">
      <c r="A349" s="26" t="n"/>
      <c r="B349" s="26" t="n"/>
      <c r="C349" s="28" t="n"/>
      <c r="D349" s="41" t="n"/>
      <c r="E349" s="41" t="n"/>
      <c r="F349" s="41" t="n"/>
      <c r="G349" s="28" t="n"/>
      <c r="H349" s="28" t="n"/>
      <c r="I349" s="34" t="n"/>
      <c r="J349" s="26" t="n"/>
      <c r="K349" s="26" t="n"/>
      <c r="L349" s="28" t="n"/>
      <c r="M349" s="30">
        <f>IFERROR(IF($A349="","",IF(OR($B349="",$D349="",$K349=""),"Missing Required Field",IF(COUNTIF('Trailer Availability'!$A$6:$A$505,$B349)=0,"Unknown Trailer ID",IF(AND($K349&lt;&gt;"Canceled",$E349=""),"Missing Planned Return",IF(AND($E349&lt;&gt;"",$D349&gt;$E349),"Date Order Error",IF(AND($K349="Completed",$F349=""),"Actual Return Missing",IF(AND($F349&lt;&gt;"",$F349&lt;$D349),"Actual Return Before Pickup",IF(AND($K349="Dispatched",$F349&lt;&gt;""),"Update Status to Completed",IF(AND(OR($K349="Reserved",$K349="Dispatched"),COUNTIFS('Booking Schedule'!$B$6:$B$505,$B349,'Booking Schedule'!$D$6:$D$505,"&lt;="&amp;$E349,'Booking Schedule'!$E$6:$E$505,"&gt;="&amp;$D349,'Booking Schedule'!$K$6:$K$505,"Reserved")+COUNTIFS('Booking Schedule'!$B$6:$B$505,$B349,'Booking Schedule'!$D$6:$D$505,"&lt;="&amp;$E349,'Booking Schedule'!$E$6:$E$505,"&gt;="&amp;$D349,'Booking Schedule'!$K$6:$K$505,"Dispatched")&gt;1),"Overlap","OK"))))))))),"Check Row")</f>
        <v/>
      </c>
    </row>
    <row r="350">
      <c r="A350" s="26" t="n"/>
      <c r="B350" s="26" t="n"/>
      <c r="C350" s="28" t="n"/>
      <c r="D350" s="41" t="n"/>
      <c r="E350" s="41" t="n"/>
      <c r="F350" s="41" t="n"/>
      <c r="G350" s="28" t="n"/>
      <c r="H350" s="28" t="n"/>
      <c r="I350" s="34" t="n"/>
      <c r="J350" s="26" t="n"/>
      <c r="K350" s="26" t="n"/>
      <c r="L350" s="28" t="n"/>
      <c r="M350" s="30">
        <f>IFERROR(IF($A350="","",IF(OR($B350="",$D350="",$K350=""),"Missing Required Field",IF(COUNTIF('Trailer Availability'!$A$6:$A$505,$B350)=0,"Unknown Trailer ID",IF(AND($K350&lt;&gt;"Canceled",$E350=""),"Missing Planned Return",IF(AND($E350&lt;&gt;"",$D350&gt;$E350),"Date Order Error",IF(AND($K350="Completed",$F350=""),"Actual Return Missing",IF(AND($F350&lt;&gt;"",$F350&lt;$D350),"Actual Return Before Pickup",IF(AND($K350="Dispatched",$F350&lt;&gt;""),"Update Status to Completed",IF(AND(OR($K350="Reserved",$K350="Dispatched"),COUNTIFS('Booking Schedule'!$B$6:$B$505,$B350,'Booking Schedule'!$D$6:$D$505,"&lt;="&amp;$E350,'Booking Schedule'!$E$6:$E$505,"&gt;="&amp;$D350,'Booking Schedule'!$K$6:$K$505,"Reserved")+COUNTIFS('Booking Schedule'!$B$6:$B$505,$B350,'Booking Schedule'!$D$6:$D$505,"&lt;="&amp;$E350,'Booking Schedule'!$E$6:$E$505,"&gt;="&amp;$D350,'Booking Schedule'!$K$6:$K$505,"Dispatched")&gt;1),"Overlap","OK"))))))))),"Check Row")</f>
        <v/>
      </c>
    </row>
    <row r="351">
      <c r="A351" s="26" t="n"/>
      <c r="B351" s="26" t="n"/>
      <c r="C351" s="28" t="n"/>
      <c r="D351" s="41" t="n"/>
      <c r="E351" s="41" t="n"/>
      <c r="F351" s="41" t="n"/>
      <c r="G351" s="28" t="n"/>
      <c r="H351" s="28" t="n"/>
      <c r="I351" s="34" t="n"/>
      <c r="J351" s="26" t="n"/>
      <c r="K351" s="26" t="n"/>
      <c r="L351" s="28" t="n"/>
      <c r="M351" s="30">
        <f>IFERROR(IF($A351="","",IF(OR($B351="",$D351="",$K351=""),"Missing Required Field",IF(COUNTIF('Trailer Availability'!$A$6:$A$505,$B351)=0,"Unknown Trailer ID",IF(AND($K351&lt;&gt;"Canceled",$E351=""),"Missing Planned Return",IF(AND($E351&lt;&gt;"",$D351&gt;$E351),"Date Order Error",IF(AND($K351="Completed",$F351=""),"Actual Return Missing",IF(AND($F351&lt;&gt;"",$F351&lt;$D351),"Actual Return Before Pickup",IF(AND($K351="Dispatched",$F351&lt;&gt;""),"Update Status to Completed",IF(AND(OR($K351="Reserved",$K351="Dispatched"),COUNTIFS('Booking Schedule'!$B$6:$B$505,$B351,'Booking Schedule'!$D$6:$D$505,"&lt;="&amp;$E351,'Booking Schedule'!$E$6:$E$505,"&gt;="&amp;$D351,'Booking Schedule'!$K$6:$K$505,"Reserved")+COUNTIFS('Booking Schedule'!$B$6:$B$505,$B351,'Booking Schedule'!$D$6:$D$505,"&lt;="&amp;$E351,'Booking Schedule'!$E$6:$E$505,"&gt;="&amp;$D351,'Booking Schedule'!$K$6:$K$505,"Dispatched")&gt;1),"Overlap","OK"))))))))),"Check Row")</f>
        <v/>
      </c>
    </row>
    <row r="352">
      <c r="A352" s="26" t="n"/>
      <c r="B352" s="26" t="n"/>
      <c r="C352" s="28" t="n"/>
      <c r="D352" s="41" t="n"/>
      <c r="E352" s="41" t="n"/>
      <c r="F352" s="41" t="n"/>
      <c r="G352" s="28" t="n"/>
      <c r="H352" s="28" t="n"/>
      <c r="I352" s="34" t="n"/>
      <c r="J352" s="26" t="n"/>
      <c r="K352" s="26" t="n"/>
      <c r="L352" s="28" t="n"/>
      <c r="M352" s="30">
        <f>IFERROR(IF($A352="","",IF(OR($B352="",$D352="",$K352=""),"Missing Required Field",IF(COUNTIF('Trailer Availability'!$A$6:$A$505,$B352)=0,"Unknown Trailer ID",IF(AND($K352&lt;&gt;"Canceled",$E352=""),"Missing Planned Return",IF(AND($E352&lt;&gt;"",$D352&gt;$E352),"Date Order Error",IF(AND($K352="Completed",$F352=""),"Actual Return Missing",IF(AND($F352&lt;&gt;"",$F352&lt;$D352),"Actual Return Before Pickup",IF(AND($K352="Dispatched",$F352&lt;&gt;""),"Update Status to Completed",IF(AND(OR($K352="Reserved",$K352="Dispatched"),COUNTIFS('Booking Schedule'!$B$6:$B$505,$B352,'Booking Schedule'!$D$6:$D$505,"&lt;="&amp;$E352,'Booking Schedule'!$E$6:$E$505,"&gt;="&amp;$D352,'Booking Schedule'!$K$6:$K$505,"Reserved")+COUNTIFS('Booking Schedule'!$B$6:$B$505,$B352,'Booking Schedule'!$D$6:$D$505,"&lt;="&amp;$E352,'Booking Schedule'!$E$6:$E$505,"&gt;="&amp;$D352,'Booking Schedule'!$K$6:$K$505,"Dispatched")&gt;1),"Overlap","OK"))))))))),"Check Row")</f>
        <v/>
      </c>
    </row>
    <row r="353">
      <c r="A353" s="26" t="n"/>
      <c r="B353" s="26" t="n"/>
      <c r="C353" s="28" t="n"/>
      <c r="D353" s="41" t="n"/>
      <c r="E353" s="41" t="n"/>
      <c r="F353" s="41" t="n"/>
      <c r="G353" s="28" t="n"/>
      <c r="H353" s="28" t="n"/>
      <c r="I353" s="34" t="n"/>
      <c r="J353" s="26" t="n"/>
      <c r="K353" s="26" t="n"/>
      <c r="L353" s="28" t="n"/>
      <c r="M353" s="30">
        <f>IFERROR(IF($A353="","",IF(OR($B353="",$D353="",$K353=""),"Missing Required Field",IF(COUNTIF('Trailer Availability'!$A$6:$A$505,$B353)=0,"Unknown Trailer ID",IF(AND($K353&lt;&gt;"Canceled",$E353=""),"Missing Planned Return",IF(AND($E353&lt;&gt;"",$D353&gt;$E353),"Date Order Error",IF(AND($K353="Completed",$F353=""),"Actual Return Missing",IF(AND($F353&lt;&gt;"",$F353&lt;$D353),"Actual Return Before Pickup",IF(AND($K353="Dispatched",$F353&lt;&gt;""),"Update Status to Completed",IF(AND(OR($K353="Reserved",$K353="Dispatched"),COUNTIFS('Booking Schedule'!$B$6:$B$505,$B353,'Booking Schedule'!$D$6:$D$505,"&lt;="&amp;$E353,'Booking Schedule'!$E$6:$E$505,"&gt;="&amp;$D353,'Booking Schedule'!$K$6:$K$505,"Reserved")+COUNTIFS('Booking Schedule'!$B$6:$B$505,$B353,'Booking Schedule'!$D$6:$D$505,"&lt;="&amp;$E353,'Booking Schedule'!$E$6:$E$505,"&gt;="&amp;$D353,'Booking Schedule'!$K$6:$K$505,"Dispatched")&gt;1),"Overlap","OK"))))))))),"Check Row")</f>
        <v/>
      </c>
    </row>
    <row r="354">
      <c r="A354" s="26" t="n"/>
      <c r="B354" s="26" t="n"/>
      <c r="C354" s="28" t="n"/>
      <c r="D354" s="41" t="n"/>
      <c r="E354" s="41" t="n"/>
      <c r="F354" s="41" t="n"/>
      <c r="G354" s="28" t="n"/>
      <c r="H354" s="28" t="n"/>
      <c r="I354" s="34" t="n"/>
      <c r="J354" s="26" t="n"/>
      <c r="K354" s="26" t="n"/>
      <c r="L354" s="28" t="n"/>
      <c r="M354" s="30">
        <f>IFERROR(IF($A354="","",IF(OR($B354="",$D354="",$K354=""),"Missing Required Field",IF(COUNTIF('Trailer Availability'!$A$6:$A$505,$B354)=0,"Unknown Trailer ID",IF(AND($K354&lt;&gt;"Canceled",$E354=""),"Missing Planned Return",IF(AND($E354&lt;&gt;"",$D354&gt;$E354),"Date Order Error",IF(AND($K354="Completed",$F354=""),"Actual Return Missing",IF(AND($F354&lt;&gt;"",$F354&lt;$D354),"Actual Return Before Pickup",IF(AND($K354="Dispatched",$F354&lt;&gt;""),"Update Status to Completed",IF(AND(OR($K354="Reserved",$K354="Dispatched"),COUNTIFS('Booking Schedule'!$B$6:$B$505,$B354,'Booking Schedule'!$D$6:$D$505,"&lt;="&amp;$E354,'Booking Schedule'!$E$6:$E$505,"&gt;="&amp;$D354,'Booking Schedule'!$K$6:$K$505,"Reserved")+COUNTIFS('Booking Schedule'!$B$6:$B$505,$B354,'Booking Schedule'!$D$6:$D$505,"&lt;="&amp;$E354,'Booking Schedule'!$E$6:$E$505,"&gt;="&amp;$D354,'Booking Schedule'!$K$6:$K$505,"Dispatched")&gt;1),"Overlap","OK"))))))))),"Check Row")</f>
        <v/>
      </c>
    </row>
    <row r="355">
      <c r="A355" s="26" t="n"/>
      <c r="B355" s="26" t="n"/>
      <c r="C355" s="28" t="n"/>
      <c r="D355" s="41" t="n"/>
      <c r="E355" s="41" t="n"/>
      <c r="F355" s="41" t="n"/>
      <c r="G355" s="28" t="n"/>
      <c r="H355" s="28" t="n"/>
      <c r="I355" s="34" t="n"/>
      <c r="J355" s="26" t="n"/>
      <c r="K355" s="26" t="n"/>
      <c r="L355" s="28" t="n"/>
      <c r="M355" s="30">
        <f>IFERROR(IF($A355="","",IF(OR($B355="",$D355="",$K355=""),"Missing Required Field",IF(COUNTIF('Trailer Availability'!$A$6:$A$505,$B355)=0,"Unknown Trailer ID",IF(AND($K355&lt;&gt;"Canceled",$E355=""),"Missing Planned Return",IF(AND($E355&lt;&gt;"",$D355&gt;$E355),"Date Order Error",IF(AND($K355="Completed",$F355=""),"Actual Return Missing",IF(AND($F355&lt;&gt;"",$F355&lt;$D355),"Actual Return Before Pickup",IF(AND($K355="Dispatched",$F355&lt;&gt;""),"Update Status to Completed",IF(AND(OR($K355="Reserved",$K355="Dispatched"),COUNTIFS('Booking Schedule'!$B$6:$B$505,$B355,'Booking Schedule'!$D$6:$D$505,"&lt;="&amp;$E355,'Booking Schedule'!$E$6:$E$505,"&gt;="&amp;$D355,'Booking Schedule'!$K$6:$K$505,"Reserved")+COUNTIFS('Booking Schedule'!$B$6:$B$505,$B355,'Booking Schedule'!$D$6:$D$505,"&lt;="&amp;$E355,'Booking Schedule'!$E$6:$E$505,"&gt;="&amp;$D355,'Booking Schedule'!$K$6:$K$505,"Dispatched")&gt;1),"Overlap","OK"))))))))),"Check Row")</f>
        <v/>
      </c>
    </row>
    <row r="356">
      <c r="A356" s="26" t="n"/>
      <c r="B356" s="26" t="n"/>
      <c r="C356" s="28" t="n"/>
      <c r="D356" s="41" t="n"/>
      <c r="E356" s="41" t="n"/>
      <c r="F356" s="41" t="n"/>
      <c r="G356" s="28" t="n"/>
      <c r="H356" s="28" t="n"/>
      <c r="I356" s="34" t="n"/>
      <c r="J356" s="26" t="n"/>
      <c r="K356" s="26" t="n"/>
      <c r="L356" s="28" t="n"/>
      <c r="M356" s="30">
        <f>IFERROR(IF($A356="","",IF(OR($B356="",$D356="",$K356=""),"Missing Required Field",IF(COUNTIF('Trailer Availability'!$A$6:$A$505,$B356)=0,"Unknown Trailer ID",IF(AND($K356&lt;&gt;"Canceled",$E356=""),"Missing Planned Return",IF(AND($E356&lt;&gt;"",$D356&gt;$E356),"Date Order Error",IF(AND($K356="Completed",$F356=""),"Actual Return Missing",IF(AND($F356&lt;&gt;"",$F356&lt;$D356),"Actual Return Before Pickup",IF(AND($K356="Dispatched",$F356&lt;&gt;""),"Update Status to Completed",IF(AND(OR($K356="Reserved",$K356="Dispatched"),COUNTIFS('Booking Schedule'!$B$6:$B$505,$B356,'Booking Schedule'!$D$6:$D$505,"&lt;="&amp;$E356,'Booking Schedule'!$E$6:$E$505,"&gt;="&amp;$D356,'Booking Schedule'!$K$6:$K$505,"Reserved")+COUNTIFS('Booking Schedule'!$B$6:$B$505,$B356,'Booking Schedule'!$D$6:$D$505,"&lt;="&amp;$E356,'Booking Schedule'!$E$6:$E$505,"&gt;="&amp;$D356,'Booking Schedule'!$K$6:$K$505,"Dispatched")&gt;1),"Overlap","OK"))))))))),"Check Row")</f>
        <v/>
      </c>
    </row>
    <row r="357">
      <c r="A357" s="26" t="n"/>
      <c r="B357" s="26" t="n"/>
      <c r="C357" s="28" t="n"/>
      <c r="D357" s="41" t="n"/>
      <c r="E357" s="41" t="n"/>
      <c r="F357" s="41" t="n"/>
      <c r="G357" s="28" t="n"/>
      <c r="H357" s="28" t="n"/>
      <c r="I357" s="34" t="n"/>
      <c r="J357" s="26" t="n"/>
      <c r="K357" s="26" t="n"/>
      <c r="L357" s="28" t="n"/>
      <c r="M357" s="30">
        <f>IFERROR(IF($A357="","",IF(OR($B357="",$D357="",$K357=""),"Missing Required Field",IF(COUNTIF('Trailer Availability'!$A$6:$A$505,$B357)=0,"Unknown Trailer ID",IF(AND($K357&lt;&gt;"Canceled",$E357=""),"Missing Planned Return",IF(AND($E357&lt;&gt;"",$D357&gt;$E357),"Date Order Error",IF(AND($K357="Completed",$F357=""),"Actual Return Missing",IF(AND($F357&lt;&gt;"",$F357&lt;$D357),"Actual Return Before Pickup",IF(AND($K357="Dispatched",$F357&lt;&gt;""),"Update Status to Completed",IF(AND(OR($K357="Reserved",$K357="Dispatched"),COUNTIFS('Booking Schedule'!$B$6:$B$505,$B357,'Booking Schedule'!$D$6:$D$505,"&lt;="&amp;$E357,'Booking Schedule'!$E$6:$E$505,"&gt;="&amp;$D357,'Booking Schedule'!$K$6:$K$505,"Reserved")+COUNTIFS('Booking Schedule'!$B$6:$B$505,$B357,'Booking Schedule'!$D$6:$D$505,"&lt;="&amp;$E357,'Booking Schedule'!$E$6:$E$505,"&gt;="&amp;$D357,'Booking Schedule'!$K$6:$K$505,"Dispatched")&gt;1),"Overlap","OK"))))))))),"Check Row")</f>
        <v/>
      </c>
    </row>
    <row r="358">
      <c r="A358" s="26" t="n"/>
      <c r="B358" s="26" t="n"/>
      <c r="C358" s="28" t="n"/>
      <c r="D358" s="41" t="n"/>
      <c r="E358" s="41" t="n"/>
      <c r="F358" s="41" t="n"/>
      <c r="G358" s="28" t="n"/>
      <c r="H358" s="28" t="n"/>
      <c r="I358" s="34" t="n"/>
      <c r="J358" s="26" t="n"/>
      <c r="K358" s="26" t="n"/>
      <c r="L358" s="28" t="n"/>
      <c r="M358" s="30">
        <f>IFERROR(IF($A358="","",IF(OR($B358="",$D358="",$K358=""),"Missing Required Field",IF(COUNTIF('Trailer Availability'!$A$6:$A$505,$B358)=0,"Unknown Trailer ID",IF(AND($K358&lt;&gt;"Canceled",$E358=""),"Missing Planned Return",IF(AND($E358&lt;&gt;"",$D358&gt;$E358),"Date Order Error",IF(AND($K358="Completed",$F358=""),"Actual Return Missing",IF(AND($F358&lt;&gt;"",$F358&lt;$D358),"Actual Return Before Pickup",IF(AND($K358="Dispatched",$F358&lt;&gt;""),"Update Status to Completed",IF(AND(OR($K358="Reserved",$K358="Dispatched"),COUNTIFS('Booking Schedule'!$B$6:$B$505,$B358,'Booking Schedule'!$D$6:$D$505,"&lt;="&amp;$E358,'Booking Schedule'!$E$6:$E$505,"&gt;="&amp;$D358,'Booking Schedule'!$K$6:$K$505,"Reserved")+COUNTIFS('Booking Schedule'!$B$6:$B$505,$B358,'Booking Schedule'!$D$6:$D$505,"&lt;="&amp;$E358,'Booking Schedule'!$E$6:$E$505,"&gt;="&amp;$D358,'Booking Schedule'!$K$6:$K$505,"Dispatched")&gt;1),"Overlap","OK"))))))))),"Check Row")</f>
        <v/>
      </c>
    </row>
    <row r="359">
      <c r="A359" s="26" t="n"/>
      <c r="B359" s="26" t="n"/>
      <c r="C359" s="28" t="n"/>
      <c r="D359" s="41" t="n"/>
      <c r="E359" s="41" t="n"/>
      <c r="F359" s="41" t="n"/>
      <c r="G359" s="28" t="n"/>
      <c r="H359" s="28" t="n"/>
      <c r="I359" s="34" t="n"/>
      <c r="J359" s="26" t="n"/>
      <c r="K359" s="26" t="n"/>
      <c r="L359" s="28" t="n"/>
      <c r="M359" s="30">
        <f>IFERROR(IF($A359="","",IF(OR($B359="",$D359="",$K359=""),"Missing Required Field",IF(COUNTIF('Trailer Availability'!$A$6:$A$505,$B359)=0,"Unknown Trailer ID",IF(AND($K359&lt;&gt;"Canceled",$E359=""),"Missing Planned Return",IF(AND($E359&lt;&gt;"",$D359&gt;$E359),"Date Order Error",IF(AND($K359="Completed",$F359=""),"Actual Return Missing",IF(AND($F359&lt;&gt;"",$F359&lt;$D359),"Actual Return Before Pickup",IF(AND($K359="Dispatched",$F359&lt;&gt;""),"Update Status to Completed",IF(AND(OR($K359="Reserved",$K359="Dispatched"),COUNTIFS('Booking Schedule'!$B$6:$B$505,$B359,'Booking Schedule'!$D$6:$D$505,"&lt;="&amp;$E359,'Booking Schedule'!$E$6:$E$505,"&gt;="&amp;$D359,'Booking Schedule'!$K$6:$K$505,"Reserved")+COUNTIFS('Booking Schedule'!$B$6:$B$505,$B359,'Booking Schedule'!$D$6:$D$505,"&lt;="&amp;$E359,'Booking Schedule'!$E$6:$E$505,"&gt;="&amp;$D359,'Booking Schedule'!$K$6:$K$505,"Dispatched")&gt;1),"Overlap","OK"))))))))),"Check Row")</f>
        <v/>
      </c>
    </row>
    <row r="360">
      <c r="A360" s="26" t="n"/>
      <c r="B360" s="26" t="n"/>
      <c r="C360" s="28" t="n"/>
      <c r="D360" s="41" t="n"/>
      <c r="E360" s="41" t="n"/>
      <c r="F360" s="41" t="n"/>
      <c r="G360" s="28" t="n"/>
      <c r="H360" s="28" t="n"/>
      <c r="I360" s="34" t="n"/>
      <c r="J360" s="26" t="n"/>
      <c r="K360" s="26" t="n"/>
      <c r="L360" s="28" t="n"/>
      <c r="M360" s="30">
        <f>IFERROR(IF($A360="","",IF(OR($B360="",$D360="",$K360=""),"Missing Required Field",IF(COUNTIF('Trailer Availability'!$A$6:$A$505,$B360)=0,"Unknown Trailer ID",IF(AND($K360&lt;&gt;"Canceled",$E360=""),"Missing Planned Return",IF(AND($E360&lt;&gt;"",$D360&gt;$E360),"Date Order Error",IF(AND($K360="Completed",$F360=""),"Actual Return Missing",IF(AND($F360&lt;&gt;"",$F360&lt;$D360),"Actual Return Before Pickup",IF(AND($K360="Dispatched",$F360&lt;&gt;""),"Update Status to Completed",IF(AND(OR($K360="Reserved",$K360="Dispatched"),COUNTIFS('Booking Schedule'!$B$6:$B$505,$B360,'Booking Schedule'!$D$6:$D$505,"&lt;="&amp;$E360,'Booking Schedule'!$E$6:$E$505,"&gt;="&amp;$D360,'Booking Schedule'!$K$6:$K$505,"Reserved")+COUNTIFS('Booking Schedule'!$B$6:$B$505,$B360,'Booking Schedule'!$D$6:$D$505,"&lt;="&amp;$E360,'Booking Schedule'!$E$6:$E$505,"&gt;="&amp;$D360,'Booking Schedule'!$K$6:$K$505,"Dispatched")&gt;1),"Overlap","OK"))))))))),"Check Row")</f>
        <v/>
      </c>
    </row>
    <row r="361">
      <c r="A361" s="26" t="n"/>
      <c r="B361" s="26" t="n"/>
      <c r="C361" s="28" t="n"/>
      <c r="D361" s="41" t="n"/>
      <c r="E361" s="41" t="n"/>
      <c r="F361" s="41" t="n"/>
      <c r="G361" s="28" t="n"/>
      <c r="H361" s="28" t="n"/>
      <c r="I361" s="34" t="n"/>
      <c r="J361" s="26" t="n"/>
      <c r="K361" s="26" t="n"/>
      <c r="L361" s="28" t="n"/>
      <c r="M361" s="30">
        <f>IFERROR(IF($A361="","",IF(OR($B361="",$D361="",$K361=""),"Missing Required Field",IF(COUNTIF('Trailer Availability'!$A$6:$A$505,$B361)=0,"Unknown Trailer ID",IF(AND($K361&lt;&gt;"Canceled",$E361=""),"Missing Planned Return",IF(AND($E361&lt;&gt;"",$D361&gt;$E361),"Date Order Error",IF(AND($K361="Completed",$F361=""),"Actual Return Missing",IF(AND($F361&lt;&gt;"",$F361&lt;$D361),"Actual Return Before Pickup",IF(AND($K361="Dispatched",$F361&lt;&gt;""),"Update Status to Completed",IF(AND(OR($K361="Reserved",$K361="Dispatched"),COUNTIFS('Booking Schedule'!$B$6:$B$505,$B361,'Booking Schedule'!$D$6:$D$505,"&lt;="&amp;$E361,'Booking Schedule'!$E$6:$E$505,"&gt;="&amp;$D361,'Booking Schedule'!$K$6:$K$505,"Reserved")+COUNTIFS('Booking Schedule'!$B$6:$B$505,$B361,'Booking Schedule'!$D$6:$D$505,"&lt;="&amp;$E361,'Booking Schedule'!$E$6:$E$505,"&gt;="&amp;$D361,'Booking Schedule'!$K$6:$K$505,"Dispatched")&gt;1),"Overlap","OK"))))))))),"Check Row")</f>
        <v/>
      </c>
    </row>
    <row r="362">
      <c r="A362" s="26" t="n"/>
      <c r="B362" s="26" t="n"/>
      <c r="C362" s="28" t="n"/>
      <c r="D362" s="41" t="n"/>
      <c r="E362" s="41" t="n"/>
      <c r="F362" s="41" t="n"/>
      <c r="G362" s="28" t="n"/>
      <c r="H362" s="28" t="n"/>
      <c r="I362" s="34" t="n"/>
      <c r="J362" s="26" t="n"/>
      <c r="K362" s="26" t="n"/>
      <c r="L362" s="28" t="n"/>
      <c r="M362" s="30">
        <f>IFERROR(IF($A362="","",IF(OR($B362="",$D362="",$K362=""),"Missing Required Field",IF(COUNTIF('Trailer Availability'!$A$6:$A$505,$B362)=0,"Unknown Trailer ID",IF(AND($K362&lt;&gt;"Canceled",$E362=""),"Missing Planned Return",IF(AND($E362&lt;&gt;"",$D362&gt;$E362),"Date Order Error",IF(AND($K362="Completed",$F362=""),"Actual Return Missing",IF(AND($F362&lt;&gt;"",$F362&lt;$D362),"Actual Return Before Pickup",IF(AND($K362="Dispatched",$F362&lt;&gt;""),"Update Status to Completed",IF(AND(OR($K362="Reserved",$K362="Dispatched"),COUNTIFS('Booking Schedule'!$B$6:$B$505,$B362,'Booking Schedule'!$D$6:$D$505,"&lt;="&amp;$E362,'Booking Schedule'!$E$6:$E$505,"&gt;="&amp;$D362,'Booking Schedule'!$K$6:$K$505,"Reserved")+COUNTIFS('Booking Schedule'!$B$6:$B$505,$B362,'Booking Schedule'!$D$6:$D$505,"&lt;="&amp;$E362,'Booking Schedule'!$E$6:$E$505,"&gt;="&amp;$D362,'Booking Schedule'!$K$6:$K$505,"Dispatched")&gt;1),"Overlap","OK"))))))))),"Check Row")</f>
        <v/>
      </c>
    </row>
    <row r="363">
      <c r="A363" s="26" t="n"/>
      <c r="B363" s="26" t="n"/>
      <c r="C363" s="28" t="n"/>
      <c r="D363" s="41" t="n"/>
      <c r="E363" s="41" t="n"/>
      <c r="F363" s="41" t="n"/>
      <c r="G363" s="28" t="n"/>
      <c r="H363" s="28" t="n"/>
      <c r="I363" s="34" t="n"/>
      <c r="J363" s="26" t="n"/>
      <c r="K363" s="26" t="n"/>
      <c r="L363" s="28" t="n"/>
      <c r="M363" s="30">
        <f>IFERROR(IF($A363="","",IF(OR($B363="",$D363="",$K363=""),"Missing Required Field",IF(COUNTIF('Trailer Availability'!$A$6:$A$505,$B363)=0,"Unknown Trailer ID",IF(AND($K363&lt;&gt;"Canceled",$E363=""),"Missing Planned Return",IF(AND($E363&lt;&gt;"",$D363&gt;$E363),"Date Order Error",IF(AND($K363="Completed",$F363=""),"Actual Return Missing",IF(AND($F363&lt;&gt;"",$F363&lt;$D363),"Actual Return Before Pickup",IF(AND($K363="Dispatched",$F363&lt;&gt;""),"Update Status to Completed",IF(AND(OR($K363="Reserved",$K363="Dispatched"),COUNTIFS('Booking Schedule'!$B$6:$B$505,$B363,'Booking Schedule'!$D$6:$D$505,"&lt;="&amp;$E363,'Booking Schedule'!$E$6:$E$505,"&gt;="&amp;$D363,'Booking Schedule'!$K$6:$K$505,"Reserved")+COUNTIFS('Booking Schedule'!$B$6:$B$505,$B363,'Booking Schedule'!$D$6:$D$505,"&lt;="&amp;$E363,'Booking Schedule'!$E$6:$E$505,"&gt;="&amp;$D363,'Booking Schedule'!$K$6:$K$505,"Dispatched")&gt;1),"Overlap","OK"))))))))),"Check Row")</f>
        <v/>
      </c>
    </row>
    <row r="364">
      <c r="A364" s="26" t="n"/>
      <c r="B364" s="26" t="n"/>
      <c r="C364" s="28" t="n"/>
      <c r="D364" s="41" t="n"/>
      <c r="E364" s="41" t="n"/>
      <c r="F364" s="41" t="n"/>
      <c r="G364" s="28" t="n"/>
      <c r="H364" s="28" t="n"/>
      <c r="I364" s="34" t="n"/>
      <c r="J364" s="26" t="n"/>
      <c r="K364" s="26" t="n"/>
      <c r="L364" s="28" t="n"/>
      <c r="M364" s="30">
        <f>IFERROR(IF($A364="","",IF(OR($B364="",$D364="",$K364=""),"Missing Required Field",IF(COUNTIF('Trailer Availability'!$A$6:$A$505,$B364)=0,"Unknown Trailer ID",IF(AND($K364&lt;&gt;"Canceled",$E364=""),"Missing Planned Return",IF(AND($E364&lt;&gt;"",$D364&gt;$E364),"Date Order Error",IF(AND($K364="Completed",$F364=""),"Actual Return Missing",IF(AND($F364&lt;&gt;"",$F364&lt;$D364),"Actual Return Before Pickup",IF(AND($K364="Dispatched",$F364&lt;&gt;""),"Update Status to Completed",IF(AND(OR($K364="Reserved",$K364="Dispatched"),COUNTIFS('Booking Schedule'!$B$6:$B$505,$B364,'Booking Schedule'!$D$6:$D$505,"&lt;="&amp;$E364,'Booking Schedule'!$E$6:$E$505,"&gt;="&amp;$D364,'Booking Schedule'!$K$6:$K$505,"Reserved")+COUNTIFS('Booking Schedule'!$B$6:$B$505,$B364,'Booking Schedule'!$D$6:$D$505,"&lt;="&amp;$E364,'Booking Schedule'!$E$6:$E$505,"&gt;="&amp;$D364,'Booking Schedule'!$K$6:$K$505,"Dispatched")&gt;1),"Overlap","OK"))))))))),"Check Row")</f>
        <v/>
      </c>
    </row>
    <row r="365">
      <c r="A365" s="26" t="n"/>
      <c r="B365" s="26" t="n"/>
      <c r="C365" s="28" t="n"/>
      <c r="D365" s="41" t="n"/>
      <c r="E365" s="41" t="n"/>
      <c r="F365" s="41" t="n"/>
      <c r="G365" s="28" t="n"/>
      <c r="H365" s="28" t="n"/>
      <c r="I365" s="34" t="n"/>
      <c r="J365" s="26" t="n"/>
      <c r="K365" s="26" t="n"/>
      <c r="L365" s="28" t="n"/>
      <c r="M365" s="30">
        <f>IFERROR(IF($A365="","",IF(OR($B365="",$D365="",$K365=""),"Missing Required Field",IF(COUNTIF('Trailer Availability'!$A$6:$A$505,$B365)=0,"Unknown Trailer ID",IF(AND($K365&lt;&gt;"Canceled",$E365=""),"Missing Planned Return",IF(AND($E365&lt;&gt;"",$D365&gt;$E365),"Date Order Error",IF(AND($K365="Completed",$F365=""),"Actual Return Missing",IF(AND($F365&lt;&gt;"",$F365&lt;$D365),"Actual Return Before Pickup",IF(AND($K365="Dispatched",$F365&lt;&gt;""),"Update Status to Completed",IF(AND(OR($K365="Reserved",$K365="Dispatched"),COUNTIFS('Booking Schedule'!$B$6:$B$505,$B365,'Booking Schedule'!$D$6:$D$505,"&lt;="&amp;$E365,'Booking Schedule'!$E$6:$E$505,"&gt;="&amp;$D365,'Booking Schedule'!$K$6:$K$505,"Reserved")+COUNTIFS('Booking Schedule'!$B$6:$B$505,$B365,'Booking Schedule'!$D$6:$D$505,"&lt;="&amp;$E365,'Booking Schedule'!$E$6:$E$505,"&gt;="&amp;$D365,'Booking Schedule'!$K$6:$K$505,"Dispatched")&gt;1),"Overlap","OK"))))))))),"Check Row")</f>
        <v/>
      </c>
    </row>
    <row r="366">
      <c r="A366" s="26" t="n"/>
      <c r="B366" s="26" t="n"/>
      <c r="C366" s="28" t="n"/>
      <c r="D366" s="41" t="n"/>
      <c r="E366" s="41" t="n"/>
      <c r="F366" s="41" t="n"/>
      <c r="G366" s="28" t="n"/>
      <c r="H366" s="28" t="n"/>
      <c r="I366" s="34" t="n"/>
      <c r="J366" s="26" t="n"/>
      <c r="K366" s="26" t="n"/>
      <c r="L366" s="28" t="n"/>
      <c r="M366" s="30">
        <f>IFERROR(IF($A366="","",IF(OR($B366="",$D366="",$K366=""),"Missing Required Field",IF(COUNTIF('Trailer Availability'!$A$6:$A$505,$B366)=0,"Unknown Trailer ID",IF(AND($K366&lt;&gt;"Canceled",$E366=""),"Missing Planned Return",IF(AND($E366&lt;&gt;"",$D366&gt;$E366),"Date Order Error",IF(AND($K366="Completed",$F366=""),"Actual Return Missing",IF(AND($F366&lt;&gt;"",$F366&lt;$D366),"Actual Return Before Pickup",IF(AND($K366="Dispatched",$F366&lt;&gt;""),"Update Status to Completed",IF(AND(OR($K366="Reserved",$K366="Dispatched"),COUNTIFS('Booking Schedule'!$B$6:$B$505,$B366,'Booking Schedule'!$D$6:$D$505,"&lt;="&amp;$E366,'Booking Schedule'!$E$6:$E$505,"&gt;="&amp;$D366,'Booking Schedule'!$K$6:$K$505,"Reserved")+COUNTIFS('Booking Schedule'!$B$6:$B$505,$B366,'Booking Schedule'!$D$6:$D$505,"&lt;="&amp;$E366,'Booking Schedule'!$E$6:$E$505,"&gt;="&amp;$D366,'Booking Schedule'!$K$6:$K$505,"Dispatched")&gt;1),"Overlap","OK"))))))))),"Check Row")</f>
        <v/>
      </c>
    </row>
    <row r="367">
      <c r="A367" s="26" t="n"/>
      <c r="B367" s="26" t="n"/>
      <c r="C367" s="28" t="n"/>
      <c r="D367" s="41" t="n"/>
      <c r="E367" s="41" t="n"/>
      <c r="F367" s="41" t="n"/>
      <c r="G367" s="28" t="n"/>
      <c r="H367" s="28" t="n"/>
      <c r="I367" s="34" t="n"/>
      <c r="J367" s="26" t="n"/>
      <c r="K367" s="26" t="n"/>
      <c r="L367" s="28" t="n"/>
      <c r="M367" s="30">
        <f>IFERROR(IF($A367="","",IF(OR($B367="",$D367="",$K367=""),"Missing Required Field",IF(COUNTIF('Trailer Availability'!$A$6:$A$505,$B367)=0,"Unknown Trailer ID",IF(AND($K367&lt;&gt;"Canceled",$E367=""),"Missing Planned Return",IF(AND($E367&lt;&gt;"",$D367&gt;$E367),"Date Order Error",IF(AND($K367="Completed",$F367=""),"Actual Return Missing",IF(AND($F367&lt;&gt;"",$F367&lt;$D367),"Actual Return Before Pickup",IF(AND($K367="Dispatched",$F367&lt;&gt;""),"Update Status to Completed",IF(AND(OR($K367="Reserved",$K367="Dispatched"),COUNTIFS('Booking Schedule'!$B$6:$B$505,$B367,'Booking Schedule'!$D$6:$D$505,"&lt;="&amp;$E367,'Booking Schedule'!$E$6:$E$505,"&gt;="&amp;$D367,'Booking Schedule'!$K$6:$K$505,"Reserved")+COUNTIFS('Booking Schedule'!$B$6:$B$505,$B367,'Booking Schedule'!$D$6:$D$505,"&lt;="&amp;$E367,'Booking Schedule'!$E$6:$E$505,"&gt;="&amp;$D367,'Booking Schedule'!$K$6:$K$505,"Dispatched")&gt;1),"Overlap","OK"))))))))),"Check Row")</f>
        <v/>
      </c>
    </row>
    <row r="368">
      <c r="A368" s="26" t="n"/>
      <c r="B368" s="26" t="n"/>
      <c r="C368" s="28" t="n"/>
      <c r="D368" s="41" t="n"/>
      <c r="E368" s="41" t="n"/>
      <c r="F368" s="41" t="n"/>
      <c r="G368" s="28" t="n"/>
      <c r="H368" s="28" t="n"/>
      <c r="I368" s="34" t="n"/>
      <c r="J368" s="26" t="n"/>
      <c r="K368" s="26" t="n"/>
      <c r="L368" s="28" t="n"/>
      <c r="M368" s="30">
        <f>IFERROR(IF($A368="","",IF(OR($B368="",$D368="",$K368=""),"Missing Required Field",IF(COUNTIF('Trailer Availability'!$A$6:$A$505,$B368)=0,"Unknown Trailer ID",IF(AND($K368&lt;&gt;"Canceled",$E368=""),"Missing Planned Return",IF(AND($E368&lt;&gt;"",$D368&gt;$E368),"Date Order Error",IF(AND($K368="Completed",$F368=""),"Actual Return Missing",IF(AND($F368&lt;&gt;"",$F368&lt;$D368),"Actual Return Before Pickup",IF(AND($K368="Dispatched",$F368&lt;&gt;""),"Update Status to Completed",IF(AND(OR($K368="Reserved",$K368="Dispatched"),COUNTIFS('Booking Schedule'!$B$6:$B$505,$B368,'Booking Schedule'!$D$6:$D$505,"&lt;="&amp;$E368,'Booking Schedule'!$E$6:$E$505,"&gt;="&amp;$D368,'Booking Schedule'!$K$6:$K$505,"Reserved")+COUNTIFS('Booking Schedule'!$B$6:$B$505,$B368,'Booking Schedule'!$D$6:$D$505,"&lt;="&amp;$E368,'Booking Schedule'!$E$6:$E$505,"&gt;="&amp;$D368,'Booking Schedule'!$K$6:$K$505,"Dispatched")&gt;1),"Overlap","OK"))))))))),"Check Row")</f>
        <v/>
      </c>
    </row>
    <row r="369">
      <c r="A369" s="26" t="n"/>
      <c r="B369" s="26" t="n"/>
      <c r="C369" s="28" t="n"/>
      <c r="D369" s="41" t="n"/>
      <c r="E369" s="41" t="n"/>
      <c r="F369" s="41" t="n"/>
      <c r="G369" s="28" t="n"/>
      <c r="H369" s="28" t="n"/>
      <c r="I369" s="34" t="n"/>
      <c r="J369" s="26" t="n"/>
      <c r="K369" s="26" t="n"/>
      <c r="L369" s="28" t="n"/>
      <c r="M369" s="30">
        <f>IFERROR(IF($A369="","",IF(OR($B369="",$D369="",$K369=""),"Missing Required Field",IF(COUNTIF('Trailer Availability'!$A$6:$A$505,$B369)=0,"Unknown Trailer ID",IF(AND($K369&lt;&gt;"Canceled",$E369=""),"Missing Planned Return",IF(AND($E369&lt;&gt;"",$D369&gt;$E369),"Date Order Error",IF(AND($K369="Completed",$F369=""),"Actual Return Missing",IF(AND($F369&lt;&gt;"",$F369&lt;$D369),"Actual Return Before Pickup",IF(AND($K369="Dispatched",$F369&lt;&gt;""),"Update Status to Completed",IF(AND(OR($K369="Reserved",$K369="Dispatched"),COUNTIFS('Booking Schedule'!$B$6:$B$505,$B369,'Booking Schedule'!$D$6:$D$505,"&lt;="&amp;$E369,'Booking Schedule'!$E$6:$E$505,"&gt;="&amp;$D369,'Booking Schedule'!$K$6:$K$505,"Reserved")+COUNTIFS('Booking Schedule'!$B$6:$B$505,$B369,'Booking Schedule'!$D$6:$D$505,"&lt;="&amp;$E369,'Booking Schedule'!$E$6:$E$505,"&gt;="&amp;$D369,'Booking Schedule'!$K$6:$K$505,"Dispatched")&gt;1),"Overlap","OK"))))))))),"Check Row")</f>
        <v/>
      </c>
    </row>
    <row r="370">
      <c r="A370" s="26" t="n"/>
      <c r="B370" s="26" t="n"/>
      <c r="C370" s="28" t="n"/>
      <c r="D370" s="41" t="n"/>
      <c r="E370" s="41" t="n"/>
      <c r="F370" s="41" t="n"/>
      <c r="G370" s="28" t="n"/>
      <c r="H370" s="28" t="n"/>
      <c r="I370" s="34" t="n"/>
      <c r="J370" s="26" t="n"/>
      <c r="K370" s="26" t="n"/>
      <c r="L370" s="28" t="n"/>
      <c r="M370" s="30">
        <f>IFERROR(IF($A370="","",IF(OR($B370="",$D370="",$K370=""),"Missing Required Field",IF(COUNTIF('Trailer Availability'!$A$6:$A$505,$B370)=0,"Unknown Trailer ID",IF(AND($K370&lt;&gt;"Canceled",$E370=""),"Missing Planned Return",IF(AND($E370&lt;&gt;"",$D370&gt;$E370),"Date Order Error",IF(AND($K370="Completed",$F370=""),"Actual Return Missing",IF(AND($F370&lt;&gt;"",$F370&lt;$D370),"Actual Return Before Pickup",IF(AND($K370="Dispatched",$F370&lt;&gt;""),"Update Status to Completed",IF(AND(OR($K370="Reserved",$K370="Dispatched"),COUNTIFS('Booking Schedule'!$B$6:$B$505,$B370,'Booking Schedule'!$D$6:$D$505,"&lt;="&amp;$E370,'Booking Schedule'!$E$6:$E$505,"&gt;="&amp;$D370,'Booking Schedule'!$K$6:$K$505,"Reserved")+COUNTIFS('Booking Schedule'!$B$6:$B$505,$B370,'Booking Schedule'!$D$6:$D$505,"&lt;="&amp;$E370,'Booking Schedule'!$E$6:$E$505,"&gt;="&amp;$D370,'Booking Schedule'!$K$6:$K$505,"Dispatched")&gt;1),"Overlap","OK"))))))))),"Check Row")</f>
        <v/>
      </c>
    </row>
    <row r="371">
      <c r="A371" s="26" t="n"/>
      <c r="B371" s="26" t="n"/>
      <c r="C371" s="28" t="n"/>
      <c r="D371" s="41" t="n"/>
      <c r="E371" s="41" t="n"/>
      <c r="F371" s="41" t="n"/>
      <c r="G371" s="28" t="n"/>
      <c r="H371" s="28" t="n"/>
      <c r="I371" s="34" t="n"/>
      <c r="J371" s="26" t="n"/>
      <c r="K371" s="26" t="n"/>
      <c r="L371" s="28" t="n"/>
      <c r="M371" s="30">
        <f>IFERROR(IF($A371="","",IF(OR($B371="",$D371="",$K371=""),"Missing Required Field",IF(COUNTIF('Trailer Availability'!$A$6:$A$505,$B371)=0,"Unknown Trailer ID",IF(AND($K371&lt;&gt;"Canceled",$E371=""),"Missing Planned Return",IF(AND($E371&lt;&gt;"",$D371&gt;$E371),"Date Order Error",IF(AND($K371="Completed",$F371=""),"Actual Return Missing",IF(AND($F371&lt;&gt;"",$F371&lt;$D371),"Actual Return Before Pickup",IF(AND($K371="Dispatched",$F371&lt;&gt;""),"Update Status to Completed",IF(AND(OR($K371="Reserved",$K371="Dispatched"),COUNTIFS('Booking Schedule'!$B$6:$B$505,$B371,'Booking Schedule'!$D$6:$D$505,"&lt;="&amp;$E371,'Booking Schedule'!$E$6:$E$505,"&gt;="&amp;$D371,'Booking Schedule'!$K$6:$K$505,"Reserved")+COUNTIFS('Booking Schedule'!$B$6:$B$505,$B371,'Booking Schedule'!$D$6:$D$505,"&lt;="&amp;$E371,'Booking Schedule'!$E$6:$E$505,"&gt;="&amp;$D371,'Booking Schedule'!$K$6:$K$505,"Dispatched")&gt;1),"Overlap","OK"))))))))),"Check Row")</f>
        <v/>
      </c>
    </row>
    <row r="372">
      <c r="A372" s="26" t="n"/>
      <c r="B372" s="26" t="n"/>
      <c r="C372" s="28" t="n"/>
      <c r="D372" s="41" t="n"/>
      <c r="E372" s="41" t="n"/>
      <c r="F372" s="41" t="n"/>
      <c r="G372" s="28" t="n"/>
      <c r="H372" s="28" t="n"/>
      <c r="I372" s="34" t="n"/>
      <c r="J372" s="26" t="n"/>
      <c r="K372" s="26" t="n"/>
      <c r="L372" s="28" t="n"/>
      <c r="M372" s="30">
        <f>IFERROR(IF($A372="","",IF(OR($B372="",$D372="",$K372=""),"Missing Required Field",IF(COUNTIF('Trailer Availability'!$A$6:$A$505,$B372)=0,"Unknown Trailer ID",IF(AND($K372&lt;&gt;"Canceled",$E372=""),"Missing Planned Return",IF(AND($E372&lt;&gt;"",$D372&gt;$E372),"Date Order Error",IF(AND($K372="Completed",$F372=""),"Actual Return Missing",IF(AND($F372&lt;&gt;"",$F372&lt;$D372),"Actual Return Before Pickup",IF(AND($K372="Dispatched",$F372&lt;&gt;""),"Update Status to Completed",IF(AND(OR($K372="Reserved",$K372="Dispatched"),COUNTIFS('Booking Schedule'!$B$6:$B$505,$B372,'Booking Schedule'!$D$6:$D$505,"&lt;="&amp;$E372,'Booking Schedule'!$E$6:$E$505,"&gt;="&amp;$D372,'Booking Schedule'!$K$6:$K$505,"Reserved")+COUNTIFS('Booking Schedule'!$B$6:$B$505,$B372,'Booking Schedule'!$D$6:$D$505,"&lt;="&amp;$E372,'Booking Schedule'!$E$6:$E$505,"&gt;="&amp;$D372,'Booking Schedule'!$K$6:$K$505,"Dispatched")&gt;1),"Overlap","OK"))))))))),"Check Row")</f>
        <v/>
      </c>
    </row>
    <row r="373">
      <c r="A373" s="26" t="n"/>
      <c r="B373" s="26" t="n"/>
      <c r="C373" s="28" t="n"/>
      <c r="D373" s="41" t="n"/>
      <c r="E373" s="41" t="n"/>
      <c r="F373" s="41" t="n"/>
      <c r="G373" s="28" t="n"/>
      <c r="H373" s="28" t="n"/>
      <c r="I373" s="34" t="n"/>
      <c r="J373" s="26" t="n"/>
      <c r="K373" s="26" t="n"/>
      <c r="L373" s="28" t="n"/>
      <c r="M373" s="30">
        <f>IFERROR(IF($A373="","",IF(OR($B373="",$D373="",$K373=""),"Missing Required Field",IF(COUNTIF('Trailer Availability'!$A$6:$A$505,$B373)=0,"Unknown Trailer ID",IF(AND($K373&lt;&gt;"Canceled",$E373=""),"Missing Planned Return",IF(AND($E373&lt;&gt;"",$D373&gt;$E373),"Date Order Error",IF(AND($K373="Completed",$F373=""),"Actual Return Missing",IF(AND($F373&lt;&gt;"",$F373&lt;$D373),"Actual Return Before Pickup",IF(AND($K373="Dispatched",$F373&lt;&gt;""),"Update Status to Completed",IF(AND(OR($K373="Reserved",$K373="Dispatched"),COUNTIFS('Booking Schedule'!$B$6:$B$505,$B373,'Booking Schedule'!$D$6:$D$505,"&lt;="&amp;$E373,'Booking Schedule'!$E$6:$E$505,"&gt;="&amp;$D373,'Booking Schedule'!$K$6:$K$505,"Reserved")+COUNTIFS('Booking Schedule'!$B$6:$B$505,$B373,'Booking Schedule'!$D$6:$D$505,"&lt;="&amp;$E373,'Booking Schedule'!$E$6:$E$505,"&gt;="&amp;$D373,'Booking Schedule'!$K$6:$K$505,"Dispatched")&gt;1),"Overlap","OK"))))))))),"Check Row")</f>
        <v/>
      </c>
    </row>
    <row r="374">
      <c r="A374" s="26" t="n"/>
      <c r="B374" s="26" t="n"/>
      <c r="C374" s="28" t="n"/>
      <c r="D374" s="41" t="n"/>
      <c r="E374" s="41" t="n"/>
      <c r="F374" s="41" t="n"/>
      <c r="G374" s="28" t="n"/>
      <c r="H374" s="28" t="n"/>
      <c r="I374" s="34" t="n"/>
      <c r="J374" s="26" t="n"/>
      <c r="K374" s="26" t="n"/>
      <c r="L374" s="28" t="n"/>
      <c r="M374" s="30">
        <f>IFERROR(IF($A374="","",IF(OR($B374="",$D374="",$K374=""),"Missing Required Field",IF(COUNTIF('Trailer Availability'!$A$6:$A$505,$B374)=0,"Unknown Trailer ID",IF(AND($K374&lt;&gt;"Canceled",$E374=""),"Missing Planned Return",IF(AND($E374&lt;&gt;"",$D374&gt;$E374),"Date Order Error",IF(AND($K374="Completed",$F374=""),"Actual Return Missing",IF(AND($F374&lt;&gt;"",$F374&lt;$D374),"Actual Return Before Pickup",IF(AND($K374="Dispatched",$F374&lt;&gt;""),"Update Status to Completed",IF(AND(OR($K374="Reserved",$K374="Dispatched"),COUNTIFS('Booking Schedule'!$B$6:$B$505,$B374,'Booking Schedule'!$D$6:$D$505,"&lt;="&amp;$E374,'Booking Schedule'!$E$6:$E$505,"&gt;="&amp;$D374,'Booking Schedule'!$K$6:$K$505,"Reserved")+COUNTIFS('Booking Schedule'!$B$6:$B$505,$B374,'Booking Schedule'!$D$6:$D$505,"&lt;="&amp;$E374,'Booking Schedule'!$E$6:$E$505,"&gt;="&amp;$D374,'Booking Schedule'!$K$6:$K$505,"Dispatched")&gt;1),"Overlap","OK"))))))))),"Check Row")</f>
        <v/>
      </c>
    </row>
    <row r="375">
      <c r="A375" s="26" t="n"/>
      <c r="B375" s="26" t="n"/>
      <c r="C375" s="28" t="n"/>
      <c r="D375" s="41" t="n"/>
      <c r="E375" s="41" t="n"/>
      <c r="F375" s="41" t="n"/>
      <c r="G375" s="28" t="n"/>
      <c r="H375" s="28" t="n"/>
      <c r="I375" s="34" t="n"/>
      <c r="J375" s="26" t="n"/>
      <c r="K375" s="26" t="n"/>
      <c r="L375" s="28" t="n"/>
      <c r="M375" s="30">
        <f>IFERROR(IF($A375="","",IF(OR($B375="",$D375="",$K375=""),"Missing Required Field",IF(COUNTIF('Trailer Availability'!$A$6:$A$505,$B375)=0,"Unknown Trailer ID",IF(AND($K375&lt;&gt;"Canceled",$E375=""),"Missing Planned Return",IF(AND($E375&lt;&gt;"",$D375&gt;$E375),"Date Order Error",IF(AND($K375="Completed",$F375=""),"Actual Return Missing",IF(AND($F375&lt;&gt;"",$F375&lt;$D375),"Actual Return Before Pickup",IF(AND($K375="Dispatched",$F375&lt;&gt;""),"Update Status to Completed",IF(AND(OR($K375="Reserved",$K375="Dispatched"),COUNTIFS('Booking Schedule'!$B$6:$B$505,$B375,'Booking Schedule'!$D$6:$D$505,"&lt;="&amp;$E375,'Booking Schedule'!$E$6:$E$505,"&gt;="&amp;$D375,'Booking Schedule'!$K$6:$K$505,"Reserved")+COUNTIFS('Booking Schedule'!$B$6:$B$505,$B375,'Booking Schedule'!$D$6:$D$505,"&lt;="&amp;$E375,'Booking Schedule'!$E$6:$E$505,"&gt;="&amp;$D375,'Booking Schedule'!$K$6:$K$505,"Dispatched")&gt;1),"Overlap","OK"))))))))),"Check Row")</f>
        <v/>
      </c>
    </row>
    <row r="376">
      <c r="A376" s="26" t="n"/>
      <c r="B376" s="26" t="n"/>
      <c r="C376" s="28" t="n"/>
      <c r="D376" s="41" t="n"/>
      <c r="E376" s="41" t="n"/>
      <c r="F376" s="41" t="n"/>
      <c r="G376" s="28" t="n"/>
      <c r="H376" s="28" t="n"/>
      <c r="I376" s="34" t="n"/>
      <c r="J376" s="26" t="n"/>
      <c r="K376" s="26" t="n"/>
      <c r="L376" s="28" t="n"/>
      <c r="M376" s="30">
        <f>IFERROR(IF($A376="","",IF(OR($B376="",$D376="",$K376=""),"Missing Required Field",IF(COUNTIF('Trailer Availability'!$A$6:$A$505,$B376)=0,"Unknown Trailer ID",IF(AND($K376&lt;&gt;"Canceled",$E376=""),"Missing Planned Return",IF(AND($E376&lt;&gt;"",$D376&gt;$E376),"Date Order Error",IF(AND($K376="Completed",$F376=""),"Actual Return Missing",IF(AND($F376&lt;&gt;"",$F376&lt;$D376),"Actual Return Before Pickup",IF(AND($K376="Dispatched",$F376&lt;&gt;""),"Update Status to Completed",IF(AND(OR($K376="Reserved",$K376="Dispatched"),COUNTIFS('Booking Schedule'!$B$6:$B$505,$B376,'Booking Schedule'!$D$6:$D$505,"&lt;="&amp;$E376,'Booking Schedule'!$E$6:$E$505,"&gt;="&amp;$D376,'Booking Schedule'!$K$6:$K$505,"Reserved")+COUNTIFS('Booking Schedule'!$B$6:$B$505,$B376,'Booking Schedule'!$D$6:$D$505,"&lt;="&amp;$E376,'Booking Schedule'!$E$6:$E$505,"&gt;="&amp;$D376,'Booking Schedule'!$K$6:$K$505,"Dispatched")&gt;1),"Overlap","OK"))))))))),"Check Row")</f>
        <v/>
      </c>
    </row>
    <row r="377">
      <c r="A377" s="26" t="n"/>
      <c r="B377" s="26" t="n"/>
      <c r="C377" s="28" t="n"/>
      <c r="D377" s="41" t="n"/>
      <c r="E377" s="41" t="n"/>
      <c r="F377" s="41" t="n"/>
      <c r="G377" s="28" t="n"/>
      <c r="H377" s="28" t="n"/>
      <c r="I377" s="34" t="n"/>
      <c r="J377" s="26" t="n"/>
      <c r="K377" s="26" t="n"/>
      <c r="L377" s="28" t="n"/>
      <c r="M377" s="30">
        <f>IFERROR(IF($A377="","",IF(OR($B377="",$D377="",$K377=""),"Missing Required Field",IF(COUNTIF('Trailer Availability'!$A$6:$A$505,$B377)=0,"Unknown Trailer ID",IF(AND($K377&lt;&gt;"Canceled",$E377=""),"Missing Planned Return",IF(AND($E377&lt;&gt;"",$D377&gt;$E377),"Date Order Error",IF(AND($K377="Completed",$F377=""),"Actual Return Missing",IF(AND($F377&lt;&gt;"",$F377&lt;$D377),"Actual Return Before Pickup",IF(AND($K377="Dispatched",$F377&lt;&gt;""),"Update Status to Completed",IF(AND(OR($K377="Reserved",$K377="Dispatched"),COUNTIFS('Booking Schedule'!$B$6:$B$505,$B377,'Booking Schedule'!$D$6:$D$505,"&lt;="&amp;$E377,'Booking Schedule'!$E$6:$E$505,"&gt;="&amp;$D377,'Booking Schedule'!$K$6:$K$505,"Reserved")+COUNTIFS('Booking Schedule'!$B$6:$B$505,$B377,'Booking Schedule'!$D$6:$D$505,"&lt;="&amp;$E377,'Booking Schedule'!$E$6:$E$505,"&gt;="&amp;$D377,'Booking Schedule'!$K$6:$K$505,"Dispatched")&gt;1),"Overlap","OK"))))))))),"Check Row")</f>
        <v/>
      </c>
    </row>
    <row r="378">
      <c r="A378" s="26" t="n"/>
      <c r="B378" s="26" t="n"/>
      <c r="C378" s="28" t="n"/>
      <c r="D378" s="41" t="n"/>
      <c r="E378" s="41" t="n"/>
      <c r="F378" s="41" t="n"/>
      <c r="G378" s="28" t="n"/>
      <c r="H378" s="28" t="n"/>
      <c r="I378" s="34" t="n"/>
      <c r="J378" s="26" t="n"/>
      <c r="K378" s="26" t="n"/>
      <c r="L378" s="28" t="n"/>
      <c r="M378" s="30">
        <f>IFERROR(IF($A378="","",IF(OR($B378="",$D378="",$K378=""),"Missing Required Field",IF(COUNTIF('Trailer Availability'!$A$6:$A$505,$B378)=0,"Unknown Trailer ID",IF(AND($K378&lt;&gt;"Canceled",$E378=""),"Missing Planned Return",IF(AND($E378&lt;&gt;"",$D378&gt;$E378),"Date Order Error",IF(AND($K378="Completed",$F378=""),"Actual Return Missing",IF(AND($F378&lt;&gt;"",$F378&lt;$D378),"Actual Return Before Pickup",IF(AND($K378="Dispatched",$F378&lt;&gt;""),"Update Status to Completed",IF(AND(OR($K378="Reserved",$K378="Dispatched"),COUNTIFS('Booking Schedule'!$B$6:$B$505,$B378,'Booking Schedule'!$D$6:$D$505,"&lt;="&amp;$E378,'Booking Schedule'!$E$6:$E$505,"&gt;="&amp;$D378,'Booking Schedule'!$K$6:$K$505,"Reserved")+COUNTIFS('Booking Schedule'!$B$6:$B$505,$B378,'Booking Schedule'!$D$6:$D$505,"&lt;="&amp;$E378,'Booking Schedule'!$E$6:$E$505,"&gt;="&amp;$D378,'Booking Schedule'!$K$6:$K$505,"Dispatched")&gt;1),"Overlap","OK"))))))))),"Check Row")</f>
        <v/>
      </c>
    </row>
    <row r="379">
      <c r="A379" s="26" t="n"/>
      <c r="B379" s="26" t="n"/>
      <c r="C379" s="28" t="n"/>
      <c r="D379" s="41" t="n"/>
      <c r="E379" s="41" t="n"/>
      <c r="F379" s="41" t="n"/>
      <c r="G379" s="28" t="n"/>
      <c r="H379" s="28" t="n"/>
      <c r="I379" s="34" t="n"/>
      <c r="J379" s="26" t="n"/>
      <c r="K379" s="26" t="n"/>
      <c r="L379" s="28" t="n"/>
      <c r="M379" s="30">
        <f>IFERROR(IF($A379="","",IF(OR($B379="",$D379="",$K379=""),"Missing Required Field",IF(COUNTIF('Trailer Availability'!$A$6:$A$505,$B379)=0,"Unknown Trailer ID",IF(AND($K379&lt;&gt;"Canceled",$E379=""),"Missing Planned Return",IF(AND($E379&lt;&gt;"",$D379&gt;$E379),"Date Order Error",IF(AND($K379="Completed",$F379=""),"Actual Return Missing",IF(AND($F379&lt;&gt;"",$F379&lt;$D379),"Actual Return Before Pickup",IF(AND($K379="Dispatched",$F379&lt;&gt;""),"Update Status to Completed",IF(AND(OR($K379="Reserved",$K379="Dispatched"),COUNTIFS('Booking Schedule'!$B$6:$B$505,$B379,'Booking Schedule'!$D$6:$D$505,"&lt;="&amp;$E379,'Booking Schedule'!$E$6:$E$505,"&gt;="&amp;$D379,'Booking Schedule'!$K$6:$K$505,"Reserved")+COUNTIFS('Booking Schedule'!$B$6:$B$505,$B379,'Booking Schedule'!$D$6:$D$505,"&lt;="&amp;$E379,'Booking Schedule'!$E$6:$E$505,"&gt;="&amp;$D379,'Booking Schedule'!$K$6:$K$505,"Dispatched")&gt;1),"Overlap","OK"))))))))),"Check Row")</f>
        <v/>
      </c>
    </row>
    <row r="380">
      <c r="A380" s="26" t="n"/>
      <c r="B380" s="26" t="n"/>
      <c r="C380" s="28" t="n"/>
      <c r="D380" s="41" t="n"/>
      <c r="E380" s="41" t="n"/>
      <c r="F380" s="41" t="n"/>
      <c r="G380" s="28" t="n"/>
      <c r="H380" s="28" t="n"/>
      <c r="I380" s="34" t="n"/>
      <c r="J380" s="26" t="n"/>
      <c r="K380" s="26" t="n"/>
      <c r="L380" s="28" t="n"/>
      <c r="M380" s="30">
        <f>IFERROR(IF($A380="","",IF(OR($B380="",$D380="",$K380=""),"Missing Required Field",IF(COUNTIF('Trailer Availability'!$A$6:$A$505,$B380)=0,"Unknown Trailer ID",IF(AND($K380&lt;&gt;"Canceled",$E380=""),"Missing Planned Return",IF(AND($E380&lt;&gt;"",$D380&gt;$E380),"Date Order Error",IF(AND($K380="Completed",$F380=""),"Actual Return Missing",IF(AND($F380&lt;&gt;"",$F380&lt;$D380),"Actual Return Before Pickup",IF(AND($K380="Dispatched",$F380&lt;&gt;""),"Update Status to Completed",IF(AND(OR($K380="Reserved",$K380="Dispatched"),COUNTIFS('Booking Schedule'!$B$6:$B$505,$B380,'Booking Schedule'!$D$6:$D$505,"&lt;="&amp;$E380,'Booking Schedule'!$E$6:$E$505,"&gt;="&amp;$D380,'Booking Schedule'!$K$6:$K$505,"Reserved")+COUNTIFS('Booking Schedule'!$B$6:$B$505,$B380,'Booking Schedule'!$D$6:$D$505,"&lt;="&amp;$E380,'Booking Schedule'!$E$6:$E$505,"&gt;="&amp;$D380,'Booking Schedule'!$K$6:$K$505,"Dispatched")&gt;1),"Overlap","OK"))))))))),"Check Row")</f>
        <v/>
      </c>
    </row>
    <row r="381">
      <c r="A381" s="26" t="n"/>
      <c r="B381" s="26" t="n"/>
      <c r="C381" s="28" t="n"/>
      <c r="D381" s="41" t="n"/>
      <c r="E381" s="41" t="n"/>
      <c r="F381" s="41" t="n"/>
      <c r="G381" s="28" t="n"/>
      <c r="H381" s="28" t="n"/>
      <c r="I381" s="34" t="n"/>
      <c r="J381" s="26" t="n"/>
      <c r="K381" s="26" t="n"/>
      <c r="L381" s="28" t="n"/>
      <c r="M381" s="30">
        <f>IFERROR(IF($A381="","",IF(OR($B381="",$D381="",$K381=""),"Missing Required Field",IF(COUNTIF('Trailer Availability'!$A$6:$A$505,$B381)=0,"Unknown Trailer ID",IF(AND($K381&lt;&gt;"Canceled",$E381=""),"Missing Planned Return",IF(AND($E381&lt;&gt;"",$D381&gt;$E381),"Date Order Error",IF(AND($K381="Completed",$F381=""),"Actual Return Missing",IF(AND($F381&lt;&gt;"",$F381&lt;$D381),"Actual Return Before Pickup",IF(AND($K381="Dispatched",$F381&lt;&gt;""),"Update Status to Completed",IF(AND(OR($K381="Reserved",$K381="Dispatched"),COUNTIFS('Booking Schedule'!$B$6:$B$505,$B381,'Booking Schedule'!$D$6:$D$505,"&lt;="&amp;$E381,'Booking Schedule'!$E$6:$E$505,"&gt;="&amp;$D381,'Booking Schedule'!$K$6:$K$505,"Reserved")+COUNTIFS('Booking Schedule'!$B$6:$B$505,$B381,'Booking Schedule'!$D$6:$D$505,"&lt;="&amp;$E381,'Booking Schedule'!$E$6:$E$505,"&gt;="&amp;$D381,'Booking Schedule'!$K$6:$K$505,"Dispatched")&gt;1),"Overlap","OK"))))))))),"Check Row")</f>
        <v/>
      </c>
    </row>
    <row r="382">
      <c r="A382" s="26" t="n"/>
      <c r="B382" s="26" t="n"/>
      <c r="C382" s="28" t="n"/>
      <c r="D382" s="41" t="n"/>
      <c r="E382" s="41" t="n"/>
      <c r="F382" s="41" t="n"/>
      <c r="G382" s="28" t="n"/>
      <c r="H382" s="28" t="n"/>
      <c r="I382" s="34" t="n"/>
      <c r="J382" s="26" t="n"/>
      <c r="K382" s="26" t="n"/>
      <c r="L382" s="28" t="n"/>
      <c r="M382" s="30">
        <f>IFERROR(IF($A382="","",IF(OR($B382="",$D382="",$K382=""),"Missing Required Field",IF(COUNTIF('Trailer Availability'!$A$6:$A$505,$B382)=0,"Unknown Trailer ID",IF(AND($K382&lt;&gt;"Canceled",$E382=""),"Missing Planned Return",IF(AND($E382&lt;&gt;"",$D382&gt;$E382),"Date Order Error",IF(AND($K382="Completed",$F382=""),"Actual Return Missing",IF(AND($F382&lt;&gt;"",$F382&lt;$D382),"Actual Return Before Pickup",IF(AND($K382="Dispatched",$F382&lt;&gt;""),"Update Status to Completed",IF(AND(OR($K382="Reserved",$K382="Dispatched"),COUNTIFS('Booking Schedule'!$B$6:$B$505,$B382,'Booking Schedule'!$D$6:$D$505,"&lt;="&amp;$E382,'Booking Schedule'!$E$6:$E$505,"&gt;="&amp;$D382,'Booking Schedule'!$K$6:$K$505,"Reserved")+COUNTIFS('Booking Schedule'!$B$6:$B$505,$B382,'Booking Schedule'!$D$6:$D$505,"&lt;="&amp;$E382,'Booking Schedule'!$E$6:$E$505,"&gt;="&amp;$D382,'Booking Schedule'!$K$6:$K$505,"Dispatched")&gt;1),"Overlap","OK"))))))))),"Check Row")</f>
        <v/>
      </c>
    </row>
    <row r="383">
      <c r="A383" s="26" t="n"/>
      <c r="B383" s="26" t="n"/>
      <c r="C383" s="28" t="n"/>
      <c r="D383" s="41" t="n"/>
      <c r="E383" s="41" t="n"/>
      <c r="F383" s="41" t="n"/>
      <c r="G383" s="28" t="n"/>
      <c r="H383" s="28" t="n"/>
      <c r="I383" s="34" t="n"/>
      <c r="J383" s="26" t="n"/>
      <c r="K383" s="26" t="n"/>
      <c r="L383" s="28" t="n"/>
      <c r="M383" s="30">
        <f>IFERROR(IF($A383="","",IF(OR($B383="",$D383="",$K383=""),"Missing Required Field",IF(COUNTIF('Trailer Availability'!$A$6:$A$505,$B383)=0,"Unknown Trailer ID",IF(AND($K383&lt;&gt;"Canceled",$E383=""),"Missing Planned Return",IF(AND($E383&lt;&gt;"",$D383&gt;$E383),"Date Order Error",IF(AND($K383="Completed",$F383=""),"Actual Return Missing",IF(AND($F383&lt;&gt;"",$F383&lt;$D383),"Actual Return Before Pickup",IF(AND($K383="Dispatched",$F383&lt;&gt;""),"Update Status to Completed",IF(AND(OR($K383="Reserved",$K383="Dispatched"),COUNTIFS('Booking Schedule'!$B$6:$B$505,$B383,'Booking Schedule'!$D$6:$D$505,"&lt;="&amp;$E383,'Booking Schedule'!$E$6:$E$505,"&gt;="&amp;$D383,'Booking Schedule'!$K$6:$K$505,"Reserved")+COUNTIFS('Booking Schedule'!$B$6:$B$505,$B383,'Booking Schedule'!$D$6:$D$505,"&lt;="&amp;$E383,'Booking Schedule'!$E$6:$E$505,"&gt;="&amp;$D383,'Booking Schedule'!$K$6:$K$505,"Dispatched")&gt;1),"Overlap","OK"))))))))),"Check Row")</f>
        <v/>
      </c>
    </row>
    <row r="384">
      <c r="A384" s="26" t="n"/>
      <c r="B384" s="26" t="n"/>
      <c r="C384" s="28" t="n"/>
      <c r="D384" s="41" t="n"/>
      <c r="E384" s="41" t="n"/>
      <c r="F384" s="41" t="n"/>
      <c r="G384" s="28" t="n"/>
      <c r="H384" s="28" t="n"/>
      <c r="I384" s="34" t="n"/>
      <c r="J384" s="26" t="n"/>
      <c r="K384" s="26" t="n"/>
      <c r="L384" s="28" t="n"/>
      <c r="M384" s="30">
        <f>IFERROR(IF($A384="","",IF(OR($B384="",$D384="",$K384=""),"Missing Required Field",IF(COUNTIF('Trailer Availability'!$A$6:$A$505,$B384)=0,"Unknown Trailer ID",IF(AND($K384&lt;&gt;"Canceled",$E384=""),"Missing Planned Return",IF(AND($E384&lt;&gt;"",$D384&gt;$E384),"Date Order Error",IF(AND($K384="Completed",$F384=""),"Actual Return Missing",IF(AND($F384&lt;&gt;"",$F384&lt;$D384),"Actual Return Before Pickup",IF(AND($K384="Dispatched",$F384&lt;&gt;""),"Update Status to Completed",IF(AND(OR($K384="Reserved",$K384="Dispatched"),COUNTIFS('Booking Schedule'!$B$6:$B$505,$B384,'Booking Schedule'!$D$6:$D$505,"&lt;="&amp;$E384,'Booking Schedule'!$E$6:$E$505,"&gt;="&amp;$D384,'Booking Schedule'!$K$6:$K$505,"Reserved")+COUNTIFS('Booking Schedule'!$B$6:$B$505,$B384,'Booking Schedule'!$D$6:$D$505,"&lt;="&amp;$E384,'Booking Schedule'!$E$6:$E$505,"&gt;="&amp;$D384,'Booking Schedule'!$K$6:$K$505,"Dispatched")&gt;1),"Overlap","OK"))))))))),"Check Row")</f>
        <v/>
      </c>
    </row>
    <row r="385">
      <c r="A385" s="26" t="n"/>
      <c r="B385" s="26" t="n"/>
      <c r="C385" s="28" t="n"/>
      <c r="D385" s="41" t="n"/>
      <c r="E385" s="41" t="n"/>
      <c r="F385" s="41" t="n"/>
      <c r="G385" s="28" t="n"/>
      <c r="H385" s="28" t="n"/>
      <c r="I385" s="34" t="n"/>
      <c r="J385" s="26" t="n"/>
      <c r="K385" s="26" t="n"/>
      <c r="L385" s="28" t="n"/>
      <c r="M385" s="30">
        <f>IFERROR(IF($A385="","",IF(OR($B385="",$D385="",$K385=""),"Missing Required Field",IF(COUNTIF('Trailer Availability'!$A$6:$A$505,$B385)=0,"Unknown Trailer ID",IF(AND($K385&lt;&gt;"Canceled",$E385=""),"Missing Planned Return",IF(AND($E385&lt;&gt;"",$D385&gt;$E385),"Date Order Error",IF(AND($K385="Completed",$F385=""),"Actual Return Missing",IF(AND($F385&lt;&gt;"",$F385&lt;$D385),"Actual Return Before Pickup",IF(AND($K385="Dispatched",$F385&lt;&gt;""),"Update Status to Completed",IF(AND(OR($K385="Reserved",$K385="Dispatched"),COUNTIFS('Booking Schedule'!$B$6:$B$505,$B385,'Booking Schedule'!$D$6:$D$505,"&lt;="&amp;$E385,'Booking Schedule'!$E$6:$E$505,"&gt;="&amp;$D385,'Booking Schedule'!$K$6:$K$505,"Reserved")+COUNTIFS('Booking Schedule'!$B$6:$B$505,$B385,'Booking Schedule'!$D$6:$D$505,"&lt;="&amp;$E385,'Booking Schedule'!$E$6:$E$505,"&gt;="&amp;$D385,'Booking Schedule'!$K$6:$K$505,"Dispatched")&gt;1),"Overlap","OK"))))))))),"Check Row")</f>
        <v/>
      </c>
    </row>
    <row r="386">
      <c r="A386" s="26" t="n"/>
      <c r="B386" s="26" t="n"/>
      <c r="C386" s="28" t="n"/>
      <c r="D386" s="41" t="n"/>
      <c r="E386" s="41" t="n"/>
      <c r="F386" s="41" t="n"/>
      <c r="G386" s="28" t="n"/>
      <c r="H386" s="28" t="n"/>
      <c r="I386" s="34" t="n"/>
      <c r="J386" s="26" t="n"/>
      <c r="K386" s="26" t="n"/>
      <c r="L386" s="28" t="n"/>
      <c r="M386" s="30">
        <f>IFERROR(IF($A386="","",IF(OR($B386="",$D386="",$K386=""),"Missing Required Field",IF(COUNTIF('Trailer Availability'!$A$6:$A$505,$B386)=0,"Unknown Trailer ID",IF(AND($K386&lt;&gt;"Canceled",$E386=""),"Missing Planned Return",IF(AND($E386&lt;&gt;"",$D386&gt;$E386),"Date Order Error",IF(AND($K386="Completed",$F386=""),"Actual Return Missing",IF(AND($F386&lt;&gt;"",$F386&lt;$D386),"Actual Return Before Pickup",IF(AND($K386="Dispatched",$F386&lt;&gt;""),"Update Status to Completed",IF(AND(OR($K386="Reserved",$K386="Dispatched"),COUNTIFS('Booking Schedule'!$B$6:$B$505,$B386,'Booking Schedule'!$D$6:$D$505,"&lt;="&amp;$E386,'Booking Schedule'!$E$6:$E$505,"&gt;="&amp;$D386,'Booking Schedule'!$K$6:$K$505,"Reserved")+COUNTIFS('Booking Schedule'!$B$6:$B$505,$B386,'Booking Schedule'!$D$6:$D$505,"&lt;="&amp;$E386,'Booking Schedule'!$E$6:$E$505,"&gt;="&amp;$D386,'Booking Schedule'!$K$6:$K$505,"Dispatched")&gt;1),"Overlap","OK"))))))))),"Check Row")</f>
        <v/>
      </c>
    </row>
    <row r="387">
      <c r="A387" s="26" t="n"/>
      <c r="B387" s="26" t="n"/>
      <c r="C387" s="28" t="n"/>
      <c r="D387" s="41" t="n"/>
      <c r="E387" s="41" t="n"/>
      <c r="F387" s="41" t="n"/>
      <c r="G387" s="28" t="n"/>
      <c r="H387" s="28" t="n"/>
      <c r="I387" s="34" t="n"/>
      <c r="J387" s="26" t="n"/>
      <c r="K387" s="26" t="n"/>
      <c r="L387" s="28" t="n"/>
      <c r="M387" s="30">
        <f>IFERROR(IF($A387="","",IF(OR($B387="",$D387="",$K387=""),"Missing Required Field",IF(COUNTIF('Trailer Availability'!$A$6:$A$505,$B387)=0,"Unknown Trailer ID",IF(AND($K387&lt;&gt;"Canceled",$E387=""),"Missing Planned Return",IF(AND($E387&lt;&gt;"",$D387&gt;$E387),"Date Order Error",IF(AND($K387="Completed",$F387=""),"Actual Return Missing",IF(AND($F387&lt;&gt;"",$F387&lt;$D387),"Actual Return Before Pickup",IF(AND($K387="Dispatched",$F387&lt;&gt;""),"Update Status to Completed",IF(AND(OR($K387="Reserved",$K387="Dispatched"),COUNTIFS('Booking Schedule'!$B$6:$B$505,$B387,'Booking Schedule'!$D$6:$D$505,"&lt;="&amp;$E387,'Booking Schedule'!$E$6:$E$505,"&gt;="&amp;$D387,'Booking Schedule'!$K$6:$K$505,"Reserved")+COUNTIFS('Booking Schedule'!$B$6:$B$505,$B387,'Booking Schedule'!$D$6:$D$505,"&lt;="&amp;$E387,'Booking Schedule'!$E$6:$E$505,"&gt;="&amp;$D387,'Booking Schedule'!$K$6:$K$505,"Dispatched")&gt;1),"Overlap","OK"))))))))),"Check Row")</f>
        <v/>
      </c>
    </row>
    <row r="388">
      <c r="A388" s="26" t="n"/>
      <c r="B388" s="26" t="n"/>
      <c r="C388" s="28" t="n"/>
      <c r="D388" s="41" t="n"/>
      <c r="E388" s="41" t="n"/>
      <c r="F388" s="41" t="n"/>
      <c r="G388" s="28" t="n"/>
      <c r="H388" s="28" t="n"/>
      <c r="I388" s="34" t="n"/>
      <c r="J388" s="26" t="n"/>
      <c r="K388" s="26" t="n"/>
      <c r="L388" s="28" t="n"/>
      <c r="M388" s="30">
        <f>IFERROR(IF($A388="","",IF(OR($B388="",$D388="",$K388=""),"Missing Required Field",IF(COUNTIF('Trailer Availability'!$A$6:$A$505,$B388)=0,"Unknown Trailer ID",IF(AND($K388&lt;&gt;"Canceled",$E388=""),"Missing Planned Return",IF(AND($E388&lt;&gt;"",$D388&gt;$E388),"Date Order Error",IF(AND($K388="Completed",$F388=""),"Actual Return Missing",IF(AND($F388&lt;&gt;"",$F388&lt;$D388),"Actual Return Before Pickup",IF(AND($K388="Dispatched",$F388&lt;&gt;""),"Update Status to Completed",IF(AND(OR($K388="Reserved",$K388="Dispatched"),COUNTIFS('Booking Schedule'!$B$6:$B$505,$B388,'Booking Schedule'!$D$6:$D$505,"&lt;="&amp;$E388,'Booking Schedule'!$E$6:$E$505,"&gt;="&amp;$D388,'Booking Schedule'!$K$6:$K$505,"Reserved")+COUNTIFS('Booking Schedule'!$B$6:$B$505,$B388,'Booking Schedule'!$D$6:$D$505,"&lt;="&amp;$E388,'Booking Schedule'!$E$6:$E$505,"&gt;="&amp;$D388,'Booking Schedule'!$K$6:$K$505,"Dispatched")&gt;1),"Overlap","OK"))))))))),"Check Row")</f>
        <v/>
      </c>
    </row>
    <row r="389">
      <c r="A389" s="26" t="n"/>
      <c r="B389" s="26" t="n"/>
      <c r="C389" s="28" t="n"/>
      <c r="D389" s="41" t="n"/>
      <c r="E389" s="41" t="n"/>
      <c r="F389" s="41" t="n"/>
      <c r="G389" s="28" t="n"/>
      <c r="H389" s="28" t="n"/>
      <c r="I389" s="34" t="n"/>
      <c r="J389" s="26" t="n"/>
      <c r="K389" s="26" t="n"/>
      <c r="L389" s="28" t="n"/>
      <c r="M389" s="30">
        <f>IFERROR(IF($A389="","",IF(OR($B389="",$D389="",$K389=""),"Missing Required Field",IF(COUNTIF('Trailer Availability'!$A$6:$A$505,$B389)=0,"Unknown Trailer ID",IF(AND($K389&lt;&gt;"Canceled",$E389=""),"Missing Planned Return",IF(AND($E389&lt;&gt;"",$D389&gt;$E389),"Date Order Error",IF(AND($K389="Completed",$F389=""),"Actual Return Missing",IF(AND($F389&lt;&gt;"",$F389&lt;$D389),"Actual Return Before Pickup",IF(AND($K389="Dispatched",$F389&lt;&gt;""),"Update Status to Completed",IF(AND(OR($K389="Reserved",$K389="Dispatched"),COUNTIFS('Booking Schedule'!$B$6:$B$505,$B389,'Booking Schedule'!$D$6:$D$505,"&lt;="&amp;$E389,'Booking Schedule'!$E$6:$E$505,"&gt;="&amp;$D389,'Booking Schedule'!$K$6:$K$505,"Reserved")+COUNTIFS('Booking Schedule'!$B$6:$B$505,$B389,'Booking Schedule'!$D$6:$D$505,"&lt;="&amp;$E389,'Booking Schedule'!$E$6:$E$505,"&gt;="&amp;$D389,'Booking Schedule'!$K$6:$K$505,"Dispatched")&gt;1),"Overlap","OK"))))))))),"Check Row")</f>
        <v/>
      </c>
    </row>
    <row r="390">
      <c r="A390" s="26" t="n"/>
      <c r="B390" s="26" t="n"/>
      <c r="C390" s="28" t="n"/>
      <c r="D390" s="41" t="n"/>
      <c r="E390" s="41" t="n"/>
      <c r="F390" s="41" t="n"/>
      <c r="G390" s="28" t="n"/>
      <c r="H390" s="28" t="n"/>
      <c r="I390" s="34" t="n"/>
      <c r="J390" s="26" t="n"/>
      <c r="K390" s="26" t="n"/>
      <c r="L390" s="28" t="n"/>
      <c r="M390" s="30">
        <f>IFERROR(IF($A390="","",IF(OR($B390="",$D390="",$K390=""),"Missing Required Field",IF(COUNTIF('Trailer Availability'!$A$6:$A$505,$B390)=0,"Unknown Trailer ID",IF(AND($K390&lt;&gt;"Canceled",$E390=""),"Missing Planned Return",IF(AND($E390&lt;&gt;"",$D390&gt;$E390),"Date Order Error",IF(AND($K390="Completed",$F390=""),"Actual Return Missing",IF(AND($F390&lt;&gt;"",$F390&lt;$D390),"Actual Return Before Pickup",IF(AND($K390="Dispatched",$F390&lt;&gt;""),"Update Status to Completed",IF(AND(OR($K390="Reserved",$K390="Dispatched"),COUNTIFS('Booking Schedule'!$B$6:$B$505,$B390,'Booking Schedule'!$D$6:$D$505,"&lt;="&amp;$E390,'Booking Schedule'!$E$6:$E$505,"&gt;="&amp;$D390,'Booking Schedule'!$K$6:$K$505,"Reserved")+COUNTIFS('Booking Schedule'!$B$6:$B$505,$B390,'Booking Schedule'!$D$6:$D$505,"&lt;="&amp;$E390,'Booking Schedule'!$E$6:$E$505,"&gt;="&amp;$D390,'Booking Schedule'!$K$6:$K$505,"Dispatched")&gt;1),"Overlap","OK"))))))))),"Check Row")</f>
        <v/>
      </c>
    </row>
    <row r="391">
      <c r="A391" s="26" t="n"/>
      <c r="B391" s="26" t="n"/>
      <c r="C391" s="28" t="n"/>
      <c r="D391" s="41" t="n"/>
      <c r="E391" s="41" t="n"/>
      <c r="F391" s="41" t="n"/>
      <c r="G391" s="28" t="n"/>
      <c r="H391" s="28" t="n"/>
      <c r="I391" s="34" t="n"/>
      <c r="J391" s="26" t="n"/>
      <c r="K391" s="26" t="n"/>
      <c r="L391" s="28" t="n"/>
      <c r="M391" s="30">
        <f>IFERROR(IF($A391="","",IF(OR($B391="",$D391="",$K391=""),"Missing Required Field",IF(COUNTIF('Trailer Availability'!$A$6:$A$505,$B391)=0,"Unknown Trailer ID",IF(AND($K391&lt;&gt;"Canceled",$E391=""),"Missing Planned Return",IF(AND($E391&lt;&gt;"",$D391&gt;$E391),"Date Order Error",IF(AND($K391="Completed",$F391=""),"Actual Return Missing",IF(AND($F391&lt;&gt;"",$F391&lt;$D391),"Actual Return Before Pickup",IF(AND($K391="Dispatched",$F391&lt;&gt;""),"Update Status to Completed",IF(AND(OR($K391="Reserved",$K391="Dispatched"),COUNTIFS('Booking Schedule'!$B$6:$B$505,$B391,'Booking Schedule'!$D$6:$D$505,"&lt;="&amp;$E391,'Booking Schedule'!$E$6:$E$505,"&gt;="&amp;$D391,'Booking Schedule'!$K$6:$K$505,"Reserved")+COUNTIFS('Booking Schedule'!$B$6:$B$505,$B391,'Booking Schedule'!$D$6:$D$505,"&lt;="&amp;$E391,'Booking Schedule'!$E$6:$E$505,"&gt;="&amp;$D391,'Booking Schedule'!$K$6:$K$505,"Dispatched")&gt;1),"Overlap","OK"))))))))),"Check Row")</f>
        <v/>
      </c>
    </row>
    <row r="392">
      <c r="A392" s="26" t="n"/>
      <c r="B392" s="26" t="n"/>
      <c r="C392" s="28" t="n"/>
      <c r="D392" s="41" t="n"/>
      <c r="E392" s="41" t="n"/>
      <c r="F392" s="41" t="n"/>
      <c r="G392" s="28" t="n"/>
      <c r="H392" s="28" t="n"/>
      <c r="I392" s="34" t="n"/>
      <c r="J392" s="26" t="n"/>
      <c r="K392" s="26" t="n"/>
      <c r="L392" s="28" t="n"/>
      <c r="M392" s="30">
        <f>IFERROR(IF($A392="","",IF(OR($B392="",$D392="",$K392=""),"Missing Required Field",IF(COUNTIF('Trailer Availability'!$A$6:$A$505,$B392)=0,"Unknown Trailer ID",IF(AND($K392&lt;&gt;"Canceled",$E392=""),"Missing Planned Return",IF(AND($E392&lt;&gt;"",$D392&gt;$E392),"Date Order Error",IF(AND($K392="Completed",$F392=""),"Actual Return Missing",IF(AND($F392&lt;&gt;"",$F392&lt;$D392),"Actual Return Before Pickup",IF(AND($K392="Dispatched",$F392&lt;&gt;""),"Update Status to Completed",IF(AND(OR($K392="Reserved",$K392="Dispatched"),COUNTIFS('Booking Schedule'!$B$6:$B$505,$B392,'Booking Schedule'!$D$6:$D$505,"&lt;="&amp;$E392,'Booking Schedule'!$E$6:$E$505,"&gt;="&amp;$D392,'Booking Schedule'!$K$6:$K$505,"Reserved")+COUNTIFS('Booking Schedule'!$B$6:$B$505,$B392,'Booking Schedule'!$D$6:$D$505,"&lt;="&amp;$E392,'Booking Schedule'!$E$6:$E$505,"&gt;="&amp;$D392,'Booking Schedule'!$K$6:$K$505,"Dispatched")&gt;1),"Overlap","OK"))))))))),"Check Row")</f>
        <v/>
      </c>
    </row>
    <row r="393">
      <c r="A393" s="26" t="n"/>
      <c r="B393" s="26" t="n"/>
      <c r="C393" s="28" t="n"/>
      <c r="D393" s="41" t="n"/>
      <c r="E393" s="41" t="n"/>
      <c r="F393" s="41" t="n"/>
      <c r="G393" s="28" t="n"/>
      <c r="H393" s="28" t="n"/>
      <c r="I393" s="34" t="n"/>
      <c r="J393" s="26" t="n"/>
      <c r="K393" s="26" t="n"/>
      <c r="L393" s="28" t="n"/>
      <c r="M393" s="30">
        <f>IFERROR(IF($A393="","",IF(OR($B393="",$D393="",$K393=""),"Missing Required Field",IF(COUNTIF('Trailer Availability'!$A$6:$A$505,$B393)=0,"Unknown Trailer ID",IF(AND($K393&lt;&gt;"Canceled",$E393=""),"Missing Planned Return",IF(AND($E393&lt;&gt;"",$D393&gt;$E393),"Date Order Error",IF(AND($K393="Completed",$F393=""),"Actual Return Missing",IF(AND($F393&lt;&gt;"",$F393&lt;$D393),"Actual Return Before Pickup",IF(AND($K393="Dispatched",$F393&lt;&gt;""),"Update Status to Completed",IF(AND(OR($K393="Reserved",$K393="Dispatched"),COUNTIFS('Booking Schedule'!$B$6:$B$505,$B393,'Booking Schedule'!$D$6:$D$505,"&lt;="&amp;$E393,'Booking Schedule'!$E$6:$E$505,"&gt;="&amp;$D393,'Booking Schedule'!$K$6:$K$505,"Reserved")+COUNTIFS('Booking Schedule'!$B$6:$B$505,$B393,'Booking Schedule'!$D$6:$D$505,"&lt;="&amp;$E393,'Booking Schedule'!$E$6:$E$505,"&gt;="&amp;$D393,'Booking Schedule'!$K$6:$K$505,"Dispatched")&gt;1),"Overlap","OK"))))))))),"Check Row")</f>
        <v/>
      </c>
    </row>
    <row r="394">
      <c r="A394" s="26" t="n"/>
      <c r="B394" s="26" t="n"/>
      <c r="C394" s="28" t="n"/>
      <c r="D394" s="41" t="n"/>
      <c r="E394" s="41" t="n"/>
      <c r="F394" s="41" t="n"/>
      <c r="G394" s="28" t="n"/>
      <c r="H394" s="28" t="n"/>
      <c r="I394" s="34" t="n"/>
      <c r="J394" s="26" t="n"/>
      <c r="K394" s="26" t="n"/>
      <c r="L394" s="28" t="n"/>
      <c r="M394" s="30">
        <f>IFERROR(IF($A394="","",IF(OR($B394="",$D394="",$K394=""),"Missing Required Field",IF(COUNTIF('Trailer Availability'!$A$6:$A$505,$B394)=0,"Unknown Trailer ID",IF(AND($K394&lt;&gt;"Canceled",$E394=""),"Missing Planned Return",IF(AND($E394&lt;&gt;"",$D394&gt;$E394),"Date Order Error",IF(AND($K394="Completed",$F394=""),"Actual Return Missing",IF(AND($F394&lt;&gt;"",$F394&lt;$D394),"Actual Return Before Pickup",IF(AND($K394="Dispatched",$F394&lt;&gt;""),"Update Status to Completed",IF(AND(OR($K394="Reserved",$K394="Dispatched"),COUNTIFS('Booking Schedule'!$B$6:$B$505,$B394,'Booking Schedule'!$D$6:$D$505,"&lt;="&amp;$E394,'Booking Schedule'!$E$6:$E$505,"&gt;="&amp;$D394,'Booking Schedule'!$K$6:$K$505,"Reserved")+COUNTIFS('Booking Schedule'!$B$6:$B$505,$B394,'Booking Schedule'!$D$6:$D$505,"&lt;="&amp;$E394,'Booking Schedule'!$E$6:$E$505,"&gt;="&amp;$D394,'Booking Schedule'!$K$6:$K$505,"Dispatched")&gt;1),"Overlap","OK"))))))))),"Check Row")</f>
        <v/>
      </c>
    </row>
    <row r="395">
      <c r="A395" s="26" t="n"/>
      <c r="B395" s="26" t="n"/>
      <c r="C395" s="28" t="n"/>
      <c r="D395" s="41" t="n"/>
      <c r="E395" s="41" t="n"/>
      <c r="F395" s="41" t="n"/>
      <c r="G395" s="28" t="n"/>
      <c r="H395" s="28" t="n"/>
      <c r="I395" s="34" t="n"/>
      <c r="J395" s="26" t="n"/>
      <c r="K395" s="26" t="n"/>
      <c r="L395" s="28" t="n"/>
      <c r="M395" s="30">
        <f>IFERROR(IF($A395="","",IF(OR($B395="",$D395="",$K395=""),"Missing Required Field",IF(COUNTIF('Trailer Availability'!$A$6:$A$505,$B395)=0,"Unknown Trailer ID",IF(AND($K395&lt;&gt;"Canceled",$E395=""),"Missing Planned Return",IF(AND($E395&lt;&gt;"",$D395&gt;$E395),"Date Order Error",IF(AND($K395="Completed",$F395=""),"Actual Return Missing",IF(AND($F395&lt;&gt;"",$F395&lt;$D395),"Actual Return Before Pickup",IF(AND($K395="Dispatched",$F395&lt;&gt;""),"Update Status to Completed",IF(AND(OR($K395="Reserved",$K395="Dispatched"),COUNTIFS('Booking Schedule'!$B$6:$B$505,$B395,'Booking Schedule'!$D$6:$D$505,"&lt;="&amp;$E395,'Booking Schedule'!$E$6:$E$505,"&gt;="&amp;$D395,'Booking Schedule'!$K$6:$K$505,"Reserved")+COUNTIFS('Booking Schedule'!$B$6:$B$505,$B395,'Booking Schedule'!$D$6:$D$505,"&lt;="&amp;$E395,'Booking Schedule'!$E$6:$E$505,"&gt;="&amp;$D395,'Booking Schedule'!$K$6:$K$505,"Dispatched")&gt;1),"Overlap","OK"))))))))),"Check Row")</f>
        <v/>
      </c>
    </row>
    <row r="396">
      <c r="A396" s="26" t="n"/>
      <c r="B396" s="26" t="n"/>
      <c r="C396" s="28" t="n"/>
      <c r="D396" s="41" t="n"/>
      <c r="E396" s="41" t="n"/>
      <c r="F396" s="41" t="n"/>
      <c r="G396" s="28" t="n"/>
      <c r="H396" s="28" t="n"/>
      <c r="I396" s="34" t="n"/>
      <c r="J396" s="26" t="n"/>
      <c r="K396" s="26" t="n"/>
      <c r="L396" s="28" t="n"/>
      <c r="M396" s="30">
        <f>IFERROR(IF($A396="","",IF(OR($B396="",$D396="",$K396=""),"Missing Required Field",IF(COUNTIF('Trailer Availability'!$A$6:$A$505,$B396)=0,"Unknown Trailer ID",IF(AND($K396&lt;&gt;"Canceled",$E396=""),"Missing Planned Return",IF(AND($E396&lt;&gt;"",$D396&gt;$E396),"Date Order Error",IF(AND($K396="Completed",$F396=""),"Actual Return Missing",IF(AND($F396&lt;&gt;"",$F396&lt;$D396),"Actual Return Before Pickup",IF(AND($K396="Dispatched",$F396&lt;&gt;""),"Update Status to Completed",IF(AND(OR($K396="Reserved",$K396="Dispatched"),COUNTIFS('Booking Schedule'!$B$6:$B$505,$B396,'Booking Schedule'!$D$6:$D$505,"&lt;="&amp;$E396,'Booking Schedule'!$E$6:$E$505,"&gt;="&amp;$D396,'Booking Schedule'!$K$6:$K$505,"Reserved")+COUNTIFS('Booking Schedule'!$B$6:$B$505,$B396,'Booking Schedule'!$D$6:$D$505,"&lt;="&amp;$E396,'Booking Schedule'!$E$6:$E$505,"&gt;="&amp;$D396,'Booking Schedule'!$K$6:$K$505,"Dispatched")&gt;1),"Overlap","OK"))))))))),"Check Row")</f>
        <v/>
      </c>
    </row>
    <row r="397">
      <c r="A397" s="26" t="n"/>
      <c r="B397" s="26" t="n"/>
      <c r="C397" s="28" t="n"/>
      <c r="D397" s="41" t="n"/>
      <c r="E397" s="41" t="n"/>
      <c r="F397" s="41" t="n"/>
      <c r="G397" s="28" t="n"/>
      <c r="H397" s="28" t="n"/>
      <c r="I397" s="34" t="n"/>
      <c r="J397" s="26" t="n"/>
      <c r="K397" s="26" t="n"/>
      <c r="L397" s="28" t="n"/>
      <c r="M397" s="30">
        <f>IFERROR(IF($A397="","",IF(OR($B397="",$D397="",$K397=""),"Missing Required Field",IF(COUNTIF('Trailer Availability'!$A$6:$A$505,$B397)=0,"Unknown Trailer ID",IF(AND($K397&lt;&gt;"Canceled",$E397=""),"Missing Planned Return",IF(AND($E397&lt;&gt;"",$D397&gt;$E397),"Date Order Error",IF(AND($K397="Completed",$F397=""),"Actual Return Missing",IF(AND($F397&lt;&gt;"",$F397&lt;$D397),"Actual Return Before Pickup",IF(AND($K397="Dispatched",$F397&lt;&gt;""),"Update Status to Completed",IF(AND(OR($K397="Reserved",$K397="Dispatched"),COUNTIFS('Booking Schedule'!$B$6:$B$505,$B397,'Booking Schedule'!$D$6:$D$505,"&lt;="&amp;$E397,'Booking Schedule'!$E$6:$E$505,"&gt;="&amp;$D397,'Booking Schedule'!$K$6:$K$505,"Reserved")+COUNTIFS('Booking Schedule'!$B$6:$B$505,$B397,'Booking Schedule'!$D$6:$D$505,"&lt;="&amp;$E397,'Booking Schedule'!$E$6:$E$505,"&gt;="&amp;$D397,'Booking Schedule'!$K$6:$K$505,"Dispatched")&gt;1),"Overlap","OK"))))))))),"Check Row")</f>
        <v/>
      </c>
    </row>
    <row r="398">
      <c r="A398" s="26" t="n"/>
      <c r="B398" s="26" t="n"/>
      <c r="C398" s="28" t="n"/>
      <c r="D398" s="41" t="n"/>
      <c r="E398" s="41" t="n"/>
      <c r="F398" s="41" t="n"/>
      <c r="G398" s="28" t="n"/>
      <c r="H398" s="28" t="n"/>
      <c r="I398" s="34" t="n"/>
      <c r="J398" s="26" t="n"/>
      <c r="K398" s="26" t="n"/>
      <c r="L398" s="28" t="n"/>
      <c r="M398" s="30">
        <f>IFERROR(IF($A398="","",IF(OR($B398="",$D398="",$K398=""),"Missing Required Field",IF(COUNTIF('Trailer Availability'!$A$6:$A$505,$B398)=0,"Unknown Trailer ID",IF(AND($K398&lt;&gt;"Canceled",$E398=""),"Missing Planned Return",IF(AND($E398&lt;&gt;"",$D398&gt;$E398),"Date Order Error",IF(AND($K398="Completed",$F398=""),"Actual Return Missing",IF(AND($F398&lt;&gt;"",$F398&lt;$D398),"Actual Return Before Pickup",IF(AND($K398="Dispatched",$F398&lt;&gt;""),"Update Status to Completed",IF(AND(OR($K398="Reserved",$K398="Dispatched"),COUNTIFS('Booking Schedule'!$B$6:$B$505,$B398,'Booking Schedule'!$D$6:$D$505,"&lt;="&amp;$E398,'Booking Schedule'!$E$6:$E$505,"&gt;="&amp;$D398,'Booking Schedule'!$K$6:$K$505,"Reserved")+COUNTIFS('Booking Schedule'!$B$6:$B$505,$B398,'Booking Schedule'!$D$6:$D$505,"&lt;="&amp;$E398,'Booking Schedule'!$E$6:$E$505,"&gt;="&amp;$D398,'Booking Schedule'!$K$6:$K$505,"Dispatched")&gt;1),"Overlap","OK"))))))))),"Check Row")</f>
        <v/>
      </c>
    </row>
    <row r="399">
      <c r="A399" s="26" t="n"/>
      <c r="B399" s="26" t="n"/>
      <c r="C399" s="28" t="n"/>
      <c r="D399" s="41" t="n"/>
      <c r="E399" s="41" t="n"/>
      <c r="F399" s="41" t="n"/>
      <c r="G399" s="28" t="n"/>
      <c r="H399" s="28" t="n"/>
      <c r="I399" s="34" t="n"/>
      <c r="J399" s="26" t="n"/>
      <c r="K399" s="26" t="n"/>
      <c r="L399" s="28" t="n"/>
      <c r="M399" s="30">
        <f>IFERROR(IF($A399="","",IF(OR($B399="",$D399="",$K399=""),"Missing Required Field",IF(COUNTIF('Trailer Availability'!$A$6:$A$505,$B399)=0,"Unknown Trailer ID",IF(AND($K399&lt;&gt;"Canceled",$E399=""),"Missing Planned Return",IF(AND($E399&lt;&gt;"",$D399&gt;$E399),"Date Order Error",IF(AND($K399="Completed",$F399=""),"Actual Return Missing",IF(AND($F399&lt;&gt;"",$F399&lt;$D399),"Actual Return Before Pickup",IF(AND($K399="Dispatched",$F399&lt;&gt;""),"Update Status to Completed",IF(AND(OR($K399="Reserved",$K399="Dispatched"),COUNTIFS('Booking Schedule'!$B$6:$B$505,$B399,'Booking Schedule'!$D$6:$D$505,"&lt;="&amp;$E399,'Booking Schedule'!$E$6:$E$505,"&gt;="&amp;$D399,'Booking Schedule'!$K$6:$K$505,"Reserved")+COUNTIFS('Booking Schedule'!$B$6:$B$505,$B399,'Booking Schedule'!$D$6:$D$505,"&lt;="&amp;$E399,'Booking Schedule'!$E$6:$E$505,"&gt;="&amp;$D399,'Booking Schedule'!$K$6:$K$505,"Dispatched")&gt;1),"Overlap","OK"))))))))),"Check Row")</f>
        <v/>
      </c>
    </row>
    <row r="400">
      <c r="A400" s="26" t="n"/>
      <c r="B400" s="26" t="n"/>
      <c r="C400" s="28" t="n"/>
      <c r="D400" s="41" t="n"/>
      <c r="E400" s="41" t="n"/>
      <c r="F400" s="41" t="n"/>
      <c r="G400" s="28" t="n"/>
      <c r="H400" s="28" t="n"/>
      <c r="I400" s="34" t="n"/>
      <c r="J400" s="26" t="n"/>
      <c r="K400" s="26" t="n"/>
      <c r="L400" s="28" t="n"/>
      <c r="M400" s="30">
        <f>IFERROR(IF($A400="","",IF(OR($B400="",$D400="",$K400=""),"Missing Required Field",IF(COUNTIF('Trailer Availability'!$A$6:$A$505,$B400)=0,"Unknown Trailer ID",IF(AND($K400&lt;&gt;"Canceled",$E400=""),"Missing Planned Return",IF(AND($E400&lt;&gt;"",$D400&gt;$E400),"Date Order Error",IF(AND($K400="Completed",$F400=""),"Actual Return Missing",IF(AND($F400&lt;&gt;"",$F400&lt;$D400),"Actual Return Before Pickup",IF(AND($K400="Dispatched",$F400&lt;&gt;""),"Update Status to Completed",IF(AND(OR($K400="Reserved",$K400="Dispatched"),COUNTIFS('Booking Schedule'!$B$6:$B$505,$B400,'Booking Schedule'!$D$6:$D$505,"&lt;="&amp;$E400,'Booking Schedule'!$E$6:$E$505,"&gt;="&amp;$D400,'Booking Schedule'!$K$6:$K$505,"Reserved")+COUNTIFS('Booking Schedule'!$B$6:$B$505,$B400,'Booking Schedule'!$D$6:$D$505,"&lt;="&amp;$E400,'Booking Schedule'!$E$6:$E$505,"&gt;="&amp;$D400,'Booking Schedule'!$K$6:$K$505,"Dispatched")&gt;1),"Overlap","OK"))))))))),"Check Row")</f>
        <v/>
      </c>
    </row>
    <row r="401">
      <c r="A401" s="26" t="n"/>
      <c r="B401" s="26" t="n"/>
      <c r="C401" s="28" t="n"/>
      <c r="D401" s="41" t="n"/>
      <c r="E401" s="41" t="n"/>
      <c r="F401" s="41" t="n"/>
      <c r="G401" s="28" t="n"/>
      <c r="H401" s="28" t="n"/>
      <c r="I401" s="34" t="n"/>
      <c r="J401" s="26" t="n"/>
      <c r="K401" s="26" t="n"/>
      <c r="L401" s="28" t="n"/>
      <c r="M401" s="30">
        <f>IFERROR(IF($A401="","",IF(OR($B401="",$D401="",$K401=""),"Missing Required Field",IF(COUNTIF('Trailer Availability'!$A$6:$A$505,$B401)=0,"Unknown Trailer ID",IF(AND($K401&lt;&gt;"Canceled",$E401=""),"Missing Planned Return",IF(AND($E401&lt;&gt;"",$D401&gt;$E401),"Date Order Error",IF(AND($K401="Completed",$F401=""),"Actual Return Missing",IF(AND($F401&lt;&gt;"",$F401&lt;$D401),"Actual Return Before Pickup",IF(AND($K401="Dispatched",$F401&lt;&gt;""),"Update Status to Completed",IF(AND(OR($K401="Reserved",$K401="Dispatched"),COUNTIFS('Booking Schedule'!$B$6:$B$505,$B401,'Booking Schedule'!$D$6:$D$505,"&lt;="&amp;$E401,'Booking Schedule'!$E$6:$E$505,"&gt;="&amp;$D401,'Booking Schedule'!$K$6:$K$505,"Reserved")+COUNTIFS('Booking Schedule'!$B$6:$B$505,$B401,'Booking Schedule'!$D$6:$D$505,"&lt;="&amp;$E401,'Booking Schedule'!$E$6:$E$505,"&gt;="&amp;$D401,'Booking Schedule'!$K$6:$K$505,"Dispatched")&gt;1),"Overlap","OK"))))))))),"Check Row")</f>
        <v/>
      </c>
    </row>
    <row r="402">
      <c r="A402" s="26" t="n"/>
      <c r="B402" s="26" t="n"/>
      <c r="C402" s="28" t="n"/>
      <c r="D402" s="41" t="n"/>
      <c r="E402" s="41" t="n"/>
      <c r="F402" s="41" t="n"/>
      <c r="G402" s="28" t="n"/>
      <c r="H402" s="28" t="n"/>
      <c r="I402" s="34" t="n"/>
      <c r="J402" s="26" t="n"/>
      <c r="K402" s="26" t="n"/>
      <c r="L402" s="28" t="n"/>
      <c r="M402" s="30">
        <f>IFERROR(IF($A402="","",IF(OR($B402="",$D402="",$K402=""),"Missing Required Field",IF(COUNTIF('Trailer Availability'!$A$6:$A$505,$B402)=0,"Unknown Trailer ID",IF(AND($K402&lt;&gt;"Canceled",$E402=""),"Missing Planned Return",IF(AND($E402&lt;&gt;"",$D402&gt;$E402),"Date Order Error",IF(AND($K402="Completed",$F402=""),"Actual Return Missing",IF(AND($F402&lt;&gt;"",$F402&lt;$D402),"Actual Return Before Pickup",IF(AND($K402="Dispatched",$F402&lt;&gt;""),"Update Status to Completed",IF(AND(OR($K402="Reserved",$K402="Dispatched"),COUNTIFS('Booking Schedule'!$B$6:$B$505,$B402,'Booking Schedule'!$D$6:$D$505,"&lt;="&amp;$E402,'Booking Schedule'!$E$6:$E$505,"&gt;="&amp;$D402,'Booking Schedule'!$K$6:$K$505,"Reserved")+COUNTIFS('Booking Schedule'!$B$6:$B$505,$B402,'Booking Schedule'!$D$6:$D$505,"&lt;="&amp;$E402,'Booking Schedule'!$E$6:$E$505,"&gt;="&amp;$D402,'Booking Schedule'!$K$6:$K$505,"Dispatched")&gt;1),"Overlap","OK"))))))))),"Check Row")</f>
        <v/>
      </c>
    </row>
    <row r="403">
      <c r="A403" s="26" t="n"/>
      <c r="B403" s="26" t="n"/>
      <c r="C403" s="28" t="n"/>
      <c r="D403" s="41" t="n"/>
      <c r="E403" s="41" t="n"/>
      <c r="F403" s="41" t="n"/>
      <c r="G403" s="28" t="n"/>
      <c r="H403" s="28" t="n"/>
      <c r="I403" s="34" t="n"/>
      <c r="J403" s="26" t="n"/>
      <c r="K403" s="26" t="n"/>
      <c r="L403" s="28" t="n"/>
      <c r="M403" s="30">
        <f>IFERROR(IF($A403="","",IF(OR($B403="",$D403="",$K403=""),"Missing Required Field",IF(COUNTIF('Trailer Availability'!$A$6:$A$505,$B403)=0,"Unknown Trailer ID",IF(AND($K403&lt;&gt;"Canceled",$E403=""),"Missing Planned Return",IF(AND($E403&lt;&gt;"",$D403&gt;$E403),"Date Order Error",IF(AND($K403="Completed",$F403=""),"Actual Return Missing",IF(AND($F403&lt;&gt;"",$F403&lt;$D403),"Actual Return Before Pickup",IF(AND($K403="Dispatched",$F403&lt;&gt;""),"Update Status to Completed",IF(AND(OR($K403="Reserved",$K403="Dispatched"),COUNTIFS('Booking Schedule'!$B$6:$B$505,$B403,'Booking Schedule'!$D$6:$D$505,"&lt;="&amp;$E403,'Booking Schedule'!$E$6:$E$505,"&gt;="&amp;$D403,'Booking Schedule'!$K$6:$K$505,"Reserved")+COUNTIFS('Booking Schedule'!$B$6:$B$505,$B403,'Booking Schedule'!$D$6:$D$505,"&lt;="&amp;$E403,'Booking Schedule'!$E$6:$E$505,"&gt;="&amp;$D403,'Booking Schedule'!$K$6:$K$505,"Dispatched")&gt;1),"Overlap","OK"))))))))),"Check Row")</f>
        <v/>
      </c>
    </row>
    <row r="404">
      <c r="A404" s="26" t="n"/>
      <c r="B404" s="26" t="n"/>
      <c r="C404" s="28" t="n"/>
      <c r="D404" s="41" t="n"/>
      <c r="E404" s="41" t="n"/>
      <c r="F404" s="41" t="n"/>
      <c r="G404" s="28" t="n"/>
      <c r="H404" s="28" t="n"/>
      <c r="I404" s="34" t="n"/>
      <c r="J404" s="26" t="n"/>
      <c r="K404" s="26" t="n"/>
      <c r="L404" s="28" t="n"/>
      <c r="M404" s="30">
        <f>IFERROR(IF($A404="","",IF(OR($B404="",$D404="",$K404=""),"Missing Required Field",IF(COUNTIF('Trailer Availability'!$A$6:$A$505,$B404)=0,"Unknown Trailer ID",IF(AND($K404&lt;&gt;"Canceled",$E404=""),"Missing Planned Return",IF(AND($E404&lt;&gt;"",$D404&gt;$E404),"Date Order Error",IF(AND($K404="Completed",$F404=""),"Actual Return Missing",IF(AND($F404&lt;&gt;"",$F404&lt;$D404),"Actual Return Before Pickup",IF(AND($K404="Dispatched",$F404&lt;&gt;""),"Update Status to Completed",IF(AND(OR($K404="Reserved",$K404="Dispatched"),COUNTIFS('Booking Schedule'!$B$6:$B$505,$B404,'Booking Schedule'!$D$6:$D$505,"&lt;="&amp;$E404,'Booking Schedule'!$E$6:$E$505,"&gt;="&amp;$D404,'Booking Schedule'!$K$6:$K$505,"Reserved")+COUNTIFS('Booking Schedule'!$B$6:$B$505,$B404,'Booking Schedule'!$D$6:$D$505,"&lt;="&amp;$E404,'Booking Schedule'!$E$6:$E$505,"&gt;="&amp;$D404,'Booking Schedule'!$K$6:$K$505,"Dispatched")&gt;1),"Overlap","OK"))))))))),"Check Row")</f>
        <v/>
      </c>
    </row>
    <row r="405">
      <c r="A405" s="26" t="n"/>
      <c r="B405" s="26" t="n"/>
      <c r="C405" s="28" t="n"/>
      <c r="D405" s="41" t="n"/>
      <c r="E405" s="41" t="n"/>
      <c r="F405" s="41" t="n"/>
      <c r="G405" s="28" t="n"/>
      <c r="H405" s="28" t="n"/>
      <c r="I405" s="34" t="n"/>
      <c r="J405" s="26" t="n"/>
      <c r="K405" s="26" t="n"/>
      <c r="L405" s="28" t="n"/>
      <c r="M405" s="30">
        <f>IFERROR(IF($A405="","",IF(OR($B405="",$D405="",$K405=""),"Missing Required Field",IF(COUNTIF('Trailer Availability'!$A$6:$A$505,$B405)=0,"Unknown Trailer ID",IF(AND($K405&lt;&gt;"Canceled",$E405=""),"Missing Planned Return",IF(AND($E405&lt;&gt;"",$D405&gt;$E405),"Date Order Error",IF(AND($K405="Completed",$F405=""),"Actual Return Missing",IF(AND($F405&lt;&gt;"",$F405&lt;$D405),"Actual Return Before Pickup",IF(AND($K405="Dispatched",$F405&lt;&gt;""),"Update Status to Completed",IF(AND(OR($K405="Reserved",$K405="Dispatched"),COUNTIFS('Booking Schedule'!$B$6:$B$505,$B405,'Booking Schedule'!$D$6:$D$505,"&lt;="&amp;$E405,'Booking Schedule'!$E$6:$E$505,"&gt;="&amp;$D405,'Booking Schedule'!$K$6:$K$505,"Reserved")+COUNTIFS('Booking Schedule'!$B$6:$B$505,$B405,'Booking Schedule'!$D$6:$D$505,"&lt;="&amp;$E405,'Booking Schedule'!$E$6:$E$505,"&gt;="&amp;$D405,'Booking Schedule'!$K$6:$K$505,"Dispatched")&gt;1),"Overlap","OK"))))))))),"Check Row")</f>
        <v/>
      </c>
    </row>
    <row r="406">
      <c r="A406" s="26" t="n"/>
      <c r="B406" s="26" t="n"/>
      <c r="C406" s="28" t="n"/>
      <c r="D406" s="41" t="n"/>
      <c r="E406" s="41" t="n"/>
      <c r="F406" s="41" t="n"/>
      <c r="G406" s="28" t="n"/>
      <c r="H406" s="28" t="n"/>
      <c r="I406" s="34" t="n"/>
      <c r="J406" s="26" t="n"/>
      <c r="K406" s="26" t="n"/>
      <c r="L406" s="28" t="n"/>
      <c r="M406" s="30">
        <f>IFERROR(IF($A406="","",IF(OR($B406="",$D406="",$K406=""),"Missing Required Field",IF(COUNTIF('Trailer Availability'!$A$6:$A$505,$B406)=0,"Unknown Trailer ID",IF(AND($K406&lt;&gt;"Canceled",$E406=""),"Missing Planned Return",IF(AND($E406&lt;&gt;"",$D406&gt;$E406),"Date Order Error",IF(AND($K406="Completed",$F406=""),"Actual Return Missing",IF(AND($F406&lt;&gt;"",$F406&lt;$D406),"Actual Return Before Pickup",IF(AND($K406="Dispatched",$F406&lt;&gt;""),"Update Status to Completed",IF(AND(OR($K406="Reserved",$K406="Dispatched"),COUNTIFS('Booking Schedule'!$B$6:$B$505,$B406,'Booking Schedule'!$D$6:$D$505,"&lt;="&amp;$E406,'Booking Schedule'!$E$6:$E$505,"&gt;="&amp;$D406,'Booking Schedule'!$K$6:$K$505,"Reserved")+COUNTIFS('Booking Schedule'!$B$6:$B$505,$B406,'Booking Schedule'!$D$6:$D$505,"&lt;="&amp;$E406,'Booking Schedule'!$E$6:$E$505,"&gt;="&amp;$D406,'Booking Schedule'!$K$6:$K$505,"Dispatched")&gt;1),"Overlap","OK"))))))))),"Check Row")</f>
        <v/>
      </c>
    </row>
    <row r="407">
      <c r="A407" s="26" t="n"/>
      <c r="B407" s="26" t="n"/>
      <c r="C407" s="28" t="n"/>
      <c r="D407" s="41" t="n"/>
      <c r="E407" s="41" t="n"/>
      <c r="F407" s="41" t="n"/>
      <c r="G407" s="28" t="n"/>
      <c r="H407" s="28" t="n"/>
      <c r="I407" s="34" t="n"/>
      <c r="J407" s="26" t="n"/>
      <c r="K407" s="26" t="n"/>
      <c r="L407" s="28" t="n"/>
      <c r="M407" s="30">
        <f>IFERROR(IF($A407="","",IF(OR($B407="",$D407="",$K407=""),"Missing Required Field",IF(COUNTIF('Trailer Availability'!$A$6:$A$505,$B407)=0,"Unknown Trailer ID",IF(AND($K407&lt;&gt;"Canceled",$E407=""),"Missing Planned Return",IF(AND($E407&lt;&gt;"",$D407&gt;$E407),"Date Order Error",IF(AND($K407="Completed",$F407=""),"Actual Return Missing",IF(AND($F407&lt;&gt;"",$F407&lt;$D407),"Actual Return Before Pickup",IF(AND($K407="Dispatched",$F407&lt;&gt;""),"Update Status to Completed",IF(AND(OR($K407="Reserved",$K407="Dispatched"),COUNTIFS('Booking Schedule'!$B$6:$B$505,$B407,'Booking Schedule'!$D$6:$D$505,"&lt;="&amp;$E407,'Booking Schedule'!$E$6:$E$505,"&gt;="&amp;$D407,'Booking Schedule'!$K$6:$K$505,"Reserved")+COUNTIFS('Booking Schedule'!$B$6:$B$505,$B407,'Booking Schedule'!$D$6:$D$505,"&lt;="&amp;$E407,'Booking Schedule'!$E$6:$E$505,"&gt;="&amp;$D407,'Booking Schedule'!$K$6:$K$505,"Dispatched")&gt;1),"Overlap","OK"))))))))),"Check Row")</f>
        <v/>
      </c>
    </row>
    <row r="408">
      <c r="A408" s="26" t="n"/>
      <c r="B408" s="26" t="n"/>
      <c r="C408" s="28" t="n"/>
      <c r="D408" s="41" t="n"/>
      <c r="E408" s="41" t="n"/>
      <c r="F408" s="41" t="n"/>
      <c r="G408" s="28" t="n"/>
      <c r="H408" s="28" t="n"/>
      <c r="I408" s="34" t="n"/>
      <c r="J408" s="26" t="n"/>
      <c r="K408" s="26" t="n"/>
      <c r="L408" s="28" t="n"/>
      <c r="M408" s="30">
        <f>IFERROR(IF($A408="","",IF(OR($B408="",$D408="",$K408=""),"Missing Required Field",IF(COUNTIF('Trailer Availability'!$A$6:$A$505,$B408)=0,"Unknown Trailer ID",IF(AND($K408&lt;&gt;"Canceled",$E408=""),"Missing Planned Return",IF(AND($E408&lt;&gt;"",$D408&gt;$E408),"Date Order Error",IF(AND($K408="Completed",$F408=""),"Actual Return Missing",IF(AND($F408&lt;&gt;"",$F408&lt;$D408),"Actual Return Before Pickup",IF(AND($K408="Dispatched",$F408&lt;&gt;""),"Update Status to Completed",IF(AND(OR($K408="Reserved",$K408="Dispatched"),COUNTIFS('Booking Schedule'!$B$6:$B$505,$B408,'Booking Schedule'!$D$6:$D$505,"&lt;="&amp;$E408,'Booking Schedule'!$E$6:$E$505,"&gt;="&amp;$D408,'Booking Schedule'!$K$6:$K$505,"Reserved")+COUNTIFS('Booking Schedule'!$B$6:$B$505,$B408,'Booking Schedule'!$D$6:$D$505,"&lt;="&amp;$E408,'Booking Schedule'!$E$6:$E$505,"&gt;="&amp;$D408,'Booking Schedule'!$K$6:$K$505,"Dispatched")&gt;1),"Overlap","OK"))))))))),"Check Row")</f>
        <v/>
      </c>
    </row>
    <row r="409">
      <c r="A409" s="26" t="n"/>
      <c r="B409" s="26" t="n"/>
      <c r="C409" s="28" t="n"/>
      <c r="D409" s="41" t="n"/>
      <c r="E409" s="41" t="n"/>
      <c r="F409" s="41" t="n"/>
      <c r="G409" s="28" t="n"/>
      <c r="H409" s="28" t="n"/>
      <c r="I409" s="34" t="n"/>
      <c r="J409" s="26" t="n"/>
      <c r="K409" s="26" t="n"/>
      <c r="L409" s="28" t="n"/>
      <c r="M409" s="30">
        <f>IFERROR(IF($A409="","",IF(OR($B409="",$D409="",$K409=""),"Missing Required Field",IF(COUNTIF('Trailer Availability'!$A$6:$A$505,$B409)=0,"Unknown Trailer ID",IF(AND($K409&lt;&gt;"Canceled",$E409=""),"Missing Planned Return",IF(AND($E409&lt;&gt;"",$D409&gt;$E409),"Date Order Error",IF(AND($K409="Completed",$F409=""),"Actual Return Missing",IF(AND($F409&lt;&gt;"",$F409&lt;$D409),"Actual Return Before Pickup",IF(AND($K409="Dispatched",$F409&lt;&gt;""),"Update Status to Completed",IF(AND(OR($K409="Reserved",$K409="Dispatched"),COUNTIFS('Booking Schedule'!$B$6:$B$505,$B409,'Booking Schedule'!$D$6:$D$505,"&lt;="&amp;$E409,'Booking Schedule'!$E$6:$E$505,"&gt;="&amp;$D409,'Booking Schedule'!$K$6:$K$505,"Reserved")+COUNTIFS('Booking Schedule'!$B$6:$B$505,$B409,'Booking Schedule'!$D$6:$D$505,"&lt;="&amp;$E409,'Booking Schedule'!$E$6:$E$505,"&gt;="&amp;$D409,'Booking Schedule'!$K$6:$K$505,"Dispatched")&gt;1),"Overlap","OK"))))))))),"Check Row")</f>
        <v/>
      </c>
    </row>
    <row r="410">
      <c r="A410" s="26" t="n"/>
      <c r="B410" s="26" t="n"/>
      <c r="C410" s="28" t="n"/>
      <c r="D410" s="41" t="n"/>
      <c r="E410" s="41" t="n"/>
      <c r="F410" s="41" t="n"/>
      <c r="G410" s="28" t="n"/>
      <c r="H410" s="28" t="n"/>
      <c r="I410" s="34" t="n"/>
      <c r="J410" s="26" t="n"/>
      <c r="K410" s="26" t="n"/>
      <c r="L410" s="28" t="n"/>
      <c r="M410" s="30">
        <f>IFERROR(IF($A410="","",IF(OR($B410="",$D410="",$K410=""),"Missing Required Field",IF(COUNTIF('Trailer Availability'!$A$6:$A$505,$B410)=0,"Unknown Trailer ID",IF(AND($K410&lt;&gt;"Canceled",$E410=""),"Missing Planned Return",IF(AND($E410&lt;&gt;"",$D410&gt;$E410),"Date Order Error",IF(AND($K410="Completed",$F410=""),"Actual Return Missing",IF(AND($F410&lt;&gt;"",$F410&lt;$D410),"Actual Return Before Pickup",IF(AND($K410="Dispatched",$F410&lt;&gt;""),"Update Status to Completed",IF(AND(OR($K410="Reserved",$K410="Dispatched"),COUNTIFS('Booking Schedule'!$B$6:$B$505,$B410,'Booking Schedule'!$D$6:$D$505,"&lt;="&amp;$E410,'Booking Schedule'!$E$6:$E$505,"&gt;="&amp;$D410,'Booking Schedule'!$K$6:$K$505,"Reserved")+COUNTIFS('Booking Schedule'!$B$6:$B$505,$B410,'Booking Schedule'!$D$6:$D$505,"&lt;="&amp;$E410,'Booking Schedule'!$E$6:$E$505,"&gt;="&amp;$D410,'Booking Schedule'!$K$6:$K$505,"Dispatched")&gt;1),"Overlap","OK"))))))))),"Check Row")</f>
        <v/>
      </c>
    </row>
    <row r="411">
      <c r="A411" s="26" t="n"/>
      <c r="B411" s="26" t="n"/>
      <c r="C411" s="28" t="n"/>
      <c r="D411" s="41" t="n"/>
      <c r="E411" s="41" t="n"/>
      <c r="F411" s="41" t="n"/>
      <c r="G411" s="28" t="n"/>
      <c r="H411" s="28" t="n"/>
      <c r="I411" s="34" t="n"/>
      <c r="J411" s="26" t="n"/>
      <c r="K411" s="26" t="n"/>
      <c r="L411" s="28" t="n"/>
      <c r="M411" s="30">
        <f>IFERROR(IF($A411="","",IF(OR($B411="",$D411="",$K411=""),"Missing Required Field",IF(COUNTIF('Trailer Availability'!$A$6:$A$505,$B411)=0,"Unknown Trailer ID",IF(AND($K411&lt;&gt;"Canceled",$E411=""),"Missing Planned Return",IF(AND($E411&lt;&gt;"",$D411&gt;$E411),"Date Order Error",IF(AND($K411="Completed",$F411=""),"Actual Return Missing",IF(AND($F411&lt;&gt;"",$F411&lt;$D411),"Actual Return Before Pickup",IF(AND($K411="Dispatched",$F411&lt;&gt;""),"Update Status to Completed",IF(AND(OR($K411="Reserved",$K411="Dispatched"),COUNTIFS('Booking Schedule'!$B$6:$B$505,$B411,'Booking Schedule'!$D$6:$D$505,"&lt;="&amp;$E411,'Booking Schedule'!$E$6:$E$505,"&gt;="&amp;$D411,'Booking Schedule'!$K$6:$K$505,"Reserved")+COUNTIFS('Booking Schedule'!$B$6:$B$505,$B411,'Booking Schedule'!$D$6:$D$505,"&lt;="&amp;$E411,'Booking Schedule'!$E$6:$E$505,"&gt;="&amp;$D411,'Booking Schedule'!$K$6:$K$505,"Dispatched")&gt;1),"Overlap","OK"))))))))),"Check Row")</f>
        <v/>
      </c>
    </row>
    <row r="412">
      <c r="A412" s="26" t="n"/>
      <c r="B412" s="26" t="n"/>
      <c r="C412" s="28" t="n"/>
      <c r="D412" s="41" t="n"/>
      <c r="E412" s="41" t="n"/>
      <c r="F412" s="41" t="n"/>
      <c r="G412" s="28" t="n"/>
      <c r="H412" s="28" t="n"/>
      <c r="I412" s="34" t="n"/>
      <c r="J412" s="26" t="n"/>
      <c r="K412" s="26" t="n"/>
      <c r="L412" s="28" t="n"/>
      <c r="M412" s="30">
        <f>IFERROR(IF($A412="","",IF(OR($B412="",$D412="",$K412=""),"Missing Required Field",IF(COUNTIF('Trailer Availability'!$A$6:$A$505,$B412)=0,"Unknown Trailer ID",IF(AND($K412&lt;&gt;"Canceled",$E412=""),"Missing Planned Return",IF(AND($E412&lt;&gt;"",$D412&gt;$E412),"Date Order Error",IF(AND($K412="Completed",$F412=""),"Actual Return Missing",IF(AND($F412&lt;&gt;"",$F412&lt;$D412),"Actual Return Before Pickup",IF(AND($K412="Dispatched",$F412&lt;&gt;""),"Update Status to Completed",IF(AND(OR($K412="Reserved",$K412="Dispatched"),COUNTIFS('Booking Schedule'!$B$6:$B$505,$B412,'Booking Schedule'!$D$6:$D$505,"&lt;="&amp;$E412,'Booking Schedule'!$E$6:$E$505,"&gt;="&amp;$D412,'Booking Schedule'!$K$6:$K$505,"Reserved")+COUNTIFS('Booking Schedule'!$B$6:$B$505,$B412,'Booking Schedule'!$D$6:$D$505,"&lt;="&amp;$E412,'Booking Schedule'!$E$6:$E$505,"&gt;="&amp;$D412,'Booking Schedule'!$K$6:$K$505,"Dispatched")&gt;1),"Overlap","OK"))))))))),"Check Row")</f>
        <v/>
      </c>
    </row>
    <row r="413">
      <c r="A413" s="26" t="n"/>
      <c r="B413" s="26" t="n"/>
      <c r="C413" s="28" t="n"/>
      <c r="D413" s="41" t="n"/>
      <c r="E413" s="41" t="n"/>
      <c r="F413" s="41" t="n"/>
      <c r="G413" s="28" t="n"/>
      <c r="H413" s="28" t="n"/>
      <c r="I413" s="34" t="n"/>
      <c r="J413" s="26" t="n"/>
      <c r="K413" s="26" t="n"/>
      <c r="L413" s="28" t="n"/>
      <c r="M413" s="30">
        <f>IFERROR(IF($A413="","",IF(OR($B413="",$D413="",$K413=""),"Missing Required Field",IF(COUNTIF('Trailer Availability'!$A$6:$A$505,$B413)=0,"Unknown Trailer ID",IF(AND($K413&lt;&gt;"Canceled",$E413=""),"Missing Planned Return",IF(AND($E413&lt;&gt;"",$D413&gt;$E413),"Date Order Error",IF(AND($K413="Completed",$F413=""),"Actual Return Missing",IF(AND($F413&lt;&gt;"",$F413&lt;$D413),"Actual Return Before Pickup",IF(AND($K413="Dispatched",$F413&lt;&gt;""),"Update Status to Completed",IF(AND(OR($K413="Reserved",$K413="Dispatched"),COUNTIFS('Booking Schedule'!$B$6:$B$505,$B413,'Booking Schedule'!$D$6:$D$505,"&lt;="&amp;$E413,'Booking Schedule'!$E$6:$E$505,"&gt;="&amp;$D413,'Booking Schedule'!$K$6:$K$505,"Reserved")+COUNTIFS('Booking Schedule'!$B$6:$B$505,$B413,'Booking Schedule'!$D$6:$D$505,"&lt;="&amp;$E413,'Booking Schedule'!$E$6:$E$505,"&gt;="&amp;$D413,'Booking Schedule'!$K$6:$K$505,"Dispatched")&gt;1),"Overlap","OK"))))))))),"Check Row")</f>
        <v/>
      </c>
    </row>
    <row r="414">
      <c r="A414" s="26" t="n"/>
      <c r="B414" s="26" t="n"/>
      <c r="C414" s="28" t="n"/>
      <c r="D414" s="41" t="n"/>
      <c r="E414" s="41" t="n"/>
      <c r="F414" s="41" t="n"/>
      <c r="G414" s="28" t="n"/>
      <c r="H414" s="28" t="n"/>
      <c r="I414" s="34" t="n"/>
      <c r="J414" s="26" t="n"/>
      <c r="K414" s="26" t="n"/>
      <c r="L414" s="28" t="n"/>
      <c r="M414" s="30">
        <f>IFERROR(IF($A414="","",IF(OR($B414="",$D414="",$K414=""),"Missing Required Field",IF(COUNTIF('Trailer Availability'!$A$6:$A$505,$B414)=0,"Unknown Trailer ID",IF(AND($K414&lt;&gt;"Canceled",$E414=""),"Missing Planned Return",IF(AND($E414&lt;&gt;"",$D414&gt;$E414),"Date Order Error",IF(AND($K414="Completed",$F414=""),"Actual Return Missing",IF(AND($F414&lt;&gt;"",$F414&lt;$D414),"Actual Return Before Pickup",IF(AND($K414="Dispatched",$F414&lt;&gt;""),"Update Status to Completed",IF(AND(OR($K414="Reserved",$K414="Dispatched"),COUNTIFS('Booking Schedule'!$B$6:$B$505,$B414,'Booking Schedule'!$D$6:$D$505,"&lt;="&amp;$E414,'Booking Schedule'!$E$6:$E$505,"&gt;="&amp;$D414,'Booking Schedule'!$K$6:$K$505,"Reserved")+COUNTIFS('Booking Schedule'!$B$6:$B$505,$B414,'Booking Schedule'!$D$6:$D$505,"&lt;="&amp;$E414,'Booking Schedule'!$E$6:$E$505,"&gt;="&amp;$D414,'Booking Schedule'!$K$6:$K$505,"Dispatched")&gt;1),"Overlap","OK"))))))))),"Check Row")</f>
        <v/>
      </c>
    </row>
    <row r="415">
      <c r="A415" s="26" t="n"/>
      <c r="B415" s="26" t="n"/>
      <c r="C415" s="28" t="n"/>
      <c r="D415" s="41" t="n"/>
      <c r="E415" s="41" t="n"/>
      <c r="F415" s="41" t="n"/>
      <c r="G415" s="28" t="n"/>
      <c r="H415" s="28" t="n"/>
      <c r="I415" s="34" t="n"/>
      <c r="J415" s="26" t="n"/>
      <c r="K415" s="26" t="n"/>
      <c r="L415" s="28" t="n"/>
      <c r="M415" s="30">
        <f>IFERROR(IF($A415="","",IF(OR($B415="",$D415="",$K415=""),"Missing Required Field",IF(COUNTIF('Trailer Availability'!$A$6:$A$505,$B415)=0,"Unknown Trailer ID",IF(AND($K415&lt;&gt;"Canceled",$E415=""),"Missing Planned Return",IF(AND($E415&lt;&gt;"",$D415&gt;$E415),"Date Order Error",IF(AND($K415="Completed",$F415=""),"Actual Return Missing",IF(AND($F415&lt;&gt;"",$F415&lt;$D415),"Actual Return Before Pickup",IF(AND($K415="Dispatched",$F415&lt;&gt;""),"Update Status to Completed",IF(AND(OR($K415="Reserved",$K415="Dispatched"),COUNTIFS('Booking Schedule'!$B$6:$B$505,$B415,'Booking Schedule'!$D$6:$D$505,"&lt;="&amp;$E415,'Booking Schedule'!$E$6:$E$505,"&gt;="&amp;$D415,'Booking Schedule'!$K$6:$K$505,"Reserved")+COUNTIFS('Booking Schedule'!$B$6:$B$505,$B415,'Booking Schedule'!$D$6:$D$505,"&lt;="&amp;$E415,'Booking Schedule'!$E$6:$E$505,"&gt;="&amp;$D415,'Booking Schedule'!$K$6:$K$505,"Dispatched")&gt;1),"Overlap","OK"))))))))),"Check Row")</f>
        <v/>
      </c>
    </row>
    <row r="416">
      <c r="A416" s="26" t="n"/>
      <c r="B416" s="26" t="n"/>
      <c r="C416" s="28" t="n"/>
      <c r="D416" s="41" t="n"/>
      <c r="E416" s="41" t="n"/>
      <c r="F416" s="41" t="n"/>
      <c r="G416" s="28" t="n"/>
      <c r="H416" s="28" t="n"/>
      <c r="I416" s="34" t="n"/>
      <c r="J416" s="26" t="n"/>
      <c r="K416" s="26" t="n"/>
      <c r="L416" s="28" t="n"/>
      <c r="M416" s="30">
        <f>IFERROR(IF($A416="","",IF(OR($B416="",$D416="",$K416=""),"Missing Required Field",IF(COUNTIF('Trailer Availability'!$A$6:$A$505,$B416)=0,"Unknown Trailer ID",IF(AND($K416&lt;&gt;"Canceled",$E416=""),"Missing Planned Return",IF(AND($E416&lt;&gt;"",$D416&gt;$E416),"Date Order Error",IF(AND($K416="Completed",$F416=""),"Actual Return Missing",IF(AND($F416&lt;&gt;"",$F416&lt;$D416),"Actual Return Before Pickup",IF(AND($K416="Dispatched",$F416&lt;&gt;""),"Update Status to Completed",IF(AND(OR($K416="Reserved",$K416="Dispatched"),COUNTIFS('Booking Schedule'!$B$6:$B$505,$B416,'Booking Schedule'!$D$6:$D$505,"&lt;="&amp;$E416,'Booking Schedule'!$E$6:$E$505,"&gt;="&amp;$D416,'Booking Schedule'!$K$6:$K$505,"Reserved")+COUNTIFS('Booking Schedule'!$B$6:$B$505,$B416,'Booking Schedule'!$D$6:$D$505,"&lt;="&amp;$E416,'Booking Schedule'!$E$6:$E$505,"&gt;="&amp;$D416,'Booking Schedule'!$K$6:$K$505,"Dispatched")&gt;1),"Overlap","OK"))))))))),"Check Row")</f>
        <v/>
      </c>
    </row>
    <row r="417">
      <c r="A417" s="26" t="n"/>
      <c r="B417" s="26" t="n"/>
      <c r="C417" s="28" t="n"/>
      <c r="D417" s="41" t="n"/>
      <c r="E417" s="41" t="n"/>
      <c r="F417" s="41" t="n"/>
      <c r="G417" s="28" t="n"/>
      <c r="H417" s="28" t="n"/>
      <c r="I417" s="34" t="n"/>
      <c r="J417" s="26" t="n"/>
      <c r="K417" s="26" t="n"/>
      <c r="L417" s="28" t="n"/>
      <c r="M417" s="30">
        <f>IFERROR(IF($A417="","",IF(OR($B417="",$D417="",$K417=""),"Missing Required Field",IF(COUNTIF('Trailer Availability'!$A$6:$A$505,$B417)=0,"Unknown Trailer ID",IF(AND($K417&lt;&gt;"Canceled",$E417=""),"Missing Planned Return",IF(AND($E417&lt;&gt;"",$D417&gt;$E417),"Date Order Error",IF(AND($K417="Completed",$F417=""),"Actual Return Missing",IF(AND($F417&lt;&gt;"",$F417&lt;$D417),"Actual Return Before Pickup",IF(AND($K417="Dispatched",$F417&lt;&gt;""),"Update Status to Completed",IF(AND(OR($K417="Reserved",$K417="Dispatched"),COUNTIFS('Booking Schedule'!$B$6:$B$505,$B417,'Booking Schedule'!$D$6:$D$505,"&lt;="&amp;$E417,'Booking Schedule'!$E$6:$E$505,"&gt;="&amp;$D417,'Booking Schedule'!$K$6:$K$505,"Reserved")+COUNTIFS('Booking Schedule'!$B$6:$B$505,$B417,'Booking Schedule'!$D$6:$D$505,"&lt;="&amp;$E417,'Booking Schedule'!$E$6:$E$505,"&gt;="&amp;$D417,'Booking Schedule'!$K$6:$K$505,"Dispatched")&gt;1),"Overlap","OK"))))))))),"Check Row")</f>
        <v/>
      </c>
    </row>
    <row r="418">
      <c r="A418" s="26" t="n"/>
      <c r="B418" s="26" t="n"/>
      <c r="C418" s="28" t="n"/>
      <c r="D418" s="41" t="n"/>
      <c r="E418" s="41" t="n"/>
      <c r="F418" s="41" t="n"/>
      <c r="G418" s="28" t="n"/>
      <c r="H418" s="28" t="n"/>
      <c r="I418" s="34" t="n"/>
      <c r="J418" s="26" t="n"/>
      <c r="K418" s="26" t="n"/>
      <c r="L418" s="28" t="n"/>
      <c r="M418" s="30">
        <f>IFERROR(IF($A418="","",IF(OR($B418="",$D418="",$K418=""),"Missing Required Field",IF(COUNTIF('Trailer Availability'!$A$6:$A$505,$B418)=0,"Unknown Trailer ID",IF(AND($K418&lt;&gt;"Canceled",$E418=""),"Missing Planned Return",IF(AND($E418&lt;&gt;"",$D418&gt;$E418),"Date Order Error",IF(AND($K418="Completed",$F418=""),"Actual Return Missing",IF(AND($F418&lt;&gt;"",$F418&lt;$D418),"Actual Return Before Pickup",IF(AND($K418="Dispatched",$F418&lt;&gt;""),"Update Status to Completed",IF(AND(OR($K418="Reserved",$K418="Dispatched"),COUNTIFS('Booking Schedule'!$B$6:$B$505,$B418,'Booking Schedule'!$D$6:$D$505,"&lt;="&amp;$E418,'Booking Schedule'!$E$6:$E$505,"&gt;="&amp;$D418,'Booking Schedule'!$K$6:$K$505,"Reserved")+COUNTIFS('Booking Schedule'!$B$6:$B$505,$B418,'Booking Schedule'!$D$6:$D$505,"&lt;="&amp;$E418,'Booking Schedule'!$E$6:$E$505,"&gt;="&amp;$D418,'Booking Schedule'!$K$6:$K$505,"Dispatched")&gt;1),"Overlap","OK"))))))))),"Check Row")</f>
        <v/>
      </c>
    </row>
    <row r="419">
      <c r="A419" s="26" t="n"/>
      <c r="B419" s="26" t="n"/>
      <c r="C419" s="28" t="n"/>
      <c r="D419" s="41" t="n"/>
      <c r="E419" s="41" t="n"/>
      <c r="F419" s="41" t="n"/>
      <c r="G419" s="28" t="n"/>
      <c r="H419" s="28" t="n"/>
      <c r="I419" s="34" t="n"/>
      <c r="J419" s="26" t="n"/>
      <c r="K419" s="26" t="n"/>
      <c r="L419" s="28" t="n"/>
      <c r="M419" s="30">
        <f>IFERROR(IF($A419="","",IF(OR($B419="",$D419="",$K419=""),"Missing Required Field",IF(COUNTIF('Trailer Availability'!$A$6:$A$505,$B419)=0,"Unknown Trailer ID",IF(AND($K419&lt;&gt;"Canceled",$E419=""),"Missing Planned Return",IF(AND($E419&lt;&gt;"",$D419&gt;$E419),"Date Order Error",IF(AND($K419="Completed",$F419=""),"Actual Return Missing",IF(AND($F419&lt;&gt;"",$F419&lt;$D419),"Actual Return Before Pickup",IF(AND($K419="Dispatched",$F419&lt;&gt;""),"Update Status to Completed",IF(AND(OR($K419="Reserved",$K419="Dispatched"),COUNTIFS('Booking Schedule'!$B$6:$B$505,$B419,'Booking Schedule'!$D$6:$D$505,"&lt;="&amp;$E419,'Booking Schedule'!$E$6:$E$505,"&gt;="&amp;$D419,'Booking Schedule'!$K$6:$K$505,"Reserved")+COUNTIFS('Booking Schedule'!$B$6:$B$505,$B419,'Booking Schedule'!$D$6:$D$505,"&lt;="&amp;$E419,'Booking Schedule'!$E$6:$E$505,"&gt;="&amp;$D419,'Booking Schedule'!$K$6:$K$505,"Dispatched")&gt;1),"Overlap","OK"))))))))),"Check Row")</f>
        <v/>
      </c>
    </row>
    <row r="420">
      <c r="A420" s="26" t="n"/>
      <c r="B420" s="26" t="n"/>
      <c r="C420" s="28" t="n"/>
      <c r="D420" s="41" t="n"/>
      <c r="E420" s="41" t="n"/>
      <c r="F420" s="41" t="n"/>
      <c r="G420" s="28" t="n"/>
      <c r="H420" s="28" t="n"/>
      <c r="I420" s="34" t="n"/>
      <c r="J420" s="26" t="n"/>
      <c r="K420" s="26" t="n"/>
      <c r="L420" s="28" t="n"/>
      <c r="M420" s="30">
        <f>IFERROR(IF($A420="","",IF(OR($B420="",$D420="",$K420=""),"Missing Required Field",IF(COUNTIF('Trailer Availability'!$A$6:$A$505,$B420)=0,"Unknown Trailer ID",IF(AND($K420&lt;&gt;"Canceled",$E420=""),"Missing Planned Return",IF(AND($E420&lt;&gt;"",$D420&gt;$E420),"Date Order Error",IF(AND($K420="Completed",$F420=""),"Actual Return Missing",IF(AND($F420&lt;&gt;"",$F420&lt;$D420),"Actual Return Before Pickup",IF(AND($K420="Dispatched",$F420&lt;&gt;""),"Update Status to Completed",IF(AND(OR($K420="Reserved",$K420="Dispatched"),COUNTIFS('Booking Schedule'!$B$6:$B$505,$B420,'Booking Schedule'!$D$6:$D$505,"&lt;="&amp;$E420,'Booking Schedule'!$E$6:$E$505,"&gt;="&amp;$D420,'Booking Schedule'!$K$6:$K$505,"Reserved")+COUNTIFS('Booking Schedule'!$B$6:$B$505,$B420,'Booking Schedule'!$D$6:$D$505,"&lt;="&amp;$E420,'Booking Schedule'!$E$6:$E$505,"&gt;="&amp;$D420,'Booking Schedule'!$K$6:$K$505,"Dispatched")&gt;1),"Overlap","OK"))))))))),"Check Row")</f>
        <v/>
      </c>
    </row>
    <row r="421">
      <c r="A421" s="26" t="n"/>
      <c r="B421" s="26" t="n"/>
      <c r="C421" s="28" t="n"/>
      <c r="D421" s="41" t="n"/>
      <c r="E421" s="41" t="n"/>
      <c r="F421" s="41" t="n"/>
      <c r="G421" s="28" t="n"/>
      <c r="H421" s="28" t="n"/>
      <c r="I421" s="34" t="n"/>
      <c r="J421" s="26" t="n"/>
      <c r="K421" s="26" t="n"/>
      <c r="L421" s="28" t="n"/>
      <c r="M421" s="30">
        <f>IFERROR(IF($A421="","",IF(OR($B421="",$D421="",$K421=""),"Missing Required Field",IF(COUNTIF('Trailer Availability'!$A$6:$A$505,$B421)=0,"Unknown Trailer ID",IF(AND($K421&lt;&gt;"Canceled",$E421=""),"Missing Planned Return",IF(AND($E421&lt;&gt;"",$D421&gt;$E421),"Date Order Error",IF(AND($K421="Completed",$F421=""),"Actual Return Missing",IF(AND($F421&lt;&gt;"",$F421&lt;$D421),"Actual Return Before Pickup",IF(AND($K421="Dispatched",$F421&lt;&gt;""),"Update Status to Completed",IF(AND(OR($K421="Reserved",$K421="Dispatched"),COUNTIFS('Booking Schedule'!$B$6:$B$505,$B421,'Booking Schedule'!$D$6:$D$505,"&lt;="&amp;$E421,'Booking Schedule'!$E$6:$E$505,"&gt;="&amp;$D421,'Booking Schedule'!$K$6:$K$505,"Reserved")+COUNTIFS('Booking Schedule'!$B$6:$B$505,$B421,'Booking Schedule'!$D$6:$D$505,"&lt;="&amp;$E421,'Booking Schedule'!$E$6:$E$505,"&gt;="&amp;$D421,'Booking Schedule'!$K$6:$K$505,"Dispatched")&gt;1),"Overlap","OK"))))))))),"Check Row")</f>
        <v/>
      </c>
    </row>
    <row r="422">
      <c r="A422" s="26" t="n"/>
      <c r="B422" s="26" t="n"/>
      <c r="C422" s="28" t="n"/>
      <c r="D422" s="41" t="n"/>
      <c r="E422" s="41" t="n"/>
      <c r="F422" s="41" t="n"/>
      <c r="G422" s="28" t="n"/>
      <c r="H422" s="28" t="n"/>
      <c r="I422" s="34" t="n"/>
      <c r="J422" s="26" t="n"/>
      <c r="K422" s="26" t="n"/>
      <c r="L422" s="28" t="n"/>
      <c r="M422" s="30">
        <f>IFERROR(IF($A422="","",IF(OR($B422="",$D422="",$K422=""),"Missing Required Field",IF(COUNTIF('Trailer Availability'!$A$6:$A$505,$B422)=0,"Unknown Trailer ID",IF(AND($K422&lt;&gt;"Canceled",$E422=""),"Missing Planned Return",IF(AND($E422&lt;&gt;"",$D422&gt;$E422),"Date Order Error",IF(AND($K422="Completed",$F422=""),"Actual Return Missing",IF(AND($F422&lt;&gt;"",$F422&lt;$D422),"Actual Return Before Pickup",IF(AND($K422="Dispatched",$F422&lt;&gt;""),"Update Status to Completed",IF(AND(OR($K422="Reserved",$K422="Dispatched"),COUNTIFS('Booking Schedule'!$B$6:$B$505,$B422,'Booking Schedule'!$D$6:$D$505,"&lt;="&amp;$E422,'Booking Schedule'!$E$6:$E$505,"&gt;="&amp;$D422,'Booking Schedule'!$K$6:$K$505,"Reserved")+COUNTIFS('Booking Schedule'!$B$6:$B$505,$B422,'Booking Schedule'!$D$6:$D$505,"&lt;="&amp;$E422,'Booking Schedule'!$E$6:$E$505,"&gt;="&amp;$D422,'Booking Schedule'!$K$6:$K$505,"Dispatched")&gt;1),"Overlap","OK"))))))))),"Check Row")</f>
        <v/>
      </c>
    </row>
    <row r="423">
      <c r="A423" s="26" t="n"/>
      <c r="B423" s="26" t="n"/>
      <c r="C423" s="28" t="n"/>
      <c r="D423" s="41" t="n"/>
      <c r="E423" s="41" t="n"/>
      <c r="F423" s="41" t="n"/>
      <c r="G423" s="28" t="n"/>
      <c r="H423" s="28" t="n"/>
      <c r="I423" s="34" t="n"/>
      <c r="J423" s="26" t="n"/>
      <c r="K423" s="26" t="n"/>
      <c r="L423" s="28" t="n"/>
      <c r="M423" s="30">
        <f>IFERROR(IF($A423="","",IF(OR($B423="",$D423="",$K423=""),"Missing Required Field",IF(COUNTIF('Trailer Availability'!$A$6:$A$505,$B423)=0,"Unknown Trailer ID",IF(AND($K423&lt;&gt;"Canceled",$E423=""),"Missing Planned Return",IF(AND($E423&lt;&gt;"",$D423&gt;$E423),"Date Order Error",IF(AND($K423="Completed",$F423=""),"Actual Return Missing",IF(AND($F423&lt;&gt;"",$F423&lt;$D423),"Actual Return Before Pickup",IF(AND($K423="Dispatched",$F423&lt;&gt;""),"Update Status to Completed",IF(AND(OR($K423="Reserved",$K423="Dispatched"),COUNTIFS('Booking Schedule'!$B$6:$B$505,$B423,'Booking Schedule'!$D$6:$D$505,"&lt;="&amp;$E423,'Booking Schedule'!$E$6:$E$505,"&gt;="&amp;$D423,'Booking Schedule'!$K$6:$K$505,"Reserved")+COUNTIFS('Booking Schedule'!$B$6:$B$505,$B423,'Booking Schedule'!$D$6:$D$505,"&lt;="&amp;$E423,'Booking Schedule'!$E$6:$E$505,"&gt;="&amp;$D423,'Booking Schedule'!$K$6:$K$505,"Dispatched")&gt;1),"Overlap","OK"))))))))),"Check Row")</f>
        <v/>
      </c>
    </row>
    <row r="424">
      <c r="A424" s="26" t="n"/>
      <c r="B424" s="26" t="n"/>
      <c r="C424" s="28" t="n"/>
      <c r="D424" s="41" t="n"/>
      <c r="E424" s="41" t="n"/>
      <c r="F424" s="41" t="n"/>
      <c r="G424" s="28" t="n"/>
      <c r="H424" s="28" t="n"/>
      <c r="I424" s="34" t="n"/>
      <c r="J424" s="26" t="n"/>
      <c r="K424" s="26" t="n"/>
      <c r="L424" s="28" t="n"/>
      <c r="M424" s="30">
        <f>IFERROR(IF($A424="","",IF(OR($B424="",$D424="",$K424=""),"Missing Required Field",IF(COUNTIF('Trailer Availability'!$A$6:$A$505,$B424)=0,"Unknown Trailer ID",IF(AND($K424&lt;&gt;"Canceled",$E424=""),"Missing Planned Return",IF(AND($E424&lt;&gt;"",$D424&gt;$E424),"Date Order Error",IF(AND($K424="Completed",$F424=""),"Actual Return Missing",IF(AND($F424&lt;&gt;"",$F424&lt;$D424),"Actual Return Before Pickup",IF(AND($K424="Dispatched",$F424&lt;&gt;""),"Update Status to Completed",IF(AND(OR($K424="Reserved",$K424="Dispatched"),COUNTIFS('Booking Schedule'!$B$6:$B$505,$B424,'Booking Schedule'!$D$6:$D$505,"&lt;="&amp;$E424,'Booking Schedule'!$E$6:$E$505,"&gt;="&amp;$D424,'Booking Schedule'!$K$6:$K$505,"Reserved")+COUNTIFS('Booking Schedule'!$B$6:$B$505,$B424,'Booking Schedule'!$D$6:$D$505,"&lt;="&amp;$E424,'Booking Schedule'!$E$6:$E$505,"&gt;="&amp;$D424,'Booking Schedule'!$K$6:$K$505,"Dispatched")&gt;1),"Overlap","OK"))))))))),"Check Row")</f>
        <v/>
      </c>
    </row>
    <row r="425">
      <c r="A425" s="26" t="n"/>
      <c r="B425" s="26" t="n"/>
      <c r="C425" s="28" t="n"/>
      <c r="D425" s="41" t="n"/>
      <c r="E425" s="41" t="n"/>
      <c r="F425" s="41" t="n"/>
      <c r="G425" s="28" t="n"/>
      <c r="H425" s="28" t="n"/>
      <c r="I425" s="34" t="n"/>
      <c r="J425" s="26" t="n"/>
      <c r="K425" s="26" t="n"/>
      <c r="L425" s="28" t="n"/>
      <c r="M425" s="30">
        <f>IFERROR(IF($A425="","",IF(OR($B425="",$D425="",$K425=""),"Missing Required Field",IF(COUNTIF('Trailer Availability'!$A$6:$A$505,$B425)=0,"Unknown Trailer ID",IF(AND($K425&lt;&gt;"Canceled",$E425=""),"Missing Planned Return",IF(AND($E425&lt;&gt;"",$D425&gt;$E425),"Date Order Error",IF(AND($K425="Completed",$F425=""),"Actual Return Missing",IF(AND($F425&lt;&gt;"",$F425&lt;$D425),"Actual Return Before Pickup",IF(AND($K425="Dispatched",$F425&lt;&gt;""),"Update Status to Completed",IF(AND(OR($K425="Reserved",$K425="Dispatched"),COUNTIFS('Booking Schedule'!$B$6:$B$505,$B425,'Booking Schedule'!$D$6:$D$505,"&lt;="&amp;$E425,'Booking Schedule'!$E$6:$E$505,"&gt;="&amp;$D425,'Booking Schedule'!$K$6:$K$505,"Reserved")+COUNTIFS('Booking Schedule'!$B$6:$B$505,$B425,'Booking Schedule'!$D$6:$D$505,"&lt;="&amp;$E425,'Booking Schedule'!$E$6:$E$505,"&gt;="&amp;$D425,'Booking Schedule'!$K$6:$K$505,"Dispatched")&gt;1),"Overlap","OK"))))))))),"Check Row")</f>
        <v/>
      </c>
    </row>
    <row r="426">
      <c r="A426" s="26" t="n"/>
      <c r="B426" s="26" t="n"/>
      <c r="C426" s="28" t="n"/>
      <c r="D426" s="41" t="n"/>
      <c r="E426" s="41" t="n"/>
      <c r="F426" s="41" t="n"/>
      <c r="G426" s="28" t="n"/>
      <c r="H426" s="28" t="n"/>
      <c r="I426" s="34" t="n"/>
      <c r="J426" s="26" t="n"/>
      <c r="K426" s="26" t="n"/>
      <c r="L426" s="28" t="n"/>
      <c r="M426" s="30">
        <f>IFERROR(IF($A426="","",IF(OR($B426="",$D426="",$K426=""),"Missing Required Field",IF(COUNTIF('Trailer Availability'!$A$6:$A$505,$B426)=0,"Unknown Trailer ID",IF(AND($K426&lt;&gt;"Canceled",$E426=""),"Missing Planned Return",IF(AND($E426&lt;&gt;"",$D426&gt;$E426),"Date Order Error",IF(AND($K426="Completed",$F426=""),"Actual Return Missing",IF(AND($F426&lt;&gt;"",$F426&lt;$D426),"Actual Return Before Pickup",IF(AND($K426="Dispatched",$F426&lt;&gt;""),"Update Status to Completed",IF(AND(OR($K426="Reserved",$K426="Dispatched"),COUNTIFS('Booking Schedule'!$B$6:$B$505,$B426,'Booking Schedule'!$D$6:$D$505,"&lt;="&amp;$E426,'Booking Schedule'!$E$6:$E$505,"&gt;="&amp;$D426,'Booking Schedule'!$K$6:$K$505,"Reserved")+COUNTIFS('Booking Schedule'!$B$6:$B$505,$B426,'Booking Schedule'!$D$6:$D$505,"&lt;="&amp;$E426,'Booking Schedule'!$E$6:$E$505,"&gt;="&amp;$D426,'Booking Schedule'!$K$6:$K$505,"Dispatched")&gt;1),"Overlap","OK"))))))))),"Check Row")</f>
        <v/>
      </c>
    </row>
    <row r="427">
      <c r="A427" s="26" t="n"/>
      <c r="B427" s="26" t="n"/>
      <c r="C427" s="28" t="n"/>
      <c r="D427" s="41" t="n"/>
      <c r="E427" s="41" t="n"/>
      <c r="F427" s="41" t="n"/>
      <c r="G427" s="28" t="n"/>
      <c r="H427" s="28" t="n"/>
      <c r="I427" s="34" t="n"/>
      <c r="J427" s="26" t="n"/>
      <c r="K427" s="26" t="n"/>
      <c r="L427" s="28" t="n"/>
      <c r="M427" s="30">
        <f>IFERROR(IF($A427="","",IF(OR($B427="",$D427="",$K427=""),"Missing Required Field",IF(COUNTIF('Trailer Availability'!$A$6:$A$505,$B427)=0,"Unknown Trailer ID",IF(AND($K427&lt;&gt;"Canceled",$E427=""),"Missing Planned Return",IF(AND($E427&lt;&gt;"",$D427&gt;$E427),"Date Order Error",IF(AND($K427="Completed",$F427=""),"Actual Return Missing",IF(AND($F427&lt;&gt;"",$F427&lt;$D427),"Actual Return Before Pickup",IF(AND($K427="Dispatched",$F427&lt;&gt;""),"Update Status to Completed",IF(AND(OR($K427="Reserved",$K427="Dispatched"),COUNTIFS('Booking Schedule'!$B$6:$B$505,$B427,'Booking Schedule'!$D$6:$D$505,"&lt;="&amp;$E427,'Booking Schedule'!$E$6:$E$505,"&gt;="&amp;$D427,'Booking Schedule'!$K$6:$K$505,"Reserved")+COUNTIFS('Booking Schedule'!$B$6:$B$505,$B427,'Booking Schedule'!$D$6:$D$505,"&lt;="&amp;$E427,'Booking Schedule'!$E$6:$E$505,"&gt;="&amp;$D427,'Booking Schedule'!$K$6:$K$505,"Dispatched")&gt;1),"Overlap","OK"))))))))),"Check Row")</f>
        <v/>
      </c>
    </row>
    <row r="428">
      <c r="A428" s="26" t="n"/>
      <c r="B428" s="26" t="n"/>
      <c r="C428" s="28" t="n"/>
      <c r="D428" s="41" t="n"/>
      <c r="E428" s="41" t="n"/>
      <c r="F428" s="41" t="n"/>
      <c r="G428" s="28" t="n"/>
      <c r="H428" s="28" t="n"/>
      <c r="I428" s="34" t="n"/>
      <c r="J428" s="26" t="n"/>
      <c r="K428" s="26" t="n"/>
      <c r="L428" s="28" t="n"/>
      <c r="M428" s="30">
        <f>IFERROR(IF($A428="","",IF(OR($B428="",$D428="",$K428=""),"Missing Required Field",IF(COUNTIF('Trailer Availability'!$A$6:$A$505,$B428)=0,"Unknown Trailer ID",IF(AND($K428&lt;&gt;"Canceled",$E428=""),"Missing Planned Return",IF(AND($E428&lt;&gt;"",$D428&gt;$E428),"Date Order Error",IF(AND($K428="Completed",$F428=""),"Actual Return Missing",IF(AND($F428&lt;&gt;"",$F428&lt;$D428),"Actual Return Before Pickup",IF(AND($K428="Dispatched",$F428&lt;&gt;""),"Update Status to Completed",IF(AND(OR($K428="Reserved",$K428="Dispatched"),COUNTIFS('Booking Schedule'!$B$6:$B$505,$B428,'Booking Schedule'!$D$6:$D$505,"&lt;="&amp;$E428,'Booking Schedule'!$E$6:$E$505,"&gt;="&amp;$D428,'Booking Schedule'!$K$6:$K$505,"Reserved")+COUNTIFS('Booking Schedule'!$B$6:$B$505,$B428,'Booking Schedule'!$D$6:$D$505,"&lt;="&amp;$E428,'Booking Schedule'!$E$6:$E$505,"&gt;="&amp;$D428,'Booking Schedule'!$K$6:$K$505,"Dispatched")&gt;1),"Overlap","OK"))))))))),"Check Row")</f>
        <v/>
      </c>
    </row>
    <row r="429">
      <c r="A429" s="26" t="n"/>
      <c r="B429" s="26" t="n"/>
      <c r="C429" s="28" t="n"/>
      <c r="D429" s="41" t="n"/>
      <c r="E429" s="41" t="n"/>
      <c r="F429" s="41" t="n"/>
      <c r="G429" s="28" t="n"/>
      <c r="H429" s="28" t="n"/>
      <c r="I429" s="34" t="n"/>
      <c r="J429" s="26" t="n"/>
      <c r="K429" s="26" t="n"/>
      <c r="L429" s="28" t="n"/>
      <c r="M429" s="30">
        <f>IFERROR(IF($A429="","",IF(OR($B429="",$D429="",$K429=""),"Missing Required Field",IF(COUNTIF('Trailer Availability'!$A$6:$A$505,$B429)=0,"Unknown Trailer ID",IF(AND($K429&lt;&gt;"Canceled",$E429=""),"Missing Planned Return",IF(AND($E429&lt;&gt;"",$D429&gt;$E429),"Date Order Error",IF(AND($K429="Completed",$F429=""),"Actual Return Missing",IF(AND($F429&lt;&gt;"",$F429&lt;$D429),"Actual Return Before Pickup",IF(AND($K429="Dispatched",$F429&lt;&gt;""),"Update Status to Completed",IF(AND(OR($K429="Reserved",$K429="Dispatched"),COUNTIFS('Booking Schedule'!$B$6:$B$505,$B429,'Booking Schedule'!$D$6:$D$505,"&lt;="&amp;$E429,'Booking Schedule'!$E$6:$E$505,"&gt;="&amp;$D429,'Booking Schedule'!$K$6:$K$505,"Reserved")+COUNTIFS('Booking Schedule'!$B$6:$B$505,$B429,'Booking Schedule'!$D$6:$D$505,"&lt;="&amp;$E429,'Booking Schedule'!$E$6:$E$505,"&gt;="&amp;$D429,'Booking Schedule'!$K$6:$K$505,"Dispatched")&gt;1),"Overlap","OK"))))))))),"Check Row")</f>
        <v/>
      </c>
    </row>
    <row r="430">
      <c r="A430" s="26" t="n"/>
      <c r="B430" s="26" t="n"/>
      <c r="C430" s="28" t="n"/>
      <c r="D430" s="41" t="n"/>
      <c r="E430" s="41" t="n"/>
      <c r="F430" s="41" t="n"/>
      <c r="G430" s="28" t="n"/>
      <c r="H430" s="28" t="n"/>
      <c r="I430" s="34" t="n"/>
      <c r="J430" s="26" t="n"/>
      <c r="K430" s="26" t="n"/>
      <c r="L430" s="28" t="n"/>
      <c r="M430" s="30">
        <f>IFERROR(IF($A430="","",IF(OR($B430="",$D430="",$K430=""),"Missing Required Field",IF(COUNTIF('Trailer Availability'!$A$6:$A$505,$B430)=0,"Unknown Trailer ID",IF(AND($K430&lt;&gt;"Canceled",$E430=""),"Missing Planned Return",IF(AND($E430&lt;&gt;"",$D430&gt;$E430),"Date Order Error",IF(AND($K430="Completed",$F430=""),"Actual Return Missing",IF(AND($F430&lt;&gt;"",$F430&lt;$D430),"Actual Return Before Pickup",IF(AND($K430="Dispatched",$F430&lt;&gt;""),"Update Status to Completed",IF(AND(OR($K430="Reserved",$K430="Dispatched"),COUNTIFS('Booking Schedule'!$B$6:$B$505,$B430,'Booking Schedule'!$D$6:$D$505,"&lt;="&amp;$E430,'Booking Schedule'!$E$6:$E$505,"&gt;="&amp;$D430,'Booking Schedule'!$K$6:$K$505,"Reserved")+COUNTIFS('Booking Schedule'!$B$6:$B$505,$B430,'Booking Schedule'!$D$6:$D$505,"&lt;="&amp;$E430,'Booking Schedule'!$E$6:$E$505,"&gt;="&amp;$D430,'Booking Schedule'!$K$6:$K$505,"Dispatched")&gt;1),"Overlap","OK"))))))))),"Check Row")</f>
        <v/>
      </c>
    </row>
    <row r="431">
      <c r="A431" s="26" t="n"/>
      <c r="B431" s="26" t="n"/>
      <c r="C431" s="28" t="n"/>
      <c r="D431" s="41" t="n"/>
      <c r="E431" s="41" t="n"/>
      <c r="F431" s="41" t="n"/>
      <c r="G431" s="28" t="n"/>
      <c r="H431" s="28" t="n"/>
      <c r="I431" s="34" t="n"/>
      <c r="J431" s="26" t="n"/>
      <c r="K431" s="26" t="n"/>
      <c r="L431" s="28" t="n"/>
      <c r="M431" s="30">
        <f>IFERROR(IF($A431="","",IF(OR($B431="",$D431="",$K431=""),"Missing Required Field",IF(COUNTIF('Trailer Availability'!$A$6:$A$505,$B431)=0,"Unknown Trailer ID",IF(AND($K431&lt;&gt;"Canceled",$E431=""),"Missing Planned Return",IF(AND($E431&lt;&gt;"",$D431&gt;$E431),"Date Order Error",IF(AND($K431="Completed",$F431=""),"Actual Return Missing",IF(AND($F431&lt;&gt;"",$F431&lt;$D431),"Actual Return Before Pickup",IF(AND($K431="Dispatched",$F431&lt;&gt;""),"Update Status to Completed",IF(AND(OR($K431="Reserved",$K431="Dispatched"),COUNTIFS('Booking Schedule'!$B$6:$B$505,$B431,'Booking Schedule'!$D$6:$D$505,"&lt;="&amp;$E431,'Booking Schedule'!$E$6:$E$505,"&gt;="&amp;$D431,'Booking Schedule'!$K$6:$K$505,"Reserved")+COUNTIFS('Booking Schedule'!$B$6:$B$505,$B431,'Booking Schedule'!$D$6:$D$505,"&lt;="&amp;$E431,'Booking Schedule'!$E$6:$E$505,"&gt;="&amp;$D431,'Booking Schedule'!$K$6:$K$505,"Dispatched")&gt;1),"Overlap","OK"))))))))),"Check Row")</f>
        <v/>
      </c>
    </row>
    <row r="432">
      <c r="A432" s="26" t="n"/>
      <c r="B432" s="26" t="n"/>
      <c r="C432" s="28" t="n"/>
      <c r="D432" s="41" t="n"/>
      <c r="E432" s="41" t="n"/>
      <c r="F432" s="41" t="n"/>
      <c r="G432" s="28" t="n"/>
      <c r="H432" s="28" t="n"/>
      <c r="I432" s="34" t="n"/>
      <c r="J432" s="26" t="n"/>
      <c r="K432" s="26" t="n"/>
      <c r="L432" s="28" t="n"/>
      <c r="M432" s="30">
        <f>IFERROR(IF($A432="","",IF(OR($B432="",$D432="",$K432=""),"Missing Required Field",IF(COUNTIF('Trailer Availability'!$A$6:$A$505,$B432)=0,"Unknown Trailer ID",IF(AND($K432&lt;&gt;"Canceled",$E432=""),"Missing Planned Return",IF(AND($E432&lt;&gt;"",$D432&gt;$E432),"Date Order Error",IF(AND($K432="Completed",$F432=""),"Actual Return Missing",IF(AND($F432&lt;&gt;"",$F432&lt;$D432),"Actual Return Before Pickup",IF(AND($K432="Dispatched",$F432&lt;&gt;""),"Update Status to Completed",IF(AND(OR($K432="Reserved",$K432="Dispatched"),COUNTIFS('Booking Schedule'!$B$6:$B$505,$B432,'Booking Schedule'!$D$6:$D$505,"&lt;="&amp;$E432,'Booking Schedule'!$E$6:$E$505,"&gt;="&amp;$D432,'Booking Schedule'!$K$6:$K$505,"Reserved")+COUNTIFS('Booking Schedule'!$B$6:$B$505,$B432,'Booking Schedule'!$D$6:$D$505,"&lt;="&amp;$E432,'Booking Schedule'!$E$6:$E$505,"&gt;="&amp;$D432,'Booking Schedule'!$K$6:$K$505,"Dispatched")&gt;1),"Overlap","OK"))))))))),"Check Row")</f>
        <v/>
      </c>
    </row>
    <row r="433">
      <c r="A433" s="26" t="n"/>
      <c r="B433" s="26" t="n"/>
      <c r="C433" s="28" t="n"/>
      <c r="D433" s="41" t="n"/>
      <c r="E433" s="41" t="n"/>
      <c r="F433" s="41" t="n"/>
      <c r="G433" s="28" t="n"/>
      <c r="H433" s="28" t="n"/>
      <c r="I433" s="34" t="n"/>
      <c r="J433" s="26" t="n"/>
      <c r="K433" s="26" t="n"/>
      <c r="L433" s="28" t="n"/>
      <c r="M433" s="30">
        <f>IFERROR(IF($A433="","",IF(OR($B433="",$D433="",$K433=""),"Missing Required Field",IF(COUNTIF('Trailer Availability'!$A$6:$A$505,$B433)=0,"Unknown Trailer ID",IF(AND($K433&lt;&gt;"Canceled",$E433=""),"Missing Planned Return",IF(AND($E433&lt;&gt;"",$D433&gt;$E433),"Date Order Error",IF(AND($K433="Completed",$F433=""),"Actual Return Missing",IF(AND($F433&lt;&gt;"",$F433&lt;$D433),"Actual Return Before Pickup",IF(AND($K433="Dispatched",$F433&lt;&gt;""),"Update Status to Completed",IF(AND(OR($K433="Reserved",$K433="Dispatched"),COUNTIFS('Booking Schedule'!$B$6:$B$505,$B433,'Booking Schedule'!$D$6:$D$505,"&lt;="&amp;$E433,'Booking Schedule'!$E$6:$E$505,"&gt;="&amp;$D433,'Booking Schedule'!$K$6:$K$505,"Reserved")+COUNTIFS('Booking Schedule'!$B$6:$B$505,$B433,'Booking Schedule'!$D$6:$D$505,"&lt;="&amp;$E433,'Booking Schedule'!$E$6:$E$505,"&gt;="&amp;$D433,'Booking Schedule'!$K$6:$K$505,"Dispatched")&gt;1),"Overlap","OK"))))))))),"Check Row")</f>
        <v/>
      </c>
    </row>
    <row r="434">
      <c r="A434" s="26" t="n"/>
      <c r="B434" s="26" t="n"/>
      <c r="C434" s="28" t="n"/>
      <c r="D434" s="41" t="n"/>
      <c r="E434" s="41" t="n"/>
      <c r="F434" s="41" t="n"/>
      <c r="G434" s="28" t="n"/>
      <c r="H434" s="28" t="n"/>
      <c r="I434" s="34" t="n"/>
      <c r="J434" s="26" t="n"/>
      <c r="K434" s="26" t="n"/>
      <c r="L434" s="28" t="n"/>
      <c r="M434" s="30">
        <f>IFERROR(IF($A434="","",IF(OR($B434="",$D434="",$K434=""),"Missing Required Field",IF(COUNTIF('Trailer Availability'!$A$6:$A$505,$B434)=0,"Unknown Trailer ID",IF(AND($K434&lt;&gt;"Canceled",$E434=""),"Missing Planned Return",IF(AND($E434&lt;&gt;"",$D434&gt;$E434),"Date Order Error",IF(AND($K434="Completed",$F434=""),"Actual Return Missing",IF(AND($F434&lt;&gt;"",$F434&lt;$D434),"Actual Return Before Pickup",IF(AND($K434="Dispatched",$F434&lt;&gt;""),"Update Status to Completed",IF(AND(OR($K434="Reserved",$K434="Dispatched"),COUNTIFS('Booking Schedule'!$B$6:$B$505,$B434,'Booking Schedule'!$D$6:$D$505,"&lt;="&amp;$E434,'Booking Schedule'!$E$6:$E$505,"&gt;="&amp;$D434,'Booking Schedule'!$K$6:$K$505,"Reserved")+COUNTIFS('Booking Schedule'!$B$6:$B$505,$B434,'Booking Schedule'!$D$6:$D$505,"&lt;="&amp;$E434,'Booking Schedule'!$E$6:$E$505,"&gt;="&amp;$D434,'Booking Schedule'!$K$6:$K$505,"Dispatched")&gt;1),"Overlap","OK"))))))))),"Check Row")</f>
        <v/>
      </c>
    </row>
    <row r="435">
      <c r="A435" s="26" t="n"/>
      <c r="B435" s="26" t="n"/>
      <c r="C435" s="28" t="n"/>
      <c r="D435" s="41" t="n"/>
      <c r="E435" s="41" t="n"/>
      <c r="F435" s="41" t="n"/>
      <c r="G435" s="28" t="n"/>
      <c r="H435" s="28" t="n"/>
      <c r="I435" s="34" t="n"/>
      <c r="J435" s="26" t="n"/>
      <c r="K435" s="26" t="n"/>
      <c r="L435" s="28" t="n"/>
      <c r="M435" s="30">
        <f>IFERROR(IF($A435="","",IF(OR($B435="",$D435="",$K435=""),"Missing Required Field",IF(COUNTIF('Trailer Availability'!$A$6:$A$505,$B435)=0,"Unknown Trailer ID",IF(AND($K435&lt;&gt;"Canceled",$E435=""),"Missing Planned Return",IF(AND($E435&lt;&gt;"",$D435&gt;$E435),"Date Order Error",IF(AND($K435="Completed",$F435=""),"Actual Return Missing",IF(AND($F435&lt;&gt;"",$F435&lt;$D435),"Actual Return Before Pickup",IF(AND($K435="Dispatched",$F435&lt;&gt;""),"Update Status to Completed",IF(AND(OR($K435="Reserved",$K435="Dispatched"),COUNTIFS('Booking Schedule'!$B$6:$B$505,$B435,'Booking Schedule'!$D$6:$D$505,"&lt;="&amp;$E435,'Booking Schedule'!$E$6:$E$505,"&gt;="&amp;$D435,'Booking Schedule'!$K$6:$K$505,"Reserved")+COUNTIFS('Booking Schedule'!$B$6:$B$505,$B435,'Booking Schedule'!$D$6:$D$505,"&lt;="&amp;$E435,'Booking Schedule'!$E$6:$E$505,"&gt;="&amp;$D435,'Booking Schedule'!$K$6:$K$505,"Dispatched")&gt;1),"Overlap","OK"))))))))),"Check Row")</f>
        <v/>
      </c>
    </row>
    <row r="436">
      <c r="A436" s="26" t="n"/>
      <c r="B436" s="26" t="n"/>
      <c r="C436" s="28" t="n"/>
      <c r="D436" s="41" t="n"/>
      <c r="E436" s="41" t="n"/>
      <c r="F436" s="41" t="n"/>
      <c r="G436" s="28" t="n"/>
      <c r="H436" s="28" t="n"/>
      <c r="I436" s="34" t="n"/>
      <c r="J436" s="26" t="n"/>
      <c r="K436" s="26" t="n"/>
      <c r="L436" s="28" t="n"/>
      <c r="M436" s="30">
        <f>IFERROR(IF($A436="","",IF(OR($B436="",$D436="",$K436=""),"Missing Required Field",IF(COUNTIF('Trailer Availability'!$A$6:$A$505,$B436)=0,"Unknown Trailer ID",IF(AND($K436&lt;&gt;"Canceled",$E436=""),"Missing Planned Return",IF(AND($E436&lt;&gt;"",$D436&gt;$E436),"Date Order Error",IF(AND($K436="Completed",$F436=""),"Actual Return Missing",IF(AND($F436&lt;&gt;"",$F436&lt;$D436),"Actual Return Before Pickup",IF(AND($K436="Dispatched",$F436&lt;&gt;""),"Update Status to Completed",IF(AND(OR($K436="Reserved",$K436="Dispatched"),COUNTIFS('Booking Schedule'!$B$6:$B$505,$B436,'Booking Schedule'!$D$6:$D$505,"&lt;="&amp;$E436,'Booking Schedule'!$E$6:$E$505,"&gt;="&amp;$D436,'Booking Schedule'!$K$6:$K$505,"Reserved")+COUNTIFS('Booking Schedule'!$B$6:$B$505,$B436,'Booking Schedule'!$D$6:$D$505,"&lt;="&amp;$E436,'Booking Schedule'!$E$6:$E$505,"&gt;="&amp;$D436,'Booking Schedule'!$K$6:$K$505,"Dispatched")&gt;1),"Overlap","OK"))))))))),"Check Row")</f>
        <v/>
      </c>
    </row>
    <row r="437">
      <c r="A437" s="26" t="n"/>
      <c r="B437" s="26" t="n"/>
      <c r="C437" s="28" t="n"/>
      <c r="D437" s="41" t="n"/>
      <c r="E437" s="41" t="n"/>
      <c r="F437" s="41" t="n"/>
      <c r="G437" s="28" t="n"/>
      <c r="H437" s="28" t="n"/>
      <c r="I437" s="34" t="n"/>
      <c r="J437" s="26" t="n"/>
      <c r="K437" s="26" t="n"/>
      <c r="L437" s="28" t="n"/>
      <c r="M437" s="30">
        <f>IFERROR(IF($A437="","",IF(OR($B437="",$D437="",$K437=""),"Missing Required Field",IF(COUNTIF('Trailer Availability'!$A$6:$A$505,$B437)=0,"Unknown Trailer ID",IF(AND($K437&lt;&gt;"Canceled",$E437=""),"Missing Planned Return",IF(AND($E437&lt;&gt;"",$D437&gt;$E437),"Date Order Error",IF(AND($K437="Completed",$F437=""),"Actual Return Missing",IF(AND($F437&lt;&gt;"",$F437&lt;$D437),"Actual Return Before Pickup",IF(AND($K437="Dispatched",$F437&lt;&gt;""),"Update Status to Completed",IF(AND(OR($K437="Reserved",$K437="Dispatched"),COUNTIFS('Booking Schedule'!$B$6:$B$505,$B437,'Booking Schedule'!$D$6:$D$505,"&lt;="&amp;$E437,'Booking Schedule'!$E$6:$E$505,"&gt;="&amp;$D437,'Booking Schedule'!$K$6:$K$505,"Reserved")+COUNTIFS('Booking Schedule'!$B$6:$B$505,$B437,'Booking Schedule'!$D$6:$D$505,"&lt;="&amp;$E437,'Booking Schedule'!$E$6:$E$505,"&gt;="&amp;$D437,'Booking Schedule'!$K$6:$K$505,"Dispatched")&gt;1),"Overlap","OK"))))))))),"Check Row")</f>
        <v/>
      </c>
    </row>
    <row r="438">
      <c r="A438" s="26" t="n"/>
      <c r="B438" s="26" t="n"/>
      <c r="C438" s="28" t="n"/>
      <c r="D438" s="41" t="n"/>
      <c r="E438" s="41" t="n"/>
      <c r="F438" s="41" t="n"/>
      <c r="G438" s="28" t="n"/>
      <c r="H438" s="28" t="n"/>
      <c r="I438" s="34" t="n"/>
      <c r="J438" s="26" t="n"/>
      <c r="K438" s="26" t="n"/>
      <c r="L438" s="28" t="n"/>
      <c r="M438" s="30">
        <f>IFERROR(IF($A438="","",IF(OR($B438="",$D438="",$K438=""),"Missing Required Field",IF(COUNTIF('Trailer Availability'!$A$6:$A$505,$B438)=0,"Unknown Trailer ID",IF(AND($K438&lt;&gt;"Canceled",$E438=""),"Missing Planned Return",IF(AND($E438&lt;&gt;"",$D438&gt;$E438),"Date Order Error",IF(AND($K438="Completed",$F438=""),"Actual Return Missing",IF(AND($F438&lt;&gt;"",$F438&lt;$D438),"Actual Return Before Pickup",IF(AND($K438="Dispatched",$F438&lt;&gt;""),"Update Status to Completed",IF(AND(OR($K438="Reserved",$K438="Dispatched"),COUNTIFS('Booking Schedule'!$B$6:$B$505,$B438,'Booking Schedule'!$D$6:$D$505,"&lt;="&amp;$E438,'Booking Schedule'!$E$6:$E$505,"&gt;="&amp;$D438,'Booking Schedule'!$K$6:$K$505,"Reserved")+COUNTIFS('Booking Schedule'!$B$6:$B$505,$B438,'Booking Schedule'!$D$6:$D$505,"&lt;="&amp;$E438,'Booking Schedule'!$E$6:$E$505,"&gt;="&amp;$D438,'Booking Schedule'!$K$6:$K$505,"Dispatched")&gt;1),"Overlap","OK"))))))))),"Check Row")</f>
        <v/>
      </c>
    </row>
    <row r="439">
      <c r="A439" s="26" t="n"/>
      <c r="B439" s="26" t="n"/>
      <c r="C439" s="28" t="n"/>
      <c r="D439" s="41" t="n"/>
      <c r="E439" s="41" t="n"/>
      <c r="F439" s="41" t="n"/>
      <c r="G439" s="28" t="n"/>
      <c r="H439" s="28" t="n"/>
      <c r="I439" s="34" t="n"/>
      <c r="J439" s="26" t="n"/>
      <c r="K439" s="26" t="n"/>
      <c r="L439" s="28" t="n"/>
      <c r="M439" s="30">
        <f>IFERROR(IF($A439="","",IF(OR($B439="",$D439="",$K439=""),"Missing Required Field",IF(COUNTIF('Trailer Availability'!$A$6:$A$505,$B439)=0,"Unknown Trailer ID",IF(AND($K439&lt;&gt;"Canceled",$E439=""),"Missing Planned Return",IF(AND($E439&lt;&gt;"",$D439&gt;$E439),"Date Order Error",IF(AND($K439="Completed",$F439=""),"Actual Return Missing",IF(AND($F439&lt;&gt;"",$F439&lt;$D439),"Actual Return Before Pickup",IF(AND($K439="Dispatched",$F439&lt;&gt;""),"Update Status to Completed",IF(AND(OR($K439="Reserved",$K439="Dispatched"),COUNTIFS('Booking Schedule'!$B$6:$B$505,$B439,'Booking Schedule'!$D$6:$D$505,"&lt;="&amp;$E439,'Booking Schedule'!$E$6:$E$505,"&gt;="&amp;$D439,'Booking Schedule'!$K$6:$K$505,"Reserved")+COUNTIFS('Booking Schedule'!$B$6:$B$505,$B439,'Booking Schedule'!$D$6:$D$505,"&lt;="&amp;$E439,'Booking Schedule'!$E$6:$E$505,"&gt;="&amp;$D439,'Booking Schedule'!$K$6:$K$505,"Dispatched")&gt;1),"Overlap","OK"))))))))),"Check Row")</f>
        <v/>
      </c>
    </row>
    <row r="440">
      <c r="A440" s="26" t="n"/>
      <c r="B440" s="26" t="n"/>
      <c r="C440" s="28" t="n"/>
      <c r="D440" s="41" t="n"/>
      <c r="E440" s="41" t="n"/>
      <c r="F440" s="41" t="n"/>
      <c r="G440" s="28" t="n"/>
      <c r="H440" s="28" t="n"/>
      <c r="I440" s="34" t="n"/>
      <c r="J440" s="26" t="n"/>
      <c r="K440" s="26" t="n"/>
      <c r="L440" s="28" t="n"/>
      <c r="M440" s="30">
        <f>IFERROR(IF($A440="","",IF(OR($B440="",$D440="",$K440=""),"Missing Required Field",IF(COUNTIF('Trailer Availability'!$A$6:$A$505,$B440)=0,"Unknown Trailer ID",IF(AND($K440&lt;&gt;"Canceled",$E440=""),"Missing Planned Return",IF(AND($E440&lt;&gt;"",$D440&gt;$E440),"Date Order Error",IF(AND($K440="Completed",$F440=""),"Actual Return Missing",IF(AND($F440&lt;&gt;"",$F440&lt;$D440),"Actual Return Before Pickup",IF(AND($K440="Dispatched",$F440&lt;&gt;""),"Update Status to Completed",IF(AND(OR($K440="Reserved",$K440="Dispatched"),COUNTIFS('Booking Schedule'!$B$6:$B$505,$B440,'Booking Schedule'!$D$6:$D$505,"&lt;="&amp;$E440,'Booking Schedule'!$E$6:$E$505,"&gt;="&amp;$D440,'Booking Schedule'!$K$6:$K$505,"Reserved")+COUNTIFS('Booking Schedule'!$B$6:$B$505,$B440,'Booking Schedule'!$D$6:$D$505,"&lt;="&amp;$E440,'Booking Schedule'!$E$6:$E$505,"&gt;="&amp;$D440,'Booking Schedule'!$K$6:$K$505,"Dispatched")&gt;1),"Overlap","OK"))))))))),"Check Row")</f>
        <v/>
      </c>
    </row>
    <row r="441">
      <c r="A441" s="26" t="n"/>
      <c r="B441" s="26" t="n"/>
      <c r="C441" s="28" t="n"/>
      <c r="D441" s="41" t="n"/>
      <c r="E441" s="41" t="n"/>
      <c r="F441" s="41" t="n"/>
      <c r="G441" s="28" t="n"/>
      <c r="H441" s="28" t="n"/>
      <c r="I441" s="34" t="n"/>
      <c r="J441" s="26" t="n"/>
      <c r="K441" s="26" t="n"/>
      <c r="L441" s="28" t="n"/>
      <c r="M441" s="30">
        <f>IFERROR(IF($A441="","",IF(OR($B441="",$D441="",$K441=""),"Missing Required Field",IF(COUNTIF('Trailer Availability'!$A$6:$A$505,$B441)=0,"Unknown Trailer ID",IF(AND($K441&lt;&gt;"Canceled",$E441=""),"Missing Planned Return",IF(AND($E441&lt;&gt;"",$D441&gt;$E441),"Date Order Error",IF(AND($K441="Completed",$F441=""),"Actual Return Missing",IF(AND($F441&lt;&gt;"",$F441&lt;$D441),"Actual Return Before Pickup",IF(AND($K441="Dispatched",$F441&lt;&gt;""),"Update Status to Completed",IF(AND(OR($K441="Reserved",$K441="Dispatched"),COUNTIFS('Booking Schedule'!$B$6:$B$505,$B441,'Booking Schedule'!$D$6:$D$505,"&lt;="&amp;$E441,'Booking Schedule'!$E$6:$E$505,"&gt;="&amp;$D441,'Booking Schedule'!$K$6:$K$505,"Reserved")+COUNTIFS('Booking Schedule'!$B$6:$B$505,$B441,'Booking Schedule'!$D$6:$D$505,"&lt;="&amp;$E441,'Booking Schedule'!$E$6:$E$505,"&gt;="&amp;$D441,'Booking Schedule'!$K$6:$K$505,"Dispatched")&gt;1),"Overlap","OK"))))))))),"Check Row")</f>
        <v/>
      </c>
    </row>
    <row r="442">
      <c r="A442" s="26" t="n"/>
      <c r="B442" s="26" t="n"/>
      <c r="C442" s="28" t="n"/>
      <c r="D442" s="41" t="n"/>
      <c r="E442" s="41" t="n"/>
      <c r="F442" s="41" t="n"/>
      <c r="G442" s="28" t="n"/>
      <c r="H442" s="28" t="n"/>
      <c r="I442" s="34" t="n"/>
      <c r="J442" s="26" t="n"/>
      <c r="K442" s="26" t="n"/>
      <c r="L442" s="28" t="n"/>
      <c r="M442" s="30">
        <f>IFERROR(IF($A442="","",IF(OR($B442="",$D442="",$K442=""),"Missing Required Field",IF(COUNTIF('Trailer Availability'!$A$6:$A$505,$B442)=0,"Unknown Trailer ID",IF(AND($K442&lt;&gt;"Canceled",$E442=""),"Missing Planned Return",IF(AND($E442&lt;&gt;"",$D442&gt;$E442),"Date Order Error",IF(AND($K442="Completed",$F442=""),"Actual Return Missing",IF(AND($F442&lt;&gt;"",$F442&lt;$D442),"Actual Return Before Pickup",IF(AND($K442="Dispatched",$F442&lt;&gt;""),"Update Status to Completed",IF(AND(OR($K442="Reserved",$K442="Dispatched"),COUNTIFS('Booking Schedule'!$B$6:$B$505,$B442,'Booking Schedule'!$D$6:$D$505,"&lt;="&amp;$E442,'Booking Schedule'!$E$6:$E$505,"&gt;="&amp;$D442,'Booking Schedule'!$K$6:$K$505,"Reserved")+COUNTIFS('Booking Schedule'!$B$6:$B$505,$B442,'Booking Schedule'!$D$6:$D$505,"&lt;="&amp;$E442,'Booking Schedule'!$E$6:$E$505,"&gt;="&amp;$D442,'Booking Schedule'!$K$6:$K$505,"Dispatched")&gt;1),"Overlap","OK"))))))))),"Check Row")</f>
        <v/>
      </c>
    </row>
    <row r="443">
      <c r="A443" s="26" t="n"/>
      <c r="B443" s="26" t="n"/>
      <c r="C443" s="28" t="n"/>
      <c r="D443" s="41" t="n"/>
      <c r="E443" s="41" t="n"/>
      <c r="F443" s="41" t="n"/>
      <c r="G443" s="28" t="n"/>
      <c r="H443" s="28" t="n"/>
      <c r="I443" s="34" t="n"/>
      <c r="J443" s="26" t="n"/>
      <c r="K443" s="26" t="n"/>
      <c r="L443" s="28" t="n"/>
      <c r="M443" s="30">
        <f>IFERROR(IF($A443="","",IF(OR($B443="",$D443="",$K443=""),"Missing Required Field",IF(COUNTIF('Trailer Availability'!$A$6:$A$505,$B443)=0,"Unknown Trailer ID",IF(AND($K443&lt;&gt;"Canceled",$E443=""),"Missing Planned Return",IF(AND($E443&lt;&gt;"",$D443&gt;$E443),"Date Order Error",IF(AND($K443="Completed",$F443=""),"Actual Return Missing",IF(AND($F443&lt;&gt;"",$F443&lt;$D443),"Actual Return Before Pickup",IF(AND($K443="Dispatched",$F443&lt;&gt;""),"Update Status to Completed",IF(AND(OR($K443="Reserved",$K443="Dispatched"),COUNTIFS('Booking Schedule'!$B$6:$B$505,$B443,'Booking Schedule'!$D$6:$D$505,"&lt;="&amp;$E443,'Booking Schedule'!$E$6:$E$505,"&gt;="&amp;$D443,'Booking Schedule'!$K$6:$K$505,"Reserved")+COUNTIFS('Booking Schedule'!$B$6:$B$505,$B443,'Booking Schedule'!$D$6:$D$505,"&lt;="&amp;$E443,'Booking Schedule'!$E$6:$E$505,"&gt;="&amp;$D443,'Booking Schedule'!$K$6:$K$505,"Dispatched")&gt;1),"Overlap","OK"))))))))),"Check Row")</f>
        <v/>
      </c>
    </row>
    <row r="444">
      <c r="A444" s="26" t="n"/>
      <c r="B444" s="26" t="n"/>
      <c r="C444" s="28" t="n"/>
      <c r="D444" s="41" t="n"/>
      <c r="E444" s="41" t="n"/>
      <c r="F444" s="41" t="n"/>
      <c r="G444" s="28" t="n"/>
      <c r="H444" s="28" t="n"/>
      <c r="I444" s="34" t="n"/>
      <c r="J444" s="26" t="n"/>
      <c r="K444" s="26" t="n"/>
      <c r="L444" s="28" t="n"/>
      <c r="M444" s="30">
        <f>IFERROR(IF($A444="","",IF(OR($B444="",$D444="",$K444=""),"Missing Required Field",IF(COUNTIF('Trailer Availability'!$A$6:$A$505,$B444)=0,"Unknown Trailer ID",IF(AND($K444&lt;&gt;"Canceled",$E444=""),"Missing Planned Return",IF(AND($E444&lt;&gt;"",$D444&gt;$E444),"Date Order Error",IF(AND($K444="Completed",$F444=""),"Actual Return Missing",IF(AND($F444&lt;&gt;"",$F444&lt;$D444),"Actual Return Before Pickup",IF(AND($K444="Dispatched",$F444&lt;&gt;""),"Update Status to Completed",IF(AND(OR($K444="Reserved",$K444="Dispatched"),COUNTIFS('Booking Schedule'!$B$6:$B$505,$B444,'Booking Schedule'!$D$6:$D$505,"&lt;="&amp;$E444,'Booking Schedule'!$E$6:$E$505,"&gt;="&amp;$D444,'Booking Schedule'!$K$6:$K$505,"Reserved")+COUNTIFS('Booking Schedule'!$B$6:$B$505,$B444,'Booking Schedule'!$D$6:$D$505,"&lt;="&amp;$E444,'Booking Schedule'!$E$6:$E$505,"&gt;="&amp;$D444,'Booking Schedule'!$K$6:$K$505,"Dispatched")&gt;1),"Overlap","OK"))))))))),"Check Row")</f>
        <v/>
      </c>
    </row>
    <row r="445">
      <c r="A445" s="26" t="n"/>
      <c r="B445" s="26" t="n"/>
      <c r="C445" s="28" t="n"/>
      <c r="D445" s="41" t="n"/>
      <c r="E445" s="41" t="n"/>
      <c r="F445" s="41" t="n"/>
      <c r="G445" s="28" t="n"/>
      <c r="H445" s="28" t="n"/>
      <c r="I445" s="34" t="n"/>
      <c r="J445" s="26" t="n"/>
      <c r="K445" s="26" t="n"/>
      <c r="L445" s="28" t="n"/>
      <c r="M445" s="30">
        <f>IFERROR(IF($A445="","",IF(OR($B445="",$D445="",$K445=""),"Missing Required Field",IF(COUNTIF('Trailer Availability'!$A$6:$A$505,$B445)=0,"Unknown Trailer ID",IF(AND($K445&lt;&gt;"Canceled",$E445=""),"Missing Planned Return",IF(AND($E445&lt;&gt;"",$D445&gt;$E445),"Date Order Error",IF(AND($K445="Completed",$F445=""),"Actual Return Missing",IF(AND($F445&lt;&gt;"",$F445&lt;$D445),"Actual Return Before Pickup",IF(AND($K445="Dispatched",$F445&lt;&gt;""),"Update Status to Completed",IF(AND(OR($K445="Reserved",$K445="Dispatched"),COUNTIFS('Booking Schedule'!$B$6:$B$505,$B445,'Booking Schedule'!$D$6:$D$505,"&lt;="&amp;$E445,'Booking Schedule'!$E$6:$E$505,"&gt;="&amp;$D445,'Booking Schedule'!$K$6:$K$505,"Reserved")+COUNTIFS('Booking Schedule'!$B$6:$B$505,$B445,'Booking Schedule'!$D$6:$D$505,"&lt;="&amp;$E445,'Booking Schedule'!$E$6:$E$505,"&gt;="&amp;$D445,'Booking Schedule'!$K$6:$K$505,"Dispatched")&gt;1),"Overlap","OK"))))))))),"Check Row")</f>
        <v/>
      </c>
    </row>
    <row r="446">
      <c r="A446" s="26" t="n"/>
      <c r="B446" s="26" t="n"/>
      <c r="C446" s="28" t="n"/>
      <c r="D446" s="41" t="n"/>
      <c r="E446" s="41" t="n"/>
      <c r="F446" s="41" t="n"/>
      <c r="G446" s="28" t="n"/>
      <c r="H446" s="28" t="n"/>
      <c r="I446" s="34" t="n"/>
      <c r="J446" s="26" t="n"/>
      <c r="K446" s="26" t="n"/>
      <c r="L446" s="28" t="n"/>
      <c r="M446" s="30">
        <f>IFERROR(IF($A446="","",IF(OR($B446="",$D446="",$K446=""),"Missing Required Field",IF(COUNTIF('Trailer Availability'!$A$6:$A$505,$B446)=0,"Unknown Trailer ID",IF(AND($K446&lt;&gt;"Canceled",$E446=""),"Missing Planned Return",IF(AND($E446&lt;&gt;"",$D446&gt;$E446),"Date Order Error",IF(AND($K446="Completed",$F446=""),"Actual Return Missing",IF(AND($F446&lt;&gt;"",$F446&lt;$D446),"Actual Return Before Pickup",IF(AND($K446="Dispatched",$F446&lt;&gt;""),"Update Status to Completed",IF(AND(OR($K446="Reserved",$K446="Dispatched"),COUNTIFS('Booking Schedule'!$B$6:$B$505,$B446,'Booking Schedule'!$D$6:$D$505,"&lt;="&amp;$E446,'Booking Schedule'!$E$6:$E$505,"&gt;="&amp;$D446,'Booking Schedule'!$K$6:$K$505,"Reserved")+COUNTIFS('Booking Schedule'!$B$6:$B$505,$B446,'Booking Schedule'!$D$6:$D$505,"&lt;="&amp;$E446,'Booking Schedule'!$E$6:$E$505,"&gt;="&amp;$D446,'Booking Schedule'!$K$6:$K$505,"Dispatched")&gt;1),"Overlap","OK"))))))))),"Check Row")</f>
        <v/>
      </c>
    </row>
    <row r="447">
      <c r="A447" s="26" t="n"/>
      <c r="B447" s="26" t="n"/>
      <c r="C447" s="28" t="n"/>
      <c r="D447" s="41" t="n"/>
      <c r="E447" s="41" t="n"/>
      <c r="F447" s="41" t="n"/>
      <c r="G447" s="28" t="n"/>
      <c r="H447" s="28" t="n"/>
      <c r="I447" s="34" t="n"/>
      <c r="J447" s="26" t="n"/>
      <c r="K447" s="26" t="n"/>
      <c r="L447" s="28" t="n"/>
      <c r="M447" s="30">
        <f>IFERROR(IF($A447="","",IF(OR($B447="",$D447="",$K447=""),"Missing Required Field",IF(COUNTIF('Trailer Availability'!$A$6:$A$505,$B447)=0,"Unknown Trailer ID",IF(AND($K447&lt;&gt;"Canceled",$E447=""),"Missing Planned Return",IF(AND($E447&lt;&gt;"",$D447&gt;$E447),"Date Order Error",IF(AND($K447="Completed",$F447=""),"Actual Return Missing",IF(AND($F447&lt;&gt;"",$F447&lt;$D447),"Actual Return Before Pickup",IF(AND($K447="Dispatched",$F447&lt;&gt;""),"Update Status to Completed",IF(AND(OR($K447="Reserved",$K447="Dispatched"),COUNTIFS('Booking Schedule'!$B$6:$B$505,$B447,'Booking Schedule'!$D$6:$D$505,"&lt;="&amp;$E447,'Booking Schedule'!$E$6:$E$505,"&gt;="&amp;$D447,'Booking Schedule'!$K$6:$K$505,"Reserved")+COUNTIFS('Booking Schedule'!$B$6:$B$505,$B447,'Booking Schedule'!$D$6:$D$505,"&lt;="&amp;$E447,'Booking Schedule'!$E$6:$E$505,"&gt;="&amp;$D447,'Booking Schedule'!$K$6:$K$505,"Dispatched")&gt;1),"Overlap","OK"))))))))),"Check Row")</f>
        <v/>
      </c>
    </row>
    <row r="448">
      <c r="A448" s="26" t="n"/>
      <c r="B448" s="26" t="n"/>
      <c r="C448" s="28" t="n"/>
      <c r="D448" s="41" t="n"/>
      <c r="E448" s="41" t="n"/>
      <c r="F448" s="41" t="n"/>
      <c r="G448" s="28" t="n"/>
      <c r="H448" s="28" t="n"/>
      <c r="I448" s="34" t="n"/>
      <c r="J448" s="26" t="n"/>
      <c r="K448" s="26" t="n"/>
      <c r="L448" s="28" t="n"/>
      <c r="M448" s="30">
        <f>IFERROR(IF($A448="","",IF(OR($B448="",$D448="",$K448=""),"Missing Required Field",IF(COUNTIF('Trailer Availability'!$A$6:$A$505,$B448)=0,"Unknown Trailer ID",IF(AND($K448&lt;&gt;"Canceled",$E448=""),"Missing Planned Return",IF(AND($E448&lt;&gt;"",$D448&gt;$E448),"Date Order Error",IF(AND($K448="Completed",$F448=""),"Actual Return Missing",IF(AND($F448&lt;&gt;"",$F448&lt;$D448),"Actual Return Before Pickup",IF(AND($K448="Dispatched",$F448&lt;&gt;""),"Update Status to Completed",IF(AND(OR($K448="Reserved",$K448="Dispatched"),COUNTIFS('Booking Schedule'!$B$6:$B$505,$B448,'Booking Schedule'!$D$6:$D$505,"&lt;="&amp;$E448,'Booking Schedule'!$E$6:$E$505,"&gt;="&amp;$D448,'Booking Schedule'!$K$6:$K$505,"Reserved")+COUNTIFS('Booking Schedule'!$B$6:$B$505,$B448,'Booking Schedule'!$D$6:$D$505,"&lt;="&amp;$E448,'Booking Schedule'!$E$6:$E$505,"&gt;="&amp;$D448,'Booking Schedule'!$K$6:$K$505,"Dispatched")&gt;1),"Overlap","OK"))))))))),"Check Row")</f>
        <v/>
      </c>
    </row>
    <row r="449">
      <c r="A449" s="26" t="n"/>
      <c r="B449" s="26" t="n"/>
      <c r="C449" s="28" t="n"/>
      <c r="D449" s="41" t="n"/>
      <c r="E449" s="41" t="n"/>
      <c r="F449" s="41" t="n"/>
      <c r="G449" s="28" t="n"/>
      <c r="H449" s="28" t="n"/>
      <c r="I449" s="34" t="n"/>
      <c r="J449" s="26" t="n"/>
      <c r="K449" s="26" t="n"/>
      <c r="L449" s="28" t="n"/>
      <c r="M449" s="30">
        <f>IFERROR(IF($A449="","",IF(OR($B449="",$D449="",$K449=""),"Missing Required Field",IF(COUNTIF('Trailer Availability'!$A$6:$A$505,$B449)=0,"Unknown Trailer ID",IF(AND($K449&lt;&gt;"Canceled",$E449=""),"Missing Planned Return",IF(AND($E449&lt;&gt;"",$D449&gt;$E449),"Date Order Error",IF(AND($K449="Completed",$F449=""),"Actual Return Missing",IF(AND($F449&lt;&gt;"",$F449&lt;$D449),"Actual Return Before Pickup",IF(AND($K449="Dispatched",$F449&lt;&gt;""),"Update Status to Completed",IF(AND(OR($K449="Reserved",$K449="Dispatched"),COUNTIFS('Booking Schedule'!$B$6:$B$505,$B449,'Booking Schedule'!$D$6:$D$505,"&lt;="&amp;$E449,'Booking Schedule'!$E$6:$E$505,"&gt;="&amp;$D449,'Booking Schedule'!$K$6:$K$505,"Reserved")+COUNTIFS('Booking Schedule'!$B$6:$B$505,$B449,'Booking Schedule'!$D$6:$D$505,"&lt;="&amp;$E449,'Booking Schedule'!$E$6:$E$505,"&gt;="&amp;$D449,'Booking Schedule'!$K$6:$K$505,"Dispatched")&gt;1),"Overlap","OK"))))))))),"Check Row")</f>
        <v/>
      </c>
    </row>
    <row r="450">
      <c r="A450" s="26" t="n"/>
      <c r="B450" s="26" t="n"/>
      <c r="C450" s="28" t="n"/>
      <c r="D450" s="41" t="n"/>
      <c r="E450" s="41" t="n"/>
      <c r="F450" s="41" t="n"/>
      <c r="G450" s="28" t="n"/>
      <c r="H450" s="28" t="n"/>
      <c r="I450" s="34" t="n"/>
      <c r="J450" s="26" t="n"/>
      <c r="K450" s="26" t="n"/>
      <c r="L450" s="28" t="n"/>
      <c r="M450" s="30">
        <f>IFERROR(IF($A450="","",IF(OR($B450="",$D450="",$K450=""),"Missing Required Field",IF(COUNTIF('Trailer Availability'!$A$6:$A$505,$B450)=0,"Unknown Trailer ID",IF(AND($K450&lt;&gt;"Canceled",$E450=""),"Missing Planned Return",IF(AND($E450&lt;&gt;"",$D450&gt;$E450),"Date Order Error",IF(AND($K450="Completed",$F450=""),"Actual Return Missing",IF(AND($F450&lt;&gt;"",$F450&lt;$D450),"Actual Return Before Pickup",IF(AND($K450="Dispatched",$F450&lt;&gt;""),"Update Status to Completed",IF(AND(OR($K450="Reserved",$K450="Dispatched"),COUNTIFS('Booking Schedule'!$B$6:$B$505,$B450,'Booking Schedule'!$D$6:$D$505,"&lt;="&amp;$E450,'Booking Schedule'!$E$6:$E$505,"&gt;="&amp;$D450,'Booking Schedule'!$K$6:$K$505,"Reserved")+COUNTIFS('Booking Schedule'!$B$6:$B$505,$B450,'Booking Schedule'!$D$6:$D$505,"&lt;="&amp;$E450,'Booking Schedule'!$E$6:$E$505,"&gt;="&amp;$D450,'Booking Schedule'!$K$6:$K$505,"Dispatched")&gt;1),"Overlap","OK"))))))))),"Check Row")</f>
        <v/>
      </c>
    </row>
    <row r="451">
      <c r="A451" s="26" t="n"/>
      <c r="B451" s="26" t="n"/>
      <c r="C451" s="28" t="n"/>
      <c r="D451" s="41" t="n"/>
      <c r="E451" s="41" t="n"/>
      <c r="F451" s="41" t="n"/>
      <c r="G451" s="28" t="n"/>
      <c r="H451" s="28" t="n"/>
      <c r="I451" s="34" t="n"/>
      <c r="J451" s="26" t="n"/>
      <c r="K451" s="26" t="n"/>
      <c r="L451" s="28" t="n"/>
      <c r="M451" s="30">
        <f>IFERROR(IF($A451="","",IF(OR($B451="",$D451="",$K451=""),"Missing Required Field",IF(COUNTIF('Trailer Availability'!$A$6:$A$505,$B451)=0,"Unknown Trailer ID",IF(AND($K451&lt;&gt;"Canceled",$E451=""),"Missing Planned Return",IF(AND($E451&lt;&gt;"",$D451&gt;$E451),"Date Order Error",IF(AND($K451="Completed",$F451=""),"Actual Return Missing",IF(AND($F451&lt;&gt;"",$F451&lt;$D451),"Actual Return Before Pickup",IF(AND($K451="Dispatched",$F451&lt;&gt;""),"Update Status to Completed",IF(AND(OR($K451="Reserved",$K451="Dispatched"),COUNTIFS('Booking Schedule'!$B$6:$B$505,$B451,'Booking Schedule'!$D$6:$D$505,"&lt;="&amp;$E451,'Booking Schedule'!$E$6:$E$505,"&gt;="&amp;$D451,'Booking Schedule'!$K$6:$K$505,"Reserved")+COUNTIFS('Booking Schedule'!$B$6:$B$505,$B451,'Booking Schedule'!$D$6:$D$505,"&lt;="&amp;$E451,'Booking Schedule'!$E$6:$E$505,"&gt;="&amp;$D451,'Booking Schedule'!$K$6:$K$505,"Dispatched")&gt;1),"Overlap","OK"))))))))),"Check Row")</f>
        <v/>
      </c>
    </row>
    <row r="452">
      <c r="A452" s="26" t="n"/>
      <c r="B452" s="26" t="n"/>
      <c r="C452" s="28" t="n"/>
      <c r="D452" s="41" t="n"/>
      <c r="E452" s="41" t="n"/>
      <c r="F452" s="41" t="n"/>
      <c r="G452" s="28" t="n"/>
      <c r="H452" s="28" t="n"/>
      <c r="I452" s="34" t="n"/>
      <c r="J452" s="26" t="n"/>
      <c r="K452" s="26" t="n"/>
      <c r="L452" s="28" t="n"/>
      <c r="M452" s="30">
        <f>IFERROR(IF($A452="","",IF(OR($B452="",$D452="",$K452=""),"Missing Required Field",IF(COUNTIF('Trailer Availability'!$A$6:$A$505,$B452)=0,"Unknown Trailer ID",IF(AND($K452&lt;&gt;"Canceled",$E452=""),"Missing Planned Return",IF(AND($E452&lt;&gt;"",$D452&gt;$E452),"Date Order Error",IF(AND($K452="Completed",$F452=""),"Actual Return Missing",IF(AND($F452&lt;&gt;"",$F452&lt;$D452),"Actual Return Before Pickup",IF(AND($K452="Dispatched",$F452&lt;&gt;""),"Update Status to Completed",IF(AND(OR($K452="Reserved",$K452="Dispatched"),COUNTIFS('Booking Schedule'!$B$6:$B$505,$B452,'Booking Schedule'!$D$6:$D$505,"&lt;="&amp;$E452,'Booking Schedule'!$E$6:$E$505,"&gt;="&amp;$D452,'Booking Schedule'!$K$6:$K$505,"Reserved")+COUNTIFS('Booking Schedule'!$B$6:$B$505,$B452,'Booking Schedule'!$D$6:$D$505,"&lt;="&amp;$E452,'Booking Schedule'!$E$6:$E$505,"&gt;="&amp;$D452,'Booking Schedule'!$K$6:$K$505,"Dispatched")&gt;1),"Overlap","OK"))))))))),"Check Row")</f>
        <v/>
      </c>
    </row>
    <row r="453">
      <c r="A453" s="26" t="n"/>
      <c r="B453" s="26" t="n"/>
      <c r="C453" s="28" t="n"/>
      <c r="D453" s="41" t="n"/>
      <c r="E453" s="41" t="n"/>
      <c r="F453" s="41" t="n"/>
      <c r="G453" s="28" t="n"/>
      <c r="H453" s="28" t="n"/>
      <c r="I453" s="34" t="n"/>
      <c r="J453" s="26" t="n"/>
      <c r="K453" s="26" t="n"/>
      <c r="L453" s="28" t="n"/>
      <c r="M453" s="30">
        <f>IFERROR(IF($A453="","",IF(OR($B453="",$D453="",$K453=""),"Missing Required Field",IF(COUNTIF('Trailer Availability'!$A$6:$A$505,$B453)=0,"Unknown Trailer ID",IF(AND($K453&lt;&gt;"Canceled",$E453=""),"Missing Planned Return",IF(AND($E453&lt;&gt;"",$D453&gt;$E453),"Date Order Error",IF(AND($K453="Completed",$F453=""),"Actual Return Missing",IF(AND($F453&lt;&gt;"",$F453&lt;$D453),"Actual Return Before Pickup",IF(AND($K453="Dispatched",$F453&lt;&gt;""),"Update Status to Completed",IF(AND(OR($K453="Reserved",$K453="Dispatched"),COUNTIFS('Booking Schedule'!$B$6:$B$505,$B453,'Booking Schedule'!$D$6:$D$505,"&lt;="&amp;$E453,'Booking Schedule'!$E$6:$E$505,"&gt;="&amp;$D453,'Booking Schedule'!$K$6:$K$505,"Reserved")+COUNTIFS('Booking Schedule'!$B$6:$B$505,$B453,'Booking Schedule'!$D$6:$D$505,"&lt;="&amp;$E453,'Booking Schedule'!$E$6:$E$505,"&gt;="&amp;$D453,'Booking Schedule'!$K$6:$K$505,"Dispatched")&gt;1),"Overlap","OK"))))))))),"Check Row")</f>
        <v/>
      </c>
    </row>
    <row r="454">
      <c r="A454" s="26" t="n"/>
      <c r="B454" s="26" t="n"/>
      <c r="C454" s="28" t="n"/>
      <c r="D454" s="41" t="n"/>
      <c r="E454" s="41" t="n"/>
      <c r="F454" s="41" t="n"/>
      <c r="G454" s="28" t="n"/>
      <c r="H454" s="28" t="n"/>
      <c r="I454" s="34" t="n"/>
      <c r="J454" s="26" t="n"/>
      <c r="K454" s="26" t="n"/>
      <c r="L454" s="28" t="n"/>
      <c r="M454" s="30">
        <f>IFERROR(IF($A454="","",IF(OR($B454="",$D454="",$K454=""),"Missing Required Field",IF(COUNTIF('Trailer Availability'!$A$6:$A$505,$B454)=0,"Unknown Trailer ID",IF(AND($K454&lt;&gt;"Canceled",$E454=""),"Missing Planned Return",IF(AND($E454&lt;&gt;"",$D454&gt;$E454),"Date Order Error",IF(AND($K454="Completed",$F454=""),"Actual Return Missing",IF(AND($F454&lt;&gt;"",$F454&lt;$D454),"Actual Return Before Pickup",IF(AND($K454="Dispatched",$F454&lt;&gt;""),"Update Status to Completed",IF(AND(OR($K454="Reserved",$K454="Dispatched"),COUNTIFS('Booking Schedule'!$B$6:$B$505,$B454,'Booking Schedule'!$D$6:$D$505,"&lt;="&amp;$E454,'Booking Schedule'!$E$6:$E$505,"&gt;="&amp;$D454,'Booking Schedule'!$K$6:$K$505,"Reserved")+COUNTIFS('Booking Schedule'!$B$6:$B$505,$B454,'Booking Schedule'!$D$6:$D$505,"&lt;="&amp;$E454,'Booking Schedule'!$E$6:$E$505,"&gt;="&amp;$D454,'Booking Schedule'!$K$6:$K$505,"Dispatched")&gt;1),"Overlap","OK"))))))))),"Check Row")</f>
        <v/>
      </c>
    </row>
    <row r="455">
      <c r="A455" s="26" t="n"/>
      <c r="B455" s="26" t="n"/>
      <c r="C455" s="28" t="n"/>
      <c r="D455" s="41" t="n"/>
      <c r="E455" s="41" t="n"/>
      <c r="F455" s="41" t="n"/>
      <c r="G455" s="28" t="n"/>
      <c r="H455" s="28" t="n"/>
      <c r="I455" s="34" t="n"/>
      <c r="J455" s="26" t="n"/>
      <c r="K455" s="26" t="n"/>
      <c r="L455" s="28" t="n"/>
      <c r="M455" s="30">
        <f>IFERROR(IF($A455="","",IF(OR($B455="",$D455="",$K455=""),"Missing Required Field",IF(COUNTIF('Trailer Availability'!$A$6:$A$505,$B455)=0,"Unknown Trailer ID",IF(AND($K455&lt;&gt;"Canceled",$E455=""),"Missing Planned Return",IF(AND($E455&lt;&gt;"",$D455&gt;$E455),"Date Order Error",IF(AND($K455="Completed",$F455=""),"Actual Return Missing",IF(AND($F455&lt;&gt;"",$F455&lt;$D455),"Actual Return Before Pickup",IF(AND($K455="Dispatched",$F455&lt;&gt;""),"Update Status to Completed",IF(AND(OR($K455="Reserved",$K455="Dispatched"),COUNTIFS('Booking Schedule'!$B$6:$B$505,$B455,'Booking Schedule'!$D$6:$D$505,"&lt;="&amp;$E455,'Booking Schedule'!$E$6:$E$505,"&gt;="&amp;$D455,'Booking Schedule'!$K$6:$K$505,"Reserved")+COUNTIFS('Booking Schedule'!$B$6:$B$505,$B455,'Booking Schedule'!$D$6:$D$505,"&lt;="&amp;$E455,'Booking Schedule'!$E$6:$E$505,"&gt;="&amp;$D455,'Booking Schedule'!$K$6:$K$505,"Dispatched")&gt;1),"Overlap","OK"))))))))),"Check Row")</f>
        <v/>
      </c>
    </row>
    <row r="456">
      <c r="A456" s="26" t="n"/>
      <c r="B456" s="26" t="n"/>
      <c r="C456" s="28" t="n"/>
      <c r="D456" s="41" t="n"/>
      <c r="E456" s="41" t="n"/>
      <c r="F456" s="41" t="n"/>
      <c r="G456" s="28" t="n"/>
      <c r="H456" s="28" t="n"/>
      <c r="I456" s="34" t="n"/>
      <c r="J456" s="26" t="n"/>
      <c r="K456" s="26" t="n"/>
      <c r="L456" s="28" t="n"/>
      <c r="M456" s="30">
        <f>IFERROR(IF($A456="","",IF(OR($B456="",$D456="",$K456=""),"Missing Required Field",IF(COUNTIF('Trailer Availability'!$A$6:$A$505,$B456)=0,"Unknown Trailer ID",IF(AND($K456&lt;&gt;"Canceled",$E456=""),"Missing Planned Return",IF(AND($E456&lt;&gt;"",$D456&gt;$E456),"Date Order Error",IF(AND($K456="Completed",$F456=""),"Actual Return Missing",IF(AND($F456&lt;&gt;"",$F456&lt;$D456),"Actual Return Before Pickup",IF(AND($K456="Dispatched",$F456&lt;&gt;""),"Update Status to Completed",IF(AND(OR($K456="Reserved",$K456="Dispatched"),COUNTIFS('Booking Schedule'!$B$6:$B$505,$B456,'Booking Schedule'!$D$6:$D$505,"&lt;="&amp;$E456,'Booking Schedule'!$E$6:$E$505,"&gt;="&amp;$D456,'Booking Schedule'!$K$6:$K$505,"Reserved")+COUNTIFS('Booking Schedule'!$B$6:$B$505,$B456,'Booking Schedule'!$D$6:$D$505,"&lt;="&amp;$E456,'Booking Schedule'!$E$6:$E$505,"&gt;="&amp;$D456,'Booking Schedule'!$K$6:$K$505,"Dispatched")&gt;1),"Overlap","OK"))))))))),"Check Row")</f>
        <v/>
      </c>
    </row>
    <row r="457">
      <c r="A457" s="26" t="n"/>
      <c r="B457" s="26" t="n"/>
      <c r="C457" s="28" t="n"/>
      <c r="D457" s="41" t="n"/>
      <c r="E457" s="41" t="n"/>
      <c r="F457" s="41" t="n"/>
      <c r="G457" s="28" t="n"/>
      <c r="H457" s="28" t="n"/>
      <c r="I457" s="34" t="n"/>
      <c r="J457" s="26" t="n"/>
      <c r="K457" s="26" t="n"/>
      <c r="L457" s="28" t="n"/>
      <c r="M457" s="30">
        <f>IFERROR(IF($A457="","",IF(OR($B457="",$D457="",$K457=""),"Missing Required Field",IF(COUNTIF('Trailer Availability'!$A$6:$A$505,$B457)=0,"Unknown Trailer ID",IF(AND($K457&lt;&gt;"Canceled",$E457=""),"Missing Planned Return",IF(AND($E457&lt;&gt;"",$D457&gt;$E457),"Date Order Error",IF(AND($K457="Completed",$F457=""),"Actual Return Missing",IF(AND($F457&lt;&gt;"",$F457&lt;$D457),"Actual Return Before Pickup",IF(AND($K457="Dispatched",$F457&lt;&gt;""),"Update Status to Completed",IF(AND(OR($K457="Reserved",$K457="Dispatched"),COUNTIFS('Booking Schedule'!$B$6:$B$505,$B457,'Booking Schedule'!$D$6:$D$505,"&lt;="&amp;$E457,'Booking Schedule'!$E$6:$E$505,"&gt;="&amp;$D457,'Booking Schedule'!$K$6:$K$505,"Reserved")+COUNTIFS('Booking Schedule'!$B$6:$B$505,$B457,'Booking Schedule'!$D$6:$D$505,"&lt;="&amp;$E457,'Booking Schedule'!$E$6:$E$505,"&gt;="&amp;$D457,'Booking Schedule'!$K$6:$K$505,"Dispatched")&gt;1),"Overlap","OK"))))))))),"Check Row")</f>
        <v/>
      </c>
    </row>
    <row r="458">
      <c r="A458" s="26" t="n"/>
      <c r="B458" s="26" t="n"/>
      <c r="C458" s="28" t="n"/>
      <c r="D458" s="41" t="n"/>
      <c r="E458" s="41" t="n"/>
      <c r="F458" s="41" t="n"/>
      <c r="G458" s="28" t="n"/>
      <c r="H458" s="28" t="n"/>
      <c r="I458" s="34" t="n"/>
      <c r="J458" s="26" t="n"/>
      <c r="K458" s="26" t="n"/>
      <c r="L458" s="28" t="n"/>
      <c r="M458" s="30">
        <f>IFERROR(IF($A458="","",IF(OR($B458="",$D458="",$K458=""),"Missing Required Field",IF(COUNTIF('Trailer Availability'!$A$6:$A$505,$B458)=0,"Unknown Trailer ID",IF(AND($K458&lt;&gt;"Canceled",$E458=""),"Missing Planned Return",IF(AND($E458&lt;&gt;"",$D458&gt;$E458),"Date Order Error",IF(AND($K458="Completed",$F458=""),"Actual Return Missing",IF(AND($F458&lt;&gt;"",$F458&lt;$D458),"Actual Return Before Pickup",IF(AND($K458="Dispatched",$F458&lt;&gt;""),"Update Status to Completed",IF(AND(OR($K458="Reserved",$K458="Dispatched"),COUNTIFS('Booking Schedule'!$B$6:$B$505,$B458,'Booking Schedule'!$D$6:$D$505,"&lt;="&amp;$E458,'Booking Schedule'!$E$6:$E$505,"&gt;="&amp;$D458,'Booking Schedule'!$K$6:$K$505,"Reserved")+COUNTIFS('Booking Schedule'!$B$6:$B$505,$B458,'Booking Schedule'!$D$6:$D$505,"&lt;="&amp;$E458,'Booking Schedule'!$E$6:$E$505,"&gt;="&amp;$D458,'Booking Schedule'!$K$6:$K$505,"Dispatched")&gt;1),"Overlap","OK"))))))))),"Check Row")</f>
        <v/>
      </c>
    </row>
    <row r="459">
      <c r="A459" s="26" t="n"/>
      <c r="B459" s="26" t="n"/>
      <c r="C459" s="28" t="n"/>
      <c r="D459" s="41" t="n"/>
      <c r="E459" s="41" t="n"/>
      <c r="F459" s="41" t="n"/>
      <c r="G459" s="28" t="n"/>
      <c r="H459" s="28" t="n"/>
      <c r="I459" s="34" t="n"/>
      <c r="J459" s="26" t="n"/>
      <c r="K459" s="26" t="n"/>
      <c r="L459" s="28" t="n"/>
      <c r="M459" s="30">
        <f>IFERROR(IF($A459="","",IF(OR($B459="",$D459="",$K459=""),"Missing Required Field",IF(COUNTIF('Trailer Availability'!$A$6:$A$505,$B459)=0,"Unknown Trailer ID",IF(AND($K459&lt;&gt;"Canceled",$E459=""),"Missing Planned Return",IF(AND($E459&lt;&gt;"",$D459&gt;$E459),"Date Order Error",IF(AND($K459="Completed",$F459=""),"Actual Return Missing",IF(AND($F459&lt;&gt;"",$F459&lt;$D459),"Actual Return Before Pickup",IF(AND($K459="Dispatched",$F459&lt;&gt;""),"Update Status to Completed",IF(AND(OR($K459="Reserved",$K459="Dispatched"),COUNTIFS('Booking Schedule'!$B$6:$B$505,$B459,'Booking Schedule'!$D$6:$D$505,"&lt;="&amp;$E459,'Booking Schedule'!$E$6:$E$505,"&gt;="&amp;$D459,'Booking Schedule'!$K$6:$K$505,"Reserved")+COUNTIFS('Booking Schedule'!$B$6:$B$505,$B459,'Booking Schedule'!$D$6:$D$505,"&lt;="&amp;$E459,'Booking Schedule'!$E$6:$E$505,"&gt;="&amp;$D459,'Booking Schedule'!$K$6:$K$505,"Dispatched")&gt;1),"Overlap","OK"))))))))),"Check Row")</f>
        <v/>
      </c>
    </row>
    <row r="460">
      <c r="A460" s="26" t="n"/>
      <c r="B460" s="26" t="n"/>
      <c r="C460" s="28" t="n"/>
      <c r="D460" s="41" t="n"/>
      <c r="E460" s="41" t="n"/>
      <c r="F460" s="41" t="n"/>
      <c r="G460" s="28" t="n"/>
      <c r="H460" s="28" t="n"/>
      <c r="I460" s="34" t="n"/>
      <c r="J460" s="26" t="n"/>
      <c r="K460" s="26" t="n"/>
      <c r="L460" s="28" t="n"/>
      <c r="M460" s="30">
        <f>IFERROR(IF($A460="","",IF(OR($B460="",$D460="",$K460=""),"Missing Required Field",IF(COUNTIF('Trailer Availability'!$A$6:$A$505,$B460)=0,"Unknown Trailer ID",IF(AND($K460&lt;&gt;"Canceled",$E460=""),"Missing Planned Return",IF(AND($E460&lt;&gt;"",$D460&gt;$E460),"Date Order Error",IF(AND($K460="Completed",$F460=""),"Actual Return Missing",IF(AND($F460&lt;&gt;"",$F460&lt;$D460),"Actual Return Before Pickup",IF(AND($K460="Dispatched",$F460&lt;&gt;""),"Update Status to Completed",IF(AND(OR($K460="Reserved",$K460="Dispatched"),COUNTIFS('Booking Schedule'!$B$6:$B$505,$B460,'Booking Schedule'!$D$6:$D$505,"&lt;="&amp;$E460,'Booking Schedule'!$E$6:$E$505,"&gt;="&amp;$D460,'Booking Schedule'!$K$6:$K$505,"Reserved")+COUNTIFS('Booking Schedule'!$B$6:$B$505,$B460,'Booking Schedule'!$D$6:$D$505,"&lt;="&amp;$E460,'Booking Schedule'!$E$6:$E$505,"&gt;="&amp;$D460,'Booking Schedule'!$K$6:$K$505,"Dispatched")&gt;1),"Overlap","OK"))))))))),"Check Row")</f>
        <v/>
      </c>
    </row>
    <row r="461">
      <c r="A461" s="26" t="n"/>
      <c r="B461" s="26" t="n"/>
      <c r="C461" s="28" t="n"/>
      <c r="D461" s="41" t="n"/>
      <c r="E461" s="41" t="n"/>
      <c r="F461" s="41" t="n"/>
      <c r="G461" s="28" t="n"/>
      <c r="H461" s="28" t="n"/>
      <c r="I461" s="34" t="n"/>
      <c r="J461" s="26" t="n"/>
      <c r="K461" s="26" t="n"/>
      <c r="L461" s="28" t="n"/>
      <c r="M461" s="30">
        <f>IFERROR(IF($A461="","",IF(OR($B461="",$D461="",$K461=""),"Missing Required Field",IF(COUNTIF('Trailer Availability'!$A$6:$A$505,$B461)=0,"Unknown Trailer ID",IF(AND($K461&lt;&gt;"Canceled",$E461=""),"Missing Planned Return",IF(AND($E461&lt;&gt;"",$D461&gt;$E461),"Date Order Error",IF(AND($K461="Completed",$F461=""),"Actual Return Missing",IF(AND($F461&lt;&gt;"",$F461&lt;$D461),"Actual Return Before Pickup",IF(AND($K461="Dispatched",$F461&lt;&gt;""),"Update Status to Completed",IF(AND(OR($K461="Reserved",$K461="Dispatched"),COUNTIFS('Booking Schedule'!$B$6:$B$505,$B461,'Booking Schedule'!$D$6:$D$505,"&lt;="&amp;$E461,'Booking Schedule'!$E$6:$E$505,"&gt;="&amp;$D461,'Booking Schedule'!$K$6:$K$505,"Reserved")+COUNTIFS('Booking Schedule'!$B$6:$B$505,$B461,'Booking Schedule'!$D$6:$D$505,"&lt;="&amp;$E461,'Booking Schedule'!$E$6:$E$505,"&gt;="&amp;$D461,'Booking Schedule'!$K$6:$K$505,"Dispatched")&gt;1),"Overlap","OK"))))))))),"Check Row")</f>
        <v/>
      </c>
    </row>
    <row r="462">
      <c r="A462" s="26" t="n"/>
      <c r="B462" s="26" t="n"/>
      <c r="C462" s="28" t="n"/>
      <c r="D462" s="41" t="n"/>
      <c r="E462" s="41" t="n"/>
      <c r="F462" s="41" t="n"/>
      <c r="G462" s="28" t="n"/>
      <c r="H462" s="28" t="n"/>
      <c r="I462" s="34" t="n"/>
      <c r="J462" s="26" t="n"/>
      <c r="K462" s="26" t="n"/>
      <c r="L462" s="28" t="n"/>
      <c r="M462" s="30">
        <f>IFERROR(IF($A462="","",IF(OR($B462="",$D462="",$K462=""),"Missing Required Field",IF(COUNTIF('Trailer Availability'!$A$6:$A$505,$B462)=0,"Unknown Trailer ID",IF(AND($K462&lt;&gt;"Canceled",$E462=""),"Missing Planned Return",IF(AND($E462&lt;&gt;"",$D462&gt;$E462),"Date Order Error",IF(AND($K462="Completed",$F462=""),"Actual Return Missing",IF(AND($F462&lt;&gt;"",$F462&lt;$D462),"Actual Return Before Pickup",IF(AND($K462="Dispatched",$F462&lt;&gt;""),"Update Status to Completed",IF(AND(OR($K462="Reserved",$K462="Dispatched"),COUNTIFS('Booking Schedule'!$B$6:$B$505,$B462,'Booking Schedule'!$D$6:$D$505,"&lt;="&amp;$E462,'Booking Schedule'!$E$6:$E$505,"&gt;="&amp;$D462,'Booking Schedule'!$K$6:$K$505,"Reserved")+COUNTIFS('Booking Schedule'!$B$6:$B$505,$B462,'Booking Schedule'!$D$6:$D$505,"&lt;="&amp;$E462,'Booking Schedule'!$E$6:$E$505,"&gt;="&amp;$D462,'Booking Schedule'!$K$6:$K$505,"Dispatched")&gt;1),"Overlap","OK"))))))))),"Check Row")</f>
        <v/>
      </c>
    </row>
    <row r="463">
      <c r="A463" s="26" t="n"/>
      <c r="B463" s="26" t="n"/>
      <c r="C463" s="28" t="n"/>
      <c r="D463" s="41" t="n"/>
      <c r="E463" s="41" t="n"/>
      <c r="F463" s="41" t="n"/>
      <c r="G463" s="28" t="n"/>
      <c r="H463" s="28" t="n"/>
      <c r="I463" s="34" t="n"/>
      <c r="J463" s="26" t="n"/>
      <c r="K463" s="26" t="n"/>
      <c r="L463" s="28" t="n"/>
      <c r="M463" s="30">
        <f>IFERROR(IF($A463="","",IF(OR($B463="",$D463="",$K463=""),"Missing Required Field",IF(COUNTIF('Trailer Availability'!$A$6:$A$505,$B463)=0,"Unknown Trailer ID",IF(AND($K463&lt;&gt;"Canceled",$E463=""),"Missing Planned Return",IF(AND($E463&lt;&gt;"",$D463&gt;$E463),"Date Order Error",IF(AND($K463="Completed",$F463=""),"Actual Return Missing",IF(AND($F463&lt;&gt;"",$F463&lt;$D463),"Actual Return Before Pickup",IF(AND($K463="Dispatched",$F463&lt;&gt;""),"Update Status to Completed",IF(AND(OR($K463="Reserved",$K463="Dispatched"),COUNTIFS('Booking Schedule'!$B$6:$B$505,$B463,'Booking Schedule'!$D$6:$D$505,"&lt;="&amp;$E463,'Booking Schedule'!$E$6:$E$505,"&gt;="&amp;$D463,'Booking Schedule'!$K$6:$K$505,"Reserved")+COUNTIFS('Booking Schedule'!$B$6:$B$505,$B463,'Booking Schedule'!$D$6:$D$505,"&lt;="&amp;$E463,'Booking Schedule'!$E$6:$E$505,"&gt;="&amp;$D463,'Booking Schedule'!$K$6:$K$505,"Dispatched")&gt;1),"Overlap","OK"))))))))),"Check Row")</f>
        <v/>
      </c>
    </row>
    <row r="464">
      <c r="A464" s="26" t="n"/>
      <c r="B464" s="26" t="n"/>
      <c r="C464" s="28" t="n"/>
      <c r="D464" s="41" t="n"/>
      <c r="E464" s="41" t="n"/>
      <c r="F464" s="41" t="n"/>
      <c r="G464" s="28" t="n"/>
      <c r="H464" s="28" t="n"/>
      <c r="I464" s="34" t="n"/>
      <c r="J464" s="26" t="n"/>
      <c r="K464" s="26" t="n"/>
      <c r="L464" s="28" t="n"/>
      <c r="M464" s="30">
        <f>IFERROR(IF($A464="","",IF(OR($B464="",$D464="",$K464=""),"Missing Required Field",IF(COUNTIF('Trailer Availability'!$A$6:$A$505,$B464)=0,"Unknown Trailer ID",IF(AND($K464&lt;&gt;"Canceled",$E464=""),"Missing Planned Return",IF(AND($E464&lt;&gt;"",$D464&gt;$E464),"Date Order Error",IF(AND($K464="Completed",$F464=""),"Actual Return Missing",IF(AND($F464&lt;&gt;"",$F464&lt;$D464),"Actual Return Before Pickup",IF(AND($K464="Dispatched",$F464&lt;&gt;""),"Update Status to Completed",IF(AND(OR($K464="Reserved",$K464="Dispatched"),COUNTIFS('Booking Schedule'!$B$6:$B$505,$B464,'Booking Schedule'!$D$6:$D$505,"&lt;="&amp;$E464,'Booking Schedule'!$E$6:$E$505,"&gt;="&amp;$D464,'Booking Schedule'!$K$6:$K$505,"Reserved")+COUNTIFS('Booking Schedule'!$B$6:$B$505,$B464,'Booking Schedule'!$D$6:$D$505,"&lt;="&amp;$E464,'Booking Schedule'!$E$6:$E$505,"&gt;="&amp;$D464,'Booking Schedule'!$K$6:$K$505,"Dispatched")&gt;1),"Overlap","OK"))))))))),"Check Row")</f>
        <v/>
      </c>
    </row>
    <row r="465">
      <c r="A465" s="26" t="n"/>
      <c r="B465" s="26" t="n"/>
      <c r="C465" s="28" t="n"/>
      <c r="D465" s="41" t="n"/>
      <c r="E465" s="41" t="n"/>
      <c r="F465" s="41" t="n"/>
      <c r="G465" s="28" t="n"/>
      <c r="H465" s="28" t="n"/>
      <c r="I465" s="34" t="n"/>
      <c r="J465" s="26" t="n"/>
      <c r="K465" s="26" t="n"/>
      <c r="L465" s="28" t="n"/>
      <c r="M465" s="30">
        <f>IFERROR(IF($A465="","",IF(OR($B465="",$D465="",$K465=""),"Missing Required Field",IF(COUNTIF('Trailer Availability'!$A$6:$A$505,$B465)=0,"Unknown Trailer ID",IF(AND($K465&lt;&gt;"Canceled",$E465=""),"Missing Planned Return",IF(AND($E465&lt;&gt;"",$D465&gt;$E465),"Date Order Error",IF(AND($K465="Completed",$F465=""),"Actual Return Missing",IF(AND($F465&lt;&gt;"",$F465&lt;$D465),"Actual Return Before Pickup",IF(AND($K465="Dispatched",$F465&lt;&gt;""),"Update Status to Completed",IF(AND(OR($K465="Reserved",$K465="Dispatched"),COUNTIFS('Booking Schedule'!$B$6:$B$505,$B465,'Booking Schedule'!$D$6:$D$505,"&lt;="&amp;$E465,'Booking Schedule'!$E$6:$E$505,"&gt;="&amp;$D465,'Booking Schedule'!$K$6:$K$505,"Reserved")+COUNTIFS('Booking Schedule'!$B$6:$B$505,$B465,'Booking Schedule'!$D$6:$D$505,"&lt;="&amp;$E465,'Booking Schedule'!$E$6:$E$505,"&gt;="&amp;$D465,'Booking Schedule'!$K$6:$K$505,"Dispatched")&gt;1),"Overlap","OK"))))))))),"Check Row")</f>
        <v/>
      </c>
    </row>
    <row r="466">
      <c r="A466" s="26" t="n"/>
      <c r="B466" s="26" t="n"/>
      <c r="C466" s="28" t="n"/>
      <c r="D466" s="41" t="n"/>
      <c r="E466" s="41" t="n"/>
      <c r="F466" s="41" t="n"/>
      <c r="G466" s="28" t="n"/>
      <c r="H466" s="28" t="n"/>
      <c r="I466" s="34" t="n"/>
      <c r="J466" s="26" t="n"/>
      <c r="K466" s="26" t="n"/>
      <c r="L466" s="28" t="n"/>
      <c r="M466" s="30">
        <f>IFERROR(IF($A466="","",IF(OR($B466="",$D466="",$K466=""),"Missing Required Field",IF(COUNTIF('Trailer Availability'!$A$6:$A$505,$B466)=0,"Unknown Trailer ID",IF(AND($K466&lt;&gt;"Canceled",$E466=""),"Missing Planned Return",IF(AND($E466&lt;&gt;"",$D466&gt;$E466),"Date Order Error",IF(AND($K466="Completed",$F466=""),"Actual Return Missing",IF(AND($F466&lt;&gt;"",$F466&lt;$D466),"Actual Return Before Pickup",IF(AND($K466="Dispatched",$F466&lt;&gt;""),"Update Status to Completed",IF(AND(OR($K466="Reserved",$K466="Dispatched"),COUNTIFS('Booking Schedule'!$B$6:$B$505,$B466,'Booking Schedule'!$D$6:$D$505,"&lt;="&amp;$E466,'Booking Schedule'!$E$6:$E$505,"&gt;="&amp;$D466,'Booking Schedule'!$K$6:$K$505,"Reserved")+COUNTIFS('Booking Schedule'!$B$6:$B$505,$B466,'Booking Schedule'!$D$6:$D$505,"&lt;="&amp;$E466,'Booking Schedule'!$E$6:$E$505,"&gt;="&amp;$D466,'Booking Schedule'!$K$6:$K$505,"Dispatched")&gt;1),"Overlap","OK"))))))))),"Check Row")</f>
        <v/>
      </c>
    </row>
    <row r="467">
      <c r="A467" s="26" t="n"/>
      <c r="B467" s="26" t="n"/>
      <c r="C467" s="28" t="n"/>
      <c r="D467" s="41" t="n"/>
      <c r="E467" s="41" t="n"/>
      <c r="F467" s="41" t="n"/>
      <c r="G467" s="28" t="n"/>
      <c r="H467" s="28" t="n"/>
      <c r="I467" s="34" t="n"/>
      <c r="J467" s="26" t="n"/>
      <c r="K467" s="26" t="n"/>
      <c r="L467" s="28" t="n"/>
      <c r="M467" s="30">
        <f>IFERROR(IF($A467="","",IF(OR($B467="",$D467="",$K467=""),"Missing Required Field",IF(COUNTIF('Trailer Availability'!$A$6:$A$505,$B467)=0,"Unknown Trailer ID",IF(AND($K467&lt;&gt;"Canceled",$E467=""),"Missing Planned Return",IF(AND($E467&lt;&gt;"",$D467&gt;$E467),"Date Order Error",IF(AND($K467="Completed",$F467=""),"Actual Return Missing",IF(AND($F467&lt;&gt;"",$F467&lt;$D467),"Actual Return Before Pickup",IF(AND($K467="Dispatched",$F467&lt;&gt;""),"Update Status to Completed",IF(AND(OR($K467="Reserved",$K467="Dispatched"),COUNTIFS('Booking Schedule'!$B$6:$B$505,$B467,'Booking Schedule'!$D$6:$D$505,"&lt;="&amp;$E467,'Booking Schedule'!$E$6:$E$505,"&gt;="&amp;$D467,'Booking Schedule'!$K$6:$K$505,"Reserved")+COUNTIFS('Booking Schedule'!$B$6:$B$505,$B467,'Booking Schedule'!$D$6:$D$505,"&lt;="&amp;$E467,'Booking Schedule'!$E$6:$E$505,"&gt;="&amp;$D467,'Booking Schedule'!$K$6:$K$505,"Dispatched")&gt;1),"Overlap","OK"))))))))),"Check Row")</f>
        <v/>
      </c>
    </row>
    <row r="468">
      <c r="A468" s="26" t="n"/>
      <c r="B468" s="26" t="n"/>
      <c r="C468" s="28" t="n"/>
      <c r="D468" s="41" t="n"/>
      <c r="E468" s="41" t="n"/>
      <c r="F468" s="41" t="n"/>
      <c r="G468" s="28" t="n"/>
      <c r="H468" s="28" t="n"/>
      <c r="I468" s="34" t="n"/>
      <c r="J468" s="26" t="n"/>
      <c r="K468" s="26" t="n"/>
      <c r="L468" s="28" t="n"/>
      <c r="M468" s="30">
        <f>IFERROR(IF($A468="","",IF(OR($B468="",$D468="",$K468=""),"Missing Required Field",IF(COUNTIF('Trailer Availability'!$A$6:$A$505,$B468)=0,"Unknown Trailer ID",IF(AND($K468&lt;&gt;"Canceled",$E468=""),"Missing Planned Return",IF(AND($E468&lt;&gt;"",$D468&gt;$E468),"Date Order Error",IF(AND($K468="Completed",$F468=""),"Actual Return Missing",IF(AND($F468&lt;&gt;"",$F468&lt;$D468),"Actual Return Before Pickup",IF(AND($K468="Dispatched",$F468&lt;&gt;""),"Update Status to Completed",IF(AND(OR($K468="Reserved",$K468="Dispatched"),COUNTIFS('Booking Schedule'!$B$6:$B$505,$B468,'Booking Schedule'!$D$6:$D$505,"&lt;="&amp;$E468,'Booking Schedule'!$E$6:$E$505,"&gt;="&amp;$D468,'Booking Schedule'!$K$6:$K$505,"Reserved")+COUNTIFS('Booking Schedule'!$B$6:$B$505,$B468,'Booking Schedule'!$D$6:$D$505,"&lt;="&amp;$E468,'Booking Schedule'!$E$6:$E$505,"&gt;="&amp;$D468,'Booking Schedule'!$K$6:$K$505,"Dispatched")&gt;1),"Overlap","OK"))))))))),"Check Row")</f>
        <v/>
      </c>
    </row>
    <row r="469">
      <c r="A469" s="26" t="n"/>
      <c r="B469" s="26" t="n"/>
      <c r="C469" s="28" t="n"/>
      <c r="D469" s="41" t="n"/>
      <c r="E469" s="41" t="n"/>
      <c r="F469" s="41" t="n"/>
      <c r="G469" s="28" t="n"/>
      <c r="H469" s="28" t="n"/>
      <c r="I469" s="34" t="n"/>
      <c r="J469" s="26" t="n"/>
      <c r="K469" s="26" t="n"/>
      <c r="L469" s="28" t="n"/>
      <c r="M469" s="30">
        <f>IFERROR(IF($A469="","",IF(OR($B469="",$D469="",$K469=""),"Missing Required Field",IF(COUNTIF('Trailer Availability'!$A$6:$A$505,$B469)=0,"Unknown Trailer ID",IF(AND($K469&lt;&gt;"Canceled",$E469=""),"Missing Planned Return",IF(AND($E469&lt;&gt;"",$D469&gt;$E469),"Date Order Error",IF(AND($K469="Completed",$F469=""),"Actual Return Missing",IF(AND($F469&lt;&gt;"",$F469&lt;$D469),"Actual Return Before Pickup",IF(AND($K469="Dispatched",$F469&lt;&gt;""),"Update Status to Completed",IF(AND(OR($K469="Reserved",$K469="Dispatched"),COUNTIFS('Booking Schedule'!$B$6:$B$505,$B469,'Booking Schedule'!$D$6:$D$505,"&lt;="&amp;$E469,'Booking Schedule'!$E$6:$E$505,"&gt;="&amp;$D469,'Booking Schedule'!$K$6:$K$505,"Reserved")+COUNTIFS('Booking Schedule'!$B$6:$B$505,$B469,'Booking Schedule'!$D$6:$D$505,"&lt;="&amp;$E469,'Booking Schedule'!$E$6:$E$505,"&gt;="&amp;$D469,'Booking Schedule'!$K$6:$K$505,"Dispatched")&gt;1),"Overlap","OK"))))))))),"Check Row")</f>
        <v/>
      </c>
    </row>
    <row r="470">
      <c r="A470" s="26" t="n"/>
      <c r="B470" s="26" t="n"/>
      <c r="C470" s="28" t="n"/>
      <c r="D470" s="41" t="n"/>
      <c r="E470" s="41" t="n"/>
      <c r="F470" s="41" t="n"/>
      <c r="G470" s="28" t="n"/>
      <c r="H470" s="28" t="n"/>
      <c r="I470" s="34" t="n"/>
      <c r="J470" s="26" t="n"/>
      <c r="K470" s="26" t="n"/>
      <c r="L470" s="28" t="n"/>
      <c r="M470" s="30">
        <f>IFERROR(IF($A470="","",IF(OR($B470="",$D470="",$K470=""),"Missing Required Field",IF(COUNTIF('Trailer Availability'!$A$6:$A$505,$B470)=0,"Unknown Trailer ID",IF(AND($K470&lt;&gt;"Canceled",$E470=""),"Missing Planned Return",IF(AND($E470&lt;&gt;"",$D470&gt;$E470),"Date Order Error",IF(AND($K470="Completed",$F470=""),"Actual Return Missing",IF(AND($F470&lt;&gt;"",$F470&lt;$D470),"Actual Return Before Pickup",IF(AND($K470="Dispatched",$F470&lt;&gt;""),"Update Status to Completed",IF(AND(OR($K470="Reserved",$K470="Dispatched"),COUNTIFS('Booking Schedule'!$B$6:$B$505,$B470,'Booking Schedule'!$D$6:$D$505,"&lt;="&amp;$E470,'Booking Schedule'!$E$6:$E$505,"&gt;="&amp;$D470,'Booking Schedule'!$K$6:$K$505,"Reserved")+COUNTIFS('Booking Schedule'!$B$6:$B$505,$B470,'Booking Schedule'!$D$6:$D$505,"&lt;="&amp;$E470,'Booking Schedule'!$E$6:$E$505,"&gt;="&amp;$D470,'Booking Schedule'!$K$6:$K$505,"Dispatched")&gt;1),"Overlap","OK"))))))))),"Check Row")</f>
        <v/>
      </c>
    </row>
    <row r="471">
      <c r="A471" s="26" t="n"/>
      <c r="B471" s="26" t="n"/>
      <c r="C471" s="28" t="n"/>
      <c r="D471" s="41" t="n"/>
      <c r="E471" s="41" t="n"/>
      <c r="F471" s="41" t="n"/>
      <c r="G471" s="28" t="n"/>
      <c r="H471" s="28" t="n"/>
      <c r="I471" s="34" t="n"/>
      <c r="J471" s="26" t="n"/>
      <c r="K471" s="26" t="n"/>
      <c r="L471" s="28" t="n"/>
      <c r="M471" s="30">
        <f>IFERROR(IF($A471="","",IF(OR($B471="",$D471="",$K471=""),"Missing Required Field",IF(COUNTIF('Trailer Availability'!$A$6:$A$505,$B471)=0,"Unknown Trailer ID",IF(AND($K471&lt;&gt;"Canceled",$E471=""),"Missing Planned Return",IF(AND($E471&lt;&gt;"",$D471&gt;$E471),"Date Order Error",IF(AND($K471="Completed",$F471=""),"Actual Return Missing",IF(AND($F471&lt;&gt;"",$F471&lt;$D471),"Actual Return Before Pickup",IF(AND($K471="Dispatched",$F471&lt;&gt;""),"Update Status to Completed",IF(AND(OR($K471="Reserved",$K471="Dispatched"),COUNTIFS('Booking Schedule'!$B$6:$B$505,$B471,'Booking Schedule'!$D$6:$D$505,"&lt;="&amp;$E471,'Booking Schedule'!$E$6:$E$505,"&gt;="&amp;$D471,'Booking Schedule'!$K$6:$K$505,"Reserved")+COUNTIFS('Booking Schedule'!$B$6:$B$505,$B471,'Booking Schedule'!$D$6:$D$505,"&lt;="&amp;$E471,'Booking Schedule'!$E$6:$E$505,"&gt;="&amp;$D471,'Booking Schedule'!$K$6:$K$505,"Dispatched")&gt;1),"Overlap","OK"))))))))),"Check Row")</f>
        <v/>
      </c>
    </row>
    <row r="472">
      <c r="A472" s="26" t="n"/>
      <c r="B472" s="26" t="n"/>
      <c r="C472" s="28" t="n"/>
      <c r="D472" s="41" t="n"/>
      <c r="E472" s="41" t="n"/>
      <c r="F472" s="41" t="n"/>
      <c r="G472" s="28" t="n"/>
      <c r="H472" s="28" t="n"/>
      <c r="I472" s="34" t="n"/>
      <c r="J472" s="26" t="n"/>
      <c r="K472" s="26" t="n"/>
      <c r="L472" s="28" t="n"/>
      <c r="M472" s="30">
        <f>IFERROR(IF($A472="","",IF(OR($B472="",$D472="",$K472=""),"Missing Required Field",IF(COUNTIF('Trailer Availability'!$A$6:$A$505,$B472)=0,"Unknown Trailer ID",IF(AND($K472&lt;&gt;"Canceled",$E472=""),"Missing Planned Return",IF(AND($E472&lt;&gt;"",$D472&gt;$E472),"Date Order Error",IF(AND($K472="Completed",$F472=""),"Actual Return Missing",IF(AND($F472&lt;&gt;"",$F472&lt;$D472),"Actual Return Before Pickup",IF(AND($K472="Dispatched",$F472&lt;&gt;""),"Update Status to Completed",IF(AND(OR($K472="Reserved",$K472="Dispatched"),COUNTIFS('Booking Schedule'!$B$6:$B$505,$B472,'Booking Schedule'!$D$6:$D$505,"&lt;="&amp;$E472,'Booking Schedule'!$E$6:$E$505,"&gt;="&amp;$D472,'Booking Schedule'!$K$6:$K$505,"Reserved")+COUNTIFS('Booking Schedule'!$B$6:$B$505,$B472,'Booking Schedule'!$D$6:$D$505,"&lt;="&amp;$E472,'Booking Schedule'!$E$6:$E$505,"&gt;="&amp;$D472,'Booking Schedule'!$K$6:$K$505,"Dispatched")&gt;1),"Overlap","OK"))))))))),"Check Row")</f>
        <v/>
      </c>
    </row>
    <row r="473">
      <c r="A473" s="26" t="n"/>
      <c r="B473" s="26" t="n"/>
      <c r="C473" s="28" t="n"/>
      <c r="D473" s="41" t="n"/>
      <c r="E473" s="41" t="n"/>
      <c r="F473" s="41" t="n"/>
      <c r="G473" s="28" t="n"/>
      <c r="H473" s="28" t="n"/>
      <c r="I473" s="34" t="n"/>
      <c r="J473" s="26" t="n"/>
      <c r="K473" s="26" t="n"/>
      <c r="L473" s="28" t="n"/>
      <c r="M473" s="30">
        <f>IFERROR(IF($A473="","",IF(OR($B473="",$D473="",$K473=""),"Missing Required Field",IF(COUNTIF('Trailer Availability'!$A$6:$A$505,$B473)=0,"Unknown Trailer ID",IF(AND($K473&lt;&gt;"Canceled",$E473=""),"Missing Planned Return",IF(AND($E473&lt;&gt;"",$D473&gt;$E473),"Date Order Error",IF(AND($K473="Completed",$F473=""),"Actual Return Missing",IF(AND($F473&lt;&gt;"",$F473&lt;$D473),"Actual Return Before Pickup",IF(AND($K473="Dispatched",$F473&lt;&gt;""),"Update Status to Completed",IF(AND(OR($K473="Reserved",$K473="Dispatched"),COUNTIFS('Booking Schedule'!$B$6:$B$505,$B473,'Booking Schedule'!$D$6:$D$505,"&lt;="&amp;$E473,'Booking Schedule'!$E$6:$E$505,"&gt;="&amp;$D473,'Booking Schedule'!$K$6:$K$505,"Reserved")+COUNTIFS('Booking Schedule'!$B$6:$B$505,$B473,'Booking Schedule'!$D$6:$D$505,"&lt;="&amp;$E473,'Booking Schedule'!$E$6:$E$505,"&gt;="&amp;$D473,'Booking Schedule'!$K$6:$K$505,"Dispatched")&gt;1),"Overlap","OK"))))))))),"Check Row")</f>
        <v/>
      </c>
    </row>
    <row r="474">
      <c r="A474" s="26" t="n"/>
      <c r="B474" s="26" t="n"/>
      <c r="C474" s="28" t="n"/>
      <c r="D474" s="41" t="n"/>
      <c r="E474" s="41" t="n"/>
      <c r="F474" s="41" t="n"/>
      <c r="G474" s="28" t="n"/>
      <c r="H474" s="28" t="n"/>
      <c r="I474" s="34" t="n"/>
      <c r="J474" s="26" t="n"/>
      <c r="K474" s="26" t="n"/>
      <c r="L474" s="28" t="n"/>
      <c r="M474" s="30">
        <f>IFERROR(IF($A474="","",IF(OR($B474="",$D474="",$K474=""),"Missing Required Field",IF(COUNTIF('Trailer Availability'!$A$6:$A$505,$B474)=0,"Unknown Trailer ID",IF(AND($K474&lt;&gt;"Canceled",$E474=""),"Missing Planned Return",IF(AND($E474&lt;&gt;"",$D474&gt;$E474),"Date Order Error",IF(AND($K474="Completed",$F474=""),"Actual Return Missing",IF(AND($F474&lt;&gt;"",$F474&lt;$D474),"Actual Return Before Pickup",IF(AND($K474="Dispatched",$F474&lt;&gt;""),"Update Status to Completed",IF(AND(OR($K474="Reserved",$K474="Dispatched"),COUNTIFS('Booking Schedule'!$B$6:$B$505,$B474,'Booking Schedule'!$D$6:$D$505,"&lt;="&amp;$E474,'Booking Schedule'!$E$6:$E$505,"&gt;="&amp;$D474,'Booking Schedule'!$K$6:$K$505,"Reserved")+COUNTIFS('Booking Schedule'!$B$6:$B$505,$B474,'Booking Schedule'!$D$6:$D$505,"&lt;="&amp;$E474,'Booking Schedule'!$E$6:$E$505,"&gt;="&amp;$D474,'Booking Schedule'!$K$6:$K$505,"Dispatched")&gt;1),"Overlap","OK"))))))))),"Check Row")</f>
        <v/>
      </c>
    </row>
    <row r="475">
      <c r="A475" s="26" t="n"/>
      <c r="B475" s="26" t="n"/>
      <c r="C475" s="28" t="n"/>
      <c r="D475" s="41" t="n"/>
      <c r="E475" s="41" t="n"/>
      <c r="F475" s="41" t="n"/>
      <c r="G475" s="28" t="n"/>
      <c r="H475" s="28" t="n"/>
      <c r="I475" s="34" t="n"/>
      <c r="J475" s="26" t="n"/>
      <c r="K475" s="26" t="n"/>
      <c r="L475" s="28" t="n"/>
      <c r="M475" s="30">
        <f>IFERROR(IF($A475="","",IF(OR($B475="",$D475="",$K475=""),"Missing Required Field",IF(COUNTIF('Trailer Availability'!$A$6:$A$505,$B475)=0,"Unknown Trailer ID",IF(AND($K475&lt;&gt;"Canceled",$E475=""),"Missing Planned Return",IF(AND($E475&lt;&gt;"",$D475&gt;$E475),"Date Order Error",IF(AND($K475="Completed",$F475=""),"Actual Return Missing",IF(AND($F475&lt;&gt;"",$F475&lt;$D475),"Actual Return Before Pickup",IF(AND($K475="Dispatched",$F475&lt;&gt;""),"Update Status to Completed",IF(AND(OR($K475="Reserved",$K475="Dispatched"),COUNTIFS('Booking Schedule'!$B$6:$B$505,$B475,'Booking Schedule'!$D$6:$D$505,"&lt;="&amp;$E475,'Booking Schedule'!$E$6:$E$505,"&gt;="&amp;$D475,'Booking Schedule'!$K$6:$K$505,"Reserved")+COUNTIFS('Booking Schedule'!$B$6:$B$505,$B475,'Booking Schedule'!$D$6:$D$505,"&lt;="&amp;$E475,'Booking Schedule'!$E$6:$E$505,"&gt;="&amp;$D475,'Booking Schedule'!$K$6:$K$505,"Dispatched")&gt;1),"Overlap","OK"))))))))),"Check Row")</f>
        <v/>
      </c>
    </row>
    <row r="476">
      <c r="A476" s="26" t="n"/>
      <c r="B476" s="26" t="n"/>
      <c r="C476" s="28" t="n"/>
      <c r="D476" s="41" t="n"/>
      <c r="E476" s="41" t="n"/>
      <c r="F476" s="41" t="n"/>
      <c r="G476" s="28" t="n"/>
      <c r="H476" s="28" t="n"/>
      <c r="I476" s="34" t="n"/>
      <c r="J476" s="26" t="n"/>
      <c r="K476" s="26" t="n"/>
      <c r="L476" s="28" t="n"/>
      <c r="M476" s="30">
        <f>IFERROR(IF($A476="","",IF(OR($B476="",$D476="",$K476=""),"Missing Required Field",IF(COUNTIF('Trailer Availability'!$A$6:$A$505,$B476)=0,"Unknown Trailer ID",IF(AND($K476&lt;&gt;"Canceled",$E476=""),"Missing Planned Return",IF(AND($E476&lt;&gt;"",$D476&gt;$E476),"Date Order Error",IF(AND($K476="Completed",$F476=""),"Actual Return Missing",IF(AND($F476&lt;&gt;"",$F476&lt;$D476),"Actual Return Before Pickup",IF(AND($K476="Dispatched",$F476&lt;&gt;""),"Update Status to Completed",IF(AND(OR($K476="Reserved",$K476="Dispatched"),COUNTIFS('Booking Schedule'!$B$6:$B$505,$B476,'Booking Schedule'!$D$6:$D$505,"&lt;="&amp;$E476,'Booking Schedule'!$E$6:$E$505,"&gt;="&amp;$D476,'Booking Schedule'!$K$6:$K$505,"Reserved")+COUNTIFS('Booking Schedule'!$B$6:$B$505,$B476,'Booking Schedule'!$D$6:$D$505,"&lt;="&amp;$E476,'Booking Schedule'!$E$6:$E$505,"&gt;="&amp;$D476,'Booking Schedule'!$K$6:$K$505,"Dispatched")&gt;1),"Overlap","OK"))))))))),"Check Row")</f>
        <v/>
      </c>
    </row>
    <row r="477">
      <c r="A477" s="26" t="n"/>
      <c r="B477" s="26" t="n"/>
      <c r="C477" s="28" t="n"/>
      <c r="D477" s="41" t="n"/>
      <c r="E477" s="41" t="n"/>
      <c r="F477" s="41" t="n"/>
      <c r="G477" s="28" t="n"/>
      <c r="H477" s="28" t="n"/>
      <c r="I477" s="34" t="n"/>
      <c r="J477" s="26" t="n"/>
      <c r="K477" s="26" t="n"/>
      <c r="L477" s="28" t="n"/>
      <c r="M477" s="30">
        <f>IFERROR(IF($A477="","",IF(OR($B477="",$D477="",$K477=""),"Missing Required Field",IF(COUNTIF('Trailer Availability'!$A$6:$A$505,$B477)=0,"Unknown Trailer ID",IF(AND($K477&lt;&gt;"Canceled",$E477=""),"Missing Planned Return",IF(AND($E477&lt;&gt;"",$D477&gt;$E477),"Date Order Error",IF(AND($K477="Completed",$F477=""),"Actual Return Missing",IF(AND($F477&lt;&gt;"",$F477&lt;$D477),"Actual Return Before Pickup",IF(AND($K477="Dispatched",$F477&lt;&gt;""),"Update Status to Completed",IF(AND(OR($K477="Reserved",$K477="Dispatched"),COUNTIFS('Booking Schedule'!$B$6:$B$505,$B477,'Booking Schedule'!$D$6:$D$505,"&lt;="&amp;$E477,'Booking Schedule'!$E$6:$E$505,"&gt;="&amp;$D477,'Booking Schedule'!$K$6:$K$505,"Reserved")+COUNTIFS('Booking Schedule'!$B$6:$B$505,$B477,'Booking Schedule'!$D$6:$D$505,"&lt;="&amp;$E477,'Booking Schedule'!$E$6:$E$505,"&gt;="&amp;$D477,'Booking Schedule'!$K$6:$K$505,"Dispatched")&gt;1),"Overlap","OK"))))))))),"Check Row")</f>
        <v/>
      </c>
    </row>
    <row r="478">
      <c r="A478" s="26" t="n"/>
      <c r="B478" s="26" t="n"/>
      <c r="C478" s="28" t="n"/>
      <c r="D478" s="41" t="n"/>
      <c r="E478" s="41" t="n"/>
      <c r="F478" s="41" t="n"/>
      <c r="G478" s="28" t="n"/>
      <c r="H478" s="28" t="n"/>
      <c r="I478" s="34" t="n"/>
      <c r="J478" s="26" t="n"/>
      <c r="K478" s="26" t="n"/>
      <c r="L478" s="28" t="n"/>
      <c r="M478" s="30">
        <f>IFERROR(IF($A478="","",IF(OR($B478="",$D478="",$K478=""),"Missing Required Field",IF(COUNTIF('Trailer Availability'!$A$6:$A$505,$B478)=0,"Unknown Trailer ID",IF(AND($K478&lt;&gt;"Canceled",$E478=""),"Missing Planned Return",IF(AND($E478&lt;&gt;"",$D478&gt;$E478),"Date Order Error",IF(AND($K478="Completed",$F478=""),"Actual Return Missing",IF(AND($F478&lt;&gt;"",$F478&lt;$D478),"Actual Return Before Pickup",IF(AND($K478="Dispatched",$F478&lt;&gt;""),"Update Status to Completed",IF(AND(OR($K478="Reserved",$K478="Dispatched"),COUNTIFS('Booking Schedule'!$B$6:$B$505,$B478,'Booking Schedule'!$D$6:$D$505,"&lt;="&amp;$E478,'Booking Schedule'!$E$6:$E$505,"&gt;="&amp;$D478,'Booking Schedule'!$K$6:$K$505,"Reserved")+COUNTIFS('Booking Schedule'!$B$6:$B$505,$B478,'Booking Schedule'!$D$6:$D$505,"&lt;="&amp;$E478,'Booking Schedule'!$E$6:$E$505,"&gt;="&amp;$D478,'Booking Schedule'!$K$6:$K$505,"Dispatched")&gt;1),"Overlap","OK"))))))))),"Check Row")</f>
        <v/>
      </c>
    </row>
    <row r="479">
      <c r="A479" s="26" t="n"/>
      <c r="B479" s="26" t="n"/>
      <c r="C479" s="28" t="n"/>
      <c r="D479" s="41" t="n"/>
      <c r="E479" s="41" t="n"/>
      <c r="F479" s="41" t="n"/>
      <c r="G479" s="28" t="n"/>
      <c r="H479" s="28" t="n"/>
      <c r="I479" s="34" t="n"/>
      <c r="J479" s="26" t="n"/>
      <c r="K479" s="26" t="n"/>
      <c r="L479" s="28" t="n"/>
      <c r="M479" s="30">
        <f>IFERROR(IF($A479="","",IF(OR($B479="",$D479="",$K479=""),"Missing Required Field",IF(COUNTIF('Trailer Availability'!$A$6:$A$505,$B479)=0,"Unknown Trailer ID",IF(AND($K479&lt;&gt;"Canceled",$E479=""),"Missing Planned Return",IF(AND($E479&lt;&gt;"",$D479&gt;$E479),"Date Order Error",IF(AND($K479="Completed",$F479=""),"Actual Return Missing",IF(AND($F479&lt;&gt;"",$F479&lt;$D479),"Actual Return Before Pickup",IF(AND($K479="Dispatched",$F479&lt;&gt;""),"Update Status to Completed",IF(AND(OR($K479="Reserved",$K479="Dispatched"),COUNTIFS('Booking Schedule'!$B$6:$B$505,$B479,'Booking Schedule'!$D$6:$D$505,"&lt;="&amp;$E479,'Booking Schedule'!$E$6:$E$505,"&gt;="&amp;$D479,'Booking Schedule'!$K$6:$K$505,"Reserved")+COUNTIFS('Booking Schedule'!$B$6:$B$505,$B479,'Booking Schedule'!$D$6:$D$505,"&lt;="&amp;$E479,'Booking Schedule'!$E$6:$E$505,"&gt;="&amp;$D479,'Booking Schedule'!$K$6:$K$505,"Dispatched")&gt;1),"Overlap","OK"))))))))),"Check Row")</f>
        <v/>
      </c>
    </row>
    <row r="480">
      <c r="A480" s="26" t="n"/>
      <c r="B480" s="26" t="n"/>
      <c r="C480" s="28" t="n"/>
      <c r="D480" s="41" t="n"/>
      <c r="E480" s="41" t="n"/>
      <c r="F480" s="41" t="n"/>
      <c r="G480" s="28" t="n"/>
      <c r="H480" s="28" t="n"/>
      <c r="I480" s="34" t="n"/>
      <c r="J480" s="26" t="n"/>
      <c r="K480" s="26" t="n"/>
      <c r="L480" s="28" t="n"/>
      <c r="M480" s="30">
        <f>IFERROR(IF($A480="","",IF(OR($B480="",$D480="",$K480=""),"Missing Required Field",IF(COUNTIF('Trailer Availability'!$A$6:$A$505,$B480)=0,"Unknown Trailer ID",IF(AND($K480&lt;&gt;"Canceled",$E480=""),"Missing Planned Return",IF(AND($E480&lt;&gt;"",$D480&gt;$E480),"Date Order Error",IF(AND($K480="Completed",$F480=""),"Actual Return Missing",IF(AND($F480&lt;&gt;"",$F480&lt;$D480),"Actual Return Before Pickup",IF(AND($K480="Dispatched",$F480&lt;&gt;""),"Update Status to Completed",IF(AND(OR($K480="Reserved",$K480="Dispatched"),COUNTIFS('Booking Schedule'!$B$6:$B$505,$B480,'Booking Schedule'!$D$6:$D$505,"&lt;="&amp;$E480,'Booking Schedule'!$E$6:$E$505,"&gt;="&amp;$D480,'Booking Schedule'!$K$6:$K$505,"Reserved")+COUNTIFS('Booking Schedule'!$B$6:$B$505,$B480,'Booking Schedule'!$D$6:$D$505,"&lt;="&amp;$E480,'Booking Schedule'!$E$6:$E$505,"&gt;="&amp;$D480,'Booking Schedule'!$K$6:$K$505,"Dispatched")&gt;1),"Overlap","OK"))))))))),"Check Row")</f>
        <v/>
      </c>
    </row>
    <row r="481">
      <c r="A481" s="26" t="n"/>
      <c r="B481" s="26" t="n"/>
      <c r="C481" s="28" t="n"/>
      <c r="D481" s="41" t="n"/>
      <c r="E481" s="41" t="n"/>
      <c r="F481" s="41" t="n"/>
      <c r="G481" s="28" t="n"/>
      <c r="H481" s="28" t="n"/>
      <c r="I481" s="34" t="n"/>
      <c r="J481" s="26" t="n"/>
      <c r="K481" s="26" t="n"/>
      <c r="L481" s="28" t="n"/>
      <c r="M481" s="30">
        <f>IFERROR(IF($A481="","",IF(OR($B481="",$D481="",$K481=""),"Missing Required Field",IF(COUNTIF('Trailer Availability'!$A$6:$A$505,$B481)=0,"Unknown Trailer ID",IF(AND($K481&lt;&gt;"Canceled",$E481=""),"Missing Planned Return",IF(AND($E481&lt;&gt;"",$D481&gt;$E481),"Date Order Error",IF(AND($K481="Completed",$F481=""),"Actual Return Missing",IF(AND($F481&lt;&gt;"",$F481&lt;$D481),"Actual Return Before Pickup",IF(AND($K481="Dispatched",$F481&lt;&gt;""),"Update Status to Completed",IF(AND(OR($K481="Reserved",$K481="Dispatched"),COUNTIFS('Booking Schedule'!$B$6:$B$505,$B481,'Booking Schedule'!$D$6:$D$505,"&lt;="&amp;$E481,'Booking Schedule'!$E$6:$E$505,"&gt;="&amp;$D481,'Booking Schedule'!$K$6:$K$505,"Reserved")+COUNTIFS('Booking Schedule'!$B$6:$B$505,$B481,'Booking Schedule'!$D$6:$D$505,"&lt;="&amp;$E481,'Booking Schedule'!$E$6:$E$505,"&gt;="&amp;$D481,'Booking Schedule'!$K$6:$K$505,"Dispatched")&gt;1),"Overlap","OK"))))))))),"Check Row")</f>
        <v/>
      </c>
    </row>
    <row r="482">
      <c r="A482" s="26" t="n"/>
      <c r="B482" s="26" t="n"/>
      <c r="C482" s="28" t="n"/>
      <c r="D482" s="41" t="n"/>
      <c r="E482" s="41" t="n"/>
      <c r="F482" s="41" t="n"/>
      <c r="G482" s="28" t="n"/>
      <c r="H482" s="28" t="n"/>
      <c r="I482" s="34" t="n"/>
      <c r="J482" s="26" t="n"/>
      <c r="K482" s="26" t="n"/>
      <c r="L482" s="28" t="n"/>
      <c r="M482" s="30">
        <f>IFERROR(IF($A482="","",IF(OR($B482="",$D482="",$K482=""),"Missing Required Field",IF(COUNTIF('Trailer Availability'!$A$6:$A$505,$B482)=0,"Unknown Trailer ID",IF(AND($K482&lt;&gt;"Canceled",$E482=""),"Missing Planned Return",IF(AND($E482&lt;&gt;"",$D482&gt;$E482),"Date Order Error",IF(AND($K482="Completed",$F482=""),"Actual Return Missing",IF(AND($F482&lt;&gt;"",$F482&lt;$D482),"Actual Return Before Pickup",IF(AND($K482="Dispatched",$F482&lt;&gt;""),"Update Status to Completed",IF(AND(OR($K482="Reserved",$K482="Dispatched"),COUNTIFS('Booking Schedule'!$B$6:$B$505,$B482,'Booking Schedule'!$D$6:$D$505,"&lt;="&amp;$E482,'Booking Schedule'!$E$6:$E$505,"&gt;="&amp;$D482,'Booking Schedule'!$K$6:$K$505,"Reserved")+COUNTIFS('Booking Schedule'!$B$6:$B$505,$B482,'Booking Schedule'!$D$6:$D$505,"&lt;="&amp;$E482,'Booking Schedule'!$E$6:$E$505,"&gt;="&amp;$D482,'Booking Schedule'!$K$6:$K$505,"Dispatched")&gt;1),"Overlap","OK"))))))))),"Check Row")</f>
        <v/>
      </c>
    </row>
    <row r="483">
      <c r="A483" s="26" t="n"/>
      <c r="B483" s="26" t="n"/>
      <c r="C483" s="28" t="n"/>
      <c r="D483" s="41" t="n"/>
      <c r="E483" s="41" t="n"/>
      <c r="F483" s="41" t="n"/>
      <c r="G483" s="28" t="n"/>
      <c r="H483" s="28" t="n"/>
      <c r="I483" s="34" t="n"/>
      <c r="J483" s="26" t="n"/>
      <c r="K483" s="26" t="n"/>
      <c r="L483" s="28" t="n"/>
      <c r="M483" s="30">
        <f>IFERROR(IF($A483="","",IF(OR($B483="",$D483="",$K483=""),"Missing Required Field",IF(COUNTIF('Trailer Availability'!$A$6:$A$505,$B483)=0,"Unknown Trailer ID",IF(AND($K483&lt;&gt;"Canceled",$E483=""),"Missing Planned Return",IF(AND($E483&lt;&gt;"",$D483&gt;$E483),"Date Order Error",IF(AND($K483="Completed",$F483=""),"Actual Return Missing",IF(AND($F483&lt;&gt;"",$F483&lt;$D483),"Actual Return Before Pickup",IF(AND($K483="Dispatched",$F483&lt;&gt;""),"Update Status to Completed",IF(AND(OR($K483="Reserved",$K483="Dispatched"),COUNTIFS('Booking Schedule'!$B$6:$B$505,$B483,'Booking Schedule'!$D$6:$D$505,"&lt;="&amp;$E483,'Booking Schedule'!$E$6:$E$505,"&gt;="&amp;$D483,'Booking Schedule'!$K$6:$K$505,"Reserved")+COUNTIFS('Booking Schedule'!$B$6:$B$505,$B483,'Booking Schedule'!$D$6:$D$505,"&lt;="&amp;$E483,'Booking Schedule'!$E$6:$E$505,"&gt;="&amp;$D483,'Booking Schedule'!$K$6:$K$505,"Dispatched")&gt;1),"Overlap","OK"))))))))),"Check Row")</f>
        <v/>
      </c>
    </row>
    <row r="484">
      <c r="A484" s="26" t="n"/>
      <c r="B484" s="26" t="n"/>
      <c r="C484" s="28" t="n"/>
      <c r="D484" s="41" t="n"/>
      <c r="E484" s="41" t="n"/>
      <c r="F484" s="41" t="n"/>
      <c r="G484" s="28" t="n"/>
      <c r="H484" s="28" t="n"/>
      <c r="I484" s="34" t="n"/>
      <c r="J484" s="26" t="n"/>
      <c r="K484" s="26" t="n"/>
      <c r="L484" s="28" t="n"/>
      <c r="M484" s="30">
        <f>IFERROR(IF($A484="","",IF(OR($B484="",$D484="",$K484=""),"Missing Required Field",IF(COUNTIF('Trailer Availability'!$A$6:$A$505,$B484)=0,"Unknown Trailer ID",IF(AND($K484&lt;&gt;"Canceled",$E484=""),"Missing Planned Return",IF(AND($E484&lt;&gt;"",$D484&gt;$E484),"Date Order Error",IF(AND($K484="Completed",$F484=""),"Actual Return Missing",IF(AND($F484&lt;&gt;"",$F484&lt;$D484),"Actual Return Before Pickup",IF(AND($K484="Dispatched",$F484&lt;&gt;""),"Update Status to Completed",IF(AND(OR($K484="Reserved",$K484="Dispatched"),COUNTIFS('Booking Schedule'!$B$6:$B$505,$B484,'Booking Schedule'!$D$6:$D$505,"&lt;="&amp;$E484,'Booking Schedule'!$E$6:$E$505,"&gt;="&amp;$D484,'Booking Schedule'!$K$6:$K$505,"Reserved")+COUNTIFS('Booking Schedule'!$B$6:$B$505,$B484,'Booking Schedule'!$D$6:$D$505,"&lt;="&amp;$E484,'Booking Schedule'!$E$6:$E$505,"&gt;="&amp;$D484,'Booking Schedule'!$K$6:$K$505,"Dispatched")&gt;1),"Overlap","OK"))))))))),"Check Row")</f>
        <v/>
      </c>
    </row>
    <row r="485">
      <c r="A485" s="26" t="n"/>
      <c r="B485" s="26" t="n"/>
      <c r="C485" s="28" t="n"/>
      <c r="D485" s="41" t="n"/>
      <c r="E485" s="41" t="n"/>
      <c r="F485" s="41" t="n"/>
      <c r="G485" s="28" t="n"/>
      <c r="H485" s="28" t="n"/>
      <c r="I485" s="34" t="n"/>
      <c r="J485" s="26" t="n"/>
      <c r="K485" s="26" t="n"/>
      <c r="L485" s="28" t="n"/>
      <c r="M485" s="30">
        <f>IFERROR(IF($A485="","",IF(OR($B485="",$D485="",$K485=""),"Missing Required Field",IF(COUNTIF('Trailer Availability'!$A$6:$A$505,$B485)=0,"Unknown Trailer ID",IF(AND($K485&lt;&gt;"Canceled",$E485=""),"Missing Planned Return",IF(AND($E485&lt;&gt;"",$D485&gt;$E485),"Date Order Error",IF(AND($K485="Completed",$F485=""),"Actual Return Missing",IF(AND($F485&lt;&gt;"",$F485&lt;$D485),"Actual Return Before Pickup",IF(AND($K485="Dispatched",$F485&lt;&gt;""),"Update Status to Completed",IF(AND(OR($K485="Reserved",$K485="Dispatched"),COUNTIFS('Booking Schedule'!$B$6:$B$505,$B485,'Booking Schedule'!$D$6:$D$505,"&lt;="&amp;$E485,'Booking Schedule'!$E$6:$E$505,"&gt;="&amp;$D485,'Booking Schedule'!$K$6:$K$505,"Reserved")+COUNTIFS('Booking Schedule'!$B$6:$B$505,$B485,'Booking Schedule'!$D$6:$D$505,"&lt;="&amp;$E485,'Booking Schedule'!$E$6:$E$505,"&gt;="&amp;$D485,'Booking Schedule'!$K$6:$K$505,"Dispatched")&gt;1),"Overlap","OK"))))))))),"Check Row")</f>
        <v/>
      </c>
    </row>
    <row r="486">
      <c r="A486" s="26" t="n"/>
      <c r="B486" s="26" t="n"/>
      <c r="C486" s="28" t="n"/>
      <c r="D486" s="41" t="n"/>
      <c r="E486" s="41" t="n"/>
      <c r="F486" s="41" t="n"/>
      <c r="G486" s="28" t="n"/>
      <c r="H486" s="28" t="n"/>
      <c r="I486" s="34" t="n"/>
      <c r="J486" s="26" t="n"/>
      <c r="K486" s="26" t="n"/>
      <c r="L486" s="28" t="n"/>
      <c r="M486" s="30">
        <f>IFERROR(IF($A486="","",IF(OR($B486="",$D486="",$K486=""),"Missing Required Field",IF(COUNTIF('Trailer Availability'!$A$6:$A$505,$B486)=0,"Unknown Trailer ID",IF(AND($K486&lt;&gt;"Canceled",$E486=""),"Missing Planned Return",IF(AND($E486&lt;&gt;"",$D486&gt;$E486),"Date Order Error",IF(AND($K486="Completed",$F486=""),"Actual Return Missing",IF(AND($F486&lt;&gt;"",$F486&lt;$D486),"Actual Return Before Pickup",IF(AND($K486="Dispatched",$F486&lt;&gt;""),"Update Status to Completed",IF(AND(OR($K486="Reserved",$K486="Dispatched"),COUNTIFS('Booking Schedule'!$B$6:$B$505,$B486,'Booking Schedule'!$D$6:$D$505,"&lt;="&amp;$E486,'Booking Schedule'!$E$6:$E$505,"&gt;="&amp;$D486,'Booking Schedule'!$K$6:$K$505,"Reserved")+COUNTIFS('Booking Schedule'!$B$6:$B$505,$B486,'Booking Schedule'!$D$6:$D$505,"&lt;="&amp;$E486,'Booking Schedule'!$E$6:$E$505,"&gt;="&amp;$D486,'Booking Schedule'!$K$6:$K$505,"Dispatched")&gt;1),"Overlap","OK"))))))))),"Check Row")</f>
        <v/>
      </c>
    </row>
    <row r="487">
      <c r="A487" s="26" t="n"/>
      <c r="B487" s="26" t="n"/>
      <c r="C487" s="28" t="n"/>
      <c r="D487" s="41" t="n"/>
      <c r="E487" s="41" t="n"/>
      <c r="F487" s="41" t="n"/>
      <c r="G487" s="28" t="n"/>
      <c r="H487" s="28" t="n"/>
      <c r="I487" s="34" t="n"/>
      <c r="J487" s="26" t="n"/>
      <c r="K487" s="26" t="n"/>
      <c r="L487" s="28" t="n"/>
      <c r="M487" s="30">
        <f>IFERROR(IF($A487="","",IF(OR($B487="",$D487="",$K487=""),"Missing Required Field",IF(COUNTIF('Trailer Availability'!$A$6:$A$505,$B487)=0,"Unknown Trailer ID",IF(AND($K487&lt;&gt;"Canceled",$E487=""),"Missing Planned Return",IF(AND($E487&lt;&gt;"",$D487&gt;$E487),"Date Order Error",IF(AND($K487="Completed",$F487=""),"Actual Return Missing",IF(AND($F487&lt;&gt;"",$F487&lt;$D487),"Actual Return Before Pickup",IF(AND($K487="Dispatched",$F487&lt;&gt;""),"Update Status to Completed",IF(AND(OR($K487="Reserved",$K487="Dispatched"),COUNTIFS('Booking Schedule'!$B$6:$B$505,$B487,'Booking Schedule'!$D$6:$D$505,"&lt;="&amp;$E487,'Booking Schedule'!$E$6:$E$505,"&gt;="&amp;$D487,'Booking Schedule'!$K$6:$K$505,"Reserved")+COUNTIFS('Booking Schedule'!$B$6:$B$505,$B487,'Booking Schedule'!$D$6:$D$505,"&lt;="&amp;$E487,'Booking Schedule'!$E$6:$E$505,"&gt;="&amp;$D487,'Booking Schedule'!$K$6:$K$505,"Dispatched")&gt;1),"Overlap","OK"))))))))),"Check Row")</f>
        <v/>
      </c>
    </row>
    <row r="488">
      <c r="A488" s="26" t="n"/>
      <c r="B488" s="26" t="n"/>
      <c r="C488" s="28" t="n"/>
      <c r="D488" s="41" t="n"/>
      <c r="E488" s="41" t="n"/>
      <c r="F488" s="41" t="n"/>
      <c r="G488" s="28" t="n"/>
      <c r="H488" s="28" t="n"/>
      <c r="I488" s="34" t="n"/>
      <c r="J488" s="26" t="n"/>
      <c r="K488" s="26" t="n"/>
      <c r="L488" s="28" t="n"/>
      <c r="M488" s="30">
        <f>IFERROR(IF($A488="","",IF(OR($B488="",$D488="",$K488=""),"Missing Required Field",IF(COUNTIF('Trailer Availability'!$A$6:$A$505,$B488)=0,"Unknown Trailer ID",IF(AND($K488&lt;&gt;"Canceled",$E488=""),"Missing Planned Return",IF(AND($E488&lt;&gt;"",$D488&gt;$E488),"Date Order Error",IF(AND($K488="Completed",$F488=""),"Actual Return Missing",IF(AND($F488&lt;&gt;"",$F488&lt;$D488),"Actual Return Before Pickup",IF(AND($K488="Dispatched",$F488&lt;&gt;""),"Update Status to Completed",IF(AND(OR($K488="Reserved",$K488="Dispatched"),COUNTIFS('Booking Schedule'!$B$6:$B$505,$B488,'Booking Schedule'!$D$6:$D$505,"&lt;="&amp;$E488,'Booking Schedule'!$E$6:$E$505,"&gt;="&amp;$D488,'Booking Schedule'!$K$6:$K$505,"Reserved")+COUNTIFS('Booking Schedule'!$B$6:$B$505,$B488,'Booking Schedule'!$D$6:$D$505,"&lt;="&amp;$E488,'Booking Schedule'!$E$6:$E$505,"&gt;="&amp;$D488,'Booking Schedule'!$K$6:$K$505,"Dispatched")&gt;1),"Overlap","OK"))))))))),"Check Row")</f>
        <v/>
      </c>
    </row>
    <row r="489">
      <c r="A489" s="26" t="n"/>
      <c r="B489" s="26" t="n"/>
      <c r="C489" s="28" t="n"/>
      <c r="D489" s="41" t="n"/>
      <c r="E489" s="41" t="n"/>
      <c r="F489" s="41" t="n"/>
      <c r="G489" s="28" t="n"/>
      <c r="H489" s="28" t="n"/>
      <c r="I489" s="34" t="n"/>
      <c r="J489" s="26" t="n"/>
      <c r="K489" s="26" t="n"/>
      <c r="L489" s="28" t="n"/>
      <c r="M489" s="30">
        <f>IFERROR(IF($A489="","",IF(OR($B489="",$D489="",$K489=""),"Missing Required Field",IF(COUNTIF('Trailer Availability'!$A$6:$A$505,$B489)=0,"Unknown Trailer ID",IF(AND($K489&lt;&gt;"Canceled",$E489=""),"Missing Planned Return",IF(AND($E489&lt;&gt;"",$D489&gt;$E489),"Date Order Error",IF(AND($K489="Completed",$F489=""),"Actual Return Missing",IF(AND($F489&lt;&gt;"",$F489&lt;$D489),"Actual Return Before Pickup",IF(AND($K489="Dispatched",$F489&lt;&gt;""),"Update Status to Completed",IF(AND(OR($K489="Reserved",$K489="Dispatched"),COUNTIFS('Booking Schedule'!$B$6:$B$505,$B489,'Booking Schedule'!$D$6:$D$505,"&lt;="&amp;$E489,'Booking Schedule'!$E$6:$E$505,"&gt;="&amp;$D489,'Booking Schedule'!$K$6:$K$505,"Reserved")+COUNTIFS('Booking Schedule'!$B$6:$B$505,$B489,'Booking Schedule'!$D$6:$D$505,"&lt;="&amp;$E489,'Booking Schedule'!$E$6:$E$505,"&gt;="&amp;$D489,'Booking Schedule'!$K$6:$K$505,"Dispatched")&gt;1),"Overlap","OK"))))))))),"Check Row")</f>
        <v/>
      </c>
    </row>
    <row r="490">
      <c r="A490" s="26" t="n"/>
      <c r="B490" s="26" t="n"/>
      <c r="C490" s="28" t="n"/>
      <c r="D490" s="41" t="n"/>
      <c r="E490" s="41" t="n"/>
      <c r="F490" s="41" t="n"/>
      <c r="G490" s="28" t="n"/>
      <c r="H490" s="28" t="n"/>
      <c r="I490" s="34" t="n"/>
      <c r="J490" s="26" t="n"/>
      <c r="K490" s="26" t="n"/>
      <c r="L490" s="28" t="n"/>
      <c r="M490" s="30">
        <f>IFERROR(IF($A490="","",IF(OR($B490="",$D490="",$K490=""),"Missing Required Field",IF(COUNTIF('Trailer Availability'!$A$6:$A$505,$B490)=0,"Unknown Trailer ID",IF(AND($K490&lt;&gt;"Canceled",$E490=""),"Missing Planned Return",IF(AND($E490&lt;&gt;"",$D490&gt;$E490),"Date Order Error",IF(AND($K490="Completed",$F490=""),"Actual Return Missing",IF(AND($F490&lt;&gt;"",$F490&lt;$D490),"Actual Return Before Pickup",IF(AND($K490="Dispatched",$F490&lt;&gt;""),"Update Status to Completed",IF(AND(OR($K490="Reserved",$K490="Dispatched"),COUNTIFS('Booking Schedule'!$B$6:$B$505,$B490,'Booking Schedule'!$D$6:$D$505,"&lt;="&amp;$E490,'Booking Schedule'!$E$6:$E$505,"&gt;="&amp;$D490,'Booking Schedule'!$K$6:$K$505,"Reserved")+COUNTIFS('Booking Schedule'!$B$6:$B$505,$B490,'Booking Schedule'!$D$6:$D$505,"&lt;="&amp;$E490,'Booking Schedule'!$E$6:$E$505,"&gt;="&amp;$D490,'Booking Schedule'!$K$6:$K$505,"Dispatched")&gt;1),"Overlap","OK"))))))))),"Check Row")</f>
        <v/>
      </c>
    </row>
    <row r="491">
      <c r="A491" s="26" t="n"/>
      <c r="B491" s="26" t="n"/>
      <c r="C491" s="28" t="n"/>
      <c r="D491" s="41" t="n"/>
      <c r="E491" s="41" t="n"/>
      <c r="F491" s="41" t="n"/>
      <c r="G491" s="28" t="n"/>
      <c r="H491" s="28" t="n"/>
      <c r="I491" s="34" t="n"/>
      <c r="J491" s="26" t="n"/>
      <c r="K491" s="26" t="n"/>
      <c r="L491" s="28" t="n"/>
      <c r="M491" s="30">
        <f>IFERROR(IF($A491="","",IF(OR($B491="",$D491="",$K491=""),"Missing Required Field",IF(COUNTIF('Trailer Availability'!$A$6:$A$505,$B491)=0,"Unknown Trailer ID",IF(AND($K491&lt;&gt;"Canceled",$E491=""),"Missing Planned Return",IF(AND($E491&lt;&gt;"",$D491&gt;$E491),"Date Order Error",IF(AND($K491="Completed",$F491=""),"Actual Return Missing",IF(AND($F491&lt;&gt;"",$F491&lt;$D491),"Actual Return Before Pickup",IF(AND($K491="Dispatched",$F491&lt;&gt;""),"Update Status to Completed",IF(AND(OR($K491="Reserved",$K491="Dispatched"),COUNTIFS('Booking Schedule'!$B$6:$B$505,$B491,'Booking Schedule'!$D$6:$D$505,"&lt;="&amp;$E491,'Booking Schedule'!$E$6:$E$505,"&gt;="&amp;$D491,'Booking Schedule'!$K$6:$K$505,"Reserved")+COUNTIFS('Booking Schedule'!$B$6:$B$505,$B491,'Booking Schedule'!$D$6:$D$505,"&lt;="&amp;$E491,'Booking Schedule'!$E$6:$E$505,"&gt;="&amp;$D491,'Booking Schedule'!$K$6:$K$505,"Dispatched")&gt;1),"Overlap","OK"))))))))),"Check Row")</f>
        <v/>
      </c>
    </row>
    <row r="492">
      <c r="A492" s="26" t="n"/>
      <c r="B492" s="26" t="n"/>
      <c r="C492" s="28" t="n"/>
      <c r="D492" s="41" t="n"/>
      <c r="E492" s="41" t="n"/>
      <c r="F492" s="41" t="n"/>
      <c r="G492" s="28" t="n"/>
      <c r="H492" s="28" t="n"/>
      <c r="I492" s="34" t="n"/>
      <c r="J492" s="26" t="n"/>
      <c r="K492" s="26" t="n"/>
      <c r="L492" s="28" t="n"/>
      <c r="M492" s="30">
        <f>IFERROR(IF($A492="","",IF(OR($B492="",$D492="",$K492=""),"Missing Required Field",IF(COUNTIF('Trailer Availability'!$A$6:$A$505,$B492)=0,"Unknown Trailer ID",IF(AND($K492&lt;&gt;"Canceled",$E492=""),"Missing Planned Return",IF(AND($E492&lt;&gt;"",$D492&gt;$E492),"Date Order Error",IF(AND($K492="Completed",$F492=""),"Actual Return Missing",IF(AND($F492&lt;&gt;"",$F492&lt;$D492),"Actual Return Before Pickup",IF(AND($K492="Dispatched",$F492&lt;&gt;""),"Update Status to Completed",IF(AND(OR($K492="Reserved",$K492="Dispatched"),COUNTIFS('Booking Schedule'!$B$6:$B$505,$B492,'Booking Schedule'!$D$6:$D$505,"&lt;="&amp;$E492,'Booking Schedule'!$E$6:$E$505,"&gt;="&amp;$D492,'Booking Schedule'!$K$6:$K$505,"Reserved")+COUNTIFS('Booking Schedule'!$B$6:$B$505,$B492,'Booking Schedule'!$D$6:$D$505,"&lt;="&amp;$E492,'Booking Schedule'!$E$6:$E$505,"&gt;="&amp;$D492,'Booking Schedule'!$K$6:$K$505,"Dispatched")&gt;1),"Overlap","OK"))))))))),"Check Row")</f>
        <v/>
      </c>
    </row>
    <row r="493">
      <c r="A493" s="26" t="n"/>
      <c r="B493" s="26" t="n"/>
      <c r="C493" s="28" t="n"/>
      <c r="D493" s="41" t="n"/>
      <c r="E493" s="41" t="n"/>
      <c r="F493" s="41" t="n"/>
      <c r="G493" s="28" t="n"/>
      <c r="H493" s="28" t="n"/>
      <c r="I493" s="34" t="n"/>
      <c r="J493" s="26" t="n"/>
      <c r="K493" s="26" t="n"/>
      <c r="L493" s="28" t="n"/>
      <c r="M493" s="30">
        <f>IFERROR(IF($A493="","",IF(OR($B493="",$D493="",$K493=""),"Missing Required Field",IF(COUNTIF('Trailer Availability'!$A$6:$A$505,$B493)=0,"Unknown Trailer ID",IF(AND($K493&lt;&gt;"Canceled",$E493=""),"Missing Planned Return",IF(AND($E493&lt;&gt;"",$D493&gt;$E493),"Date Order Error",IF(AND($K493="Completed",$F493=""),"Actual Return Missing",IF(AND($F493&lt;&gt;"",$F493&lt;$D493),"Actual Return Before Pickup",IF(AND($K493="Dispatched",$F493&lt;&gt;""),"Update Status to Completed",IF(AND(OR($K493="Reserved",$K493="Dispatched"),COUNTIFS('Booking Schedule'!$B$6:$B$505,$B493,'Booking Schedule'!$D$6:$D$505,"&lt;="&amp;$E493,'Booking Schedule'!$E$6:$E$505,"&gt;="&amp;$D493,'Booking Schedule'!$K$6:$K$505,"Reserved")+COUNTIFS('Booking Schedule'!$B$6:$B$505,$B493,'Booking Schedule'!$D$6:$D$505,"&lt;="&amp;$E493,'Booking Schedule'!$E$6:$E$505,"&gt;="&amp;$D493,'Booking Schedule'!$K$6:$K$505,"Dispatched")&gt;1),"Overlap","OK"))))))))),"Check Row")</f>
        <v/>
      </c>
    </row>
    <row r="494">
      <c r="A494" s="26" t="n"/>
      <c r="B494" s="26" t="n"/>
      <c r="C494" s="28" t="n"/>
      <c r="D494" s="41" t="n"/>
      <c r="E494" s="41" t="n"/>
      <c r="F494" s="41" t="n"/>
      <c r="G494" s="28" t="n"/>
      <c r="H494" s="28" t="n"/>
      <c r="I494" s="34" t="n"/>
      <c r="J494" s="26" t="n"/>
      <c r="K494" s="26" t="n"/>
      <c r="L494" s="28" t="n"/>
      <c r="M494" s="30">
        <f>IFERROR(IF($A494="","",IF(OR($B494="",$D494="",$K494=""),"Missing Required Field",IF(COUNTIF('Trailer Availability'!$A$6:$A$505,$B494)=0,"Unknown Trailer ID",IF(AND($K494&lt;&gt;"Canceled",$E494=""),"Missing Planned Return",IF(AND($E494&lt;&gt;"",$D494&gt;$E494),"Date Order Error",IF(AND($K494="Completed",$F494=""),"Actual Return Missing",IF(AND($F494&lt;&gt;"",$F494&lt;$D494),"Actual Return Before Pickup",IF(AND($K494="Dispatched",$F494&lt;&gt;""),"Update Status to Completed",IF(AND(OR($K494="Reserved",$K494="Dispatched"),COUNTIFS('Booking Schedule'!$B$6:$B$505,$B494,'Booking Schedule'!$D$6:$D$505,"&lt;="&amp;$E494,'Booking Schedule'!$E$6:$E$505,"&gt;="&amp;$D494,'Booking Schedule'!$K$6:$K$505,"Reserved")+COUNTIFS('Booking Schedule'!$B$6:$B$505,$B494,'Booking Schedule'!$D$6:$D$505,"&lt;="&amp;$E494,'Booking Schedule'!$E$6:$E$505,"&gt;="&amp;$D494,'Booking Schedule'!$K$6:$K$505,"Dispatched")&gt;1),"Overlap","OK"))))))))),"Check Row")</f>
        <v/>
      </c>
    </row>
    <row r="495">
      <c r="A495" s="26" t="n"/>
      <c r="B495" s="26" t="n"/>
      <c r="C495" s="28" t="n"/>
      <c r="D495" s="41" t="n"/>
      <c r="E495" s="41" t="n"/>
      <c r="F495" s="41" t="n"/>
      <c r="G495" s="28" t="n"/>
      <c r="H495" s="28" t="n"/>
      <c r="I495" s="34" t="n"/>
      <c r="J495" s="26" t="n"/>
      <c r="K495" s="26" t="n"/>
      <c r="L495" s="28" t="n"/>
      <c r="M495" s="30">
        <f>IFERROR(IF($A495="","",IF(OR($B495="",$D495="",$K495=""),"Missing Required Field",IF(COUNTIF('Trailer Availability'!$A$6:$A$505,$B495)=0,"Unknown Trailer ID",IF(AND($K495&lt;&gt;"Canceled",$E495=""),"Missing Planned Return",IF(AND($E495&lt;&gt;"",$D495&gt;$E495),"Date Order Error",IF(AND($K495="Completed",$F495=""),"Actual Return Missing",IF(AND($F495&lt;&gt;"",$F495&lt;$D495),"Actual Return Before Pickup",IF(AND($K495="Dispatched",$F495&lt;&gt;""),"Update Status to Completed",IF(AND(OR($K495="Reserved",$K495="Dispatched"),COUNTIFS('Booking Schedule'!$B$6:$B$505,$B495,'Booking Schedule'!$D$6:$D$505,"&lt;="&amp;$E495,'Booking Schedule'!$E$6:$E$505,"&gt;="&amp;$D495,'Booking Schedule'!$K$6:$K$505,"Reserved")+COUNTIFS('Booking Schedule'!$B$6:$B$505,$B495,'Booking Schedule'!$D$6:$D$505,"&lt;="&amp;$E495,'Booking Schedule'!$E$6:$E$505,"&gt;="&amp;$D495,'Booking Schedule'!$K$6:$K$505,"Dispatched")&gt;1),"Overlap","OK"))))))))),"Check Row")</f>
        <v/>
      </c>
    </row>
    <row r="496">
      <c r="A496" s="26" t="n"/>
      <c r="B496" s="26" t="n"/>
      <c r="C496" s="28" t="n"/>
      <c r="D496" s="41" t="n"/>
      <c r="E496" s="41" t="n"/>
      <c r="F496" s="41" t="n"/>
      <c r="G496" s="28" t="n"/>
      <c r="H496" s="28" t="n"/>
      <c r="I496" s="34" t="n"/>
      <c r="J496" s="26" t="n"/>
      <c r="K496" s="26" t="n"/>
      <c r="L496" s="28" t="n"/>
      <c r="M496" s="30">
        <f>IFERROR(IF($A496="","",IF(OR($B496="",$D496="",$K496=""),"Missing Required Field",IF(COUNTIF('Trailer Availability'!$A$6:$A$505,$B496)=0,"Unknown Trailer ID",IF(AND($K496&lt;&gt;"Canceled",$E496=""),"Missing Planned Return",IF(AND($E496&lt;&gt;"",$D496&gt;$E496),"Date Order Error",IF(AND($K496="Completed",$F496=""),"Actual Return Missing",IF(AND($F496&lt;&gt;"",$F496&lt;$D496),"Actual Return Before Pickup",IF(AND($K496="Dispatched",$F496&lt;&gt;""),"Update Status to Completed",IF(AND(OR($K496="Reserved",$K496="Dispatched"),COUNTIFS('Booking Schedule'!$B$6:$B$505,$B496,'Booking Schedule'!$D$6:$D$505,"&lt;="&amp;$E496,'Booking Schedule'!$E$6:$E$505,"&gt;="&amp;$D496,'Booking Schedule'!$K$6:$K$505,"Reserved")+COUNTIFS('Booking Schedule'!$B$6:$B$505,$B496,'Booking Schedule'!$D$6:$D$505,"&lt;="&amp;$E496,'Booking Schedule'!$E$6:$E$505,"&gt;="&amp;$D496,'Booking Schedule'!$K$6:$K$505,"Dispatched")&gt;1),"Overlap","OK"))))))))),"Check Row")</f>
        <v/>
      </c>
    </row>
    <row r="497">
      <c r="A497" s="26" t="n"/>
      <c r="B497" s="26" t="n"/>
      <c r="C497" s="28" t="n"/>
      <c r="D497" s="41" t="n"/>
      <c r="E497" s="41" t="n"/>
      <c r="F497" s="41" t="n"/>
      <c r="G497" s="28" t="n"/>
      <c r="H497" s="28" t="n"/>
      <c r="I497" s="34" t="n"/>
      <c r="J497" s="26" t="n"/>
      <c r="K497" s="26" t="n"/>
      <c r="L497" s="28" t="n"/>
      <c r="M497" s="30">
        <f>IFERROR(IF($A497="","",IF(OR($B497="",$D497="",$K497=""),"Missing Required Field",IF(COUNTIF('Trailer Availability'!$A$6:$A$505,$B497)=0,"Unknown Trailer ID",IF(AND($K497&lt;&gt;"Canceled",$E497=""),"Missing Planned Return",IF(AND($E497&lt;&gt;"",$D497&gt;$E497),"Date Order Error",IF(AND($K497="Completed",$F497=""),"Actual Return Missing",IF(AND($F497&lt;&gt;"",$F497&lt;$D497),"Actual Return Before Pickup",IF(AND($K497="Dispatched",$F497&lt;&gt;""),"Update Status to Completed",IF(AND(OR($K497="Reserved",$K497="Dispatched"),COUNTIFS('Booking Schedule'!$B$6:$B$505,$B497,'Booking Schedule'!$D$6:$D$505,"&lt;="&amp;$E497,'Booking Schedule'!$E$6:$E$505,"&gt;="&amp;$D497,'Booking Schedule'!$K$6:$K$505,"Reserved")+COUNTIFS('Booking Schedule'!$B$6:$B$505,$B497,'Booking Schedule'!$D$6:$D$505,"&lt;="&amp;$E497,'Booking Schedule'!$E$6:$E$505,"&gt;="&amp;$D497,'Booking Schedule'!$K$6:$K$505,"Dispatched")&gt;1),"Overlap","OK"))))))))),"Check Row")</f>
        <v/>
      </c>
    </row>
    <row r="498">
      <c r="A498" s="26" t="n"/>
      <c r="B498" s="26" t="n"/>
      <c r="C498" s="28" t="n"/>
      <c r="D498" s="41" t="n"/>
      <c r="E498" s="41" t="n"/>
      <c r="F498" s="41" t="n"/>
      <c r="G498" s="28" t="n"/>
      <c r="H498" s="28" t="n"/>
      <c r="I498" s="34" t="n"/>
      <c r="J498" s="26" t="n"/>
      <c r="K498" s="26" t="n"/>
      <c r="L498" s="28" t="n"/>
      <c r="M498" s="30">
        <f>IFERROR(IF($A498="","",IF(OR($B498="",$D498="",$K498=""),"Missing Required Field",IF(COUNTIF('Trailer Availability'!$A$6:$A$505,$B498)=0,"Unknown Trailer ID",IF(AND($K498&lt;&gt;"Canceled",$E498=""),"Missing Planned Return",IF(AND($E498&lt;&gt;"",$D498&gt;$E498),"Date Order Error",IF(AND($K498="Completed",$F498=""),"Actual Return Missing",IF(AND($F498&lt;&gt;"",$F498&lt;$D498),"Actual Return Before Pickup",IF(AND($K498="Dispatched",$F498&lt;&gt;""),"Update Status to Completed",IF(AND(OR($K498="Reserved",$K498="Dispatched"),COUNTIFS('Booking Schedule'!$B$6:$B$505,$B498,'Booking Schedule'!$D$6:$D$505,"&lt;="&amp;$E498,'Booking Schedule'!$E$6:$E$505,"&gt;="&amp;$D498,'Booking Schedule'!$K$6:$K$505,"Reserved")+COUNTIFS('Booking Schedule'!$B$6:$B$505,$B498,'Booking Schedule'!$D$6:$D$505,"&lt;="&amp;$E498,'Booking Schedule'!$E$6:$E$505,"&gt;="&amp;$D498,'Booking Schedule'!$K$6:$K$505,"Dispatched")&gt;1),"Overlap","OK"))))))))),"Check Row")</f>
        <v/>
      </c>
    </row>
    <row r="499">
      <c r="A499" s="26" t="n"/>
      <c r="B499" s="26" t="n"/>
      <c r="C499" s="28" t="n"/>
      <c r="D499" s="41" t="n"/>
      <c r="E499" s="41" t="n"/>
      <c r="F499" s="41" t="n"/>
      <c r="G499" s="28" t="n"/>
      <c r="H499" s="28" t="n"/>
      <c r="I499" s="34" t="n"/>
      <c r="J499" s="26" t="n"/>
      <c r="K499" s="26" t="n"/>
      <c r="L499" s="28" t="n"/>
      <c r="M499" s="30">
        <f>IFERROR(IF($A499="","",IF(OR($B499="",$D499="",$K499=""),"Missing Required Field",IF(COUNTIF('Trailer Availability'!$A$6:$A$505,$B499)=0,"Unknown Trailer ID",IF(AND($K499&lt;&gt;"Canceled",$E499=""),"Missing Planned Return",IF(AND($E499&lt;&gt;"",$D499&gt;$E499),"Date Order Error",IF(AND($K499="Completed",$F499=""),"Actual Return Missing",IF(AND($F499&lt;&gt;"",$F499&lt;$D499),"Actual Return Before Pickup",IF(AND($K499="Dispatched",$F499&lt;&gt;""),"Update Status to Completed",IF(AND(OR($K499="Reserved",$K499="Dispatched"),COUNTIFS('Booking Schedule'!$B$6:$B$505,$B499,'Booking Schedule'!$D$6:$D$505,"&lt;="&amp;$E499,'Booking Schedule'!$E$6:$E$505,"&gt;="&amp;$D499,'Booking Schedule'!$K$6:$K$505,"Reserved")+COUNTIFS('Booking Schedule'!$B$6:$B$505,$B499,'Booking Schedule'!$D$6:$D$505,"&lt;="&amp;$E499,'Booking Schedule'!$E$6:$E$505,"&gt;="&amp;$D499,'Booking Schedule'!$K$6:$K$505,"Dispatched")&gt;1),"Overlap","OK"))))))))),"Check Row")</f>
        <v/>
      </c>
    </row>
    <row r="500">
      <c r="A500" s="26" t="n"/>
      <c r="B500" s="26" t="n"/>
      <c r="C500" s="28" t="n"/>
      <c r="D500" s="41" t="n"/>
      <c r="E500" s="41" t="n"/>
      <c r="F500" s="41" t="n"/>
      <c r="G500" s="28" t="n"/>
      <c r="H500" s="28" t="n"/>
      <c r="I500" s="34" t="n"/>
      <c r="J500" s="26" t="n"/>
      <c r="K500" s="26" t="n"/>
      <c r="L500" s="28" t="n"/>
      <c r="M500" s="30">
        <f>IFERROR(IF($A500="","",IF(OR($B500="",$D500="",$K500=""),"Missing Required Field",IF(COUNTIF('Trailer Availability'!$A$6:$A$505,$B500)=0,"Unknown Trailer ID",IF(AND($K500&lt;&gt;"Canceled",$E500=""),"Missing Planned Return",IF(AND($E500&lt;&gt;"",$D500&gt;$E500),"Date Order Error",IF(AND($K500="Completed",$F500=""),"Actual Return Missing",IF(AND($F500&lt;&gt;"",$F500&lt;$D500),"Actual Return Before Pickup",IF(AND($K500="Dispatched",$F500&lt;&gt;""),"Update Status to Completed",IF(AND(OR($K500="Reserved",$K500="Dispatched"),COUNTIFS('Booking Schedule'!$B$6:$B$505,$B500,'Booking Schedule'!$D$6:$D$505,"&lt;="&amp;$E500,'Booking Schedule'!$E$6:$E$505,"&gt;="&amp;$D500,'Booking Schedule'!$K$6:$K$505,"Reserved")+COUNTIFS('Booking Schedule'!$B$6:$B$505,$B500,'Booking Schedule'!$D$6:$D$505,"&lt;="&amp;$E500,'Booking Schedule'!$E$6:$E$505,"&gt;="&amp;$D500,'Booking Schedule'!$K$6:$K$505,"Dispatched")&gt;1),"Overlap","OK"))))))))),"Check Row")</f>
        <v/>
      </c>
    </row>
    <row r="501">
      <c r="A501" s="26" t="n"/>
      <c r="B501" s="26" t="n"/>
      <c r="C501" s="28" t="n"/>
      <c r="D501" s="41" t="n"/>
      <c r="E501" s="41" t="n"/>
      <c r="F501" s="41" t="n"/>
      <c r="G501" s="28" t="n"/>
      <c r="H501" s="28" t="n"/>
      <c r="I501" s="34" t="n"/>
      <c r="J501" s="26" t="n"/>
      <c r="K501" s="26" t="n"/>
      <c r="L501" s="28" t="n"/>
      <c r="M501" s="30">
        <f>IFERROR(IF($A501="","",IF(OR($B501="",$D501="",$K501=""),"Missing Required Field",IF(COUNTIF('Trailer Availability'!$A$6:$A$505,$B501)=0,"Unknown Trailer ID",IF(AND($K501&lt;&gt;"Canceled",$E501=""),"Missing Planned Return",IF(AND($E501&lt;&gt;"",$D501&gt;$E501),"Date Order Error",IF(AND($K501="Completed",$F501=""),"Actual Return Missing",IF(AND($F501&lt;&gt;"",$F501&lt;$D501),"Actual Return Before Pickup",IF(AND($K501="Dispatched",$F501&lt;&gt;""),"Update Status to Completed",IF(AND(OR($K501="Reserved",$K501="Dispatched"),COUNTIFS('Booking Schedule'!$B$6:$B$505,$B501,'Booking Schedule'!$D$6:$D$505,"&lt;="&amp;$E501,'Booking Schedule'!$E$6:$E$505,"&gt;="&amp;$D501,'Booking Schedule'!$K$6:$K$505,"Reserved")+COUNTIFS('Booking Schedule'!$B$6:$B$505,$B501,'Booking Schedule'!$D$6:$D$505,"&lt;="&amp;$E501,'Booking Schedule'!$E$6:$E$505,"&gt;="&amp;$D501,'Booking Schedule'!$K$6:$K$505,"Dispatched")&gt;1),"Overlap","OK"))))))))),"Check Row")</f>
        <v/>
      </c>
    </row>
    <row r="502">
      <c r="A502" s="26" t="n"/>
      <c r="B502" s="26" t="n"/>
      <c r="C502" s="28" t="n"/>
      <c r="D502" s="41" t="n"/>
      <c r="E502" s="41" t="n"/>
      <c r="F502" s="41" t="n"/>
      <c r="G502" s="28" t="n"/>
      <c r="H502" s="28" t="n"/>
      <c r="I502" s="34" t="n"/>
      <c r="J502" s="26" t="n"/>
      <c r="K502" s="26" t="n"/>
      <c r="L502" s="28" t="n"/>
      <c r="M502" s="30">
        <f>IFERROR(IF($A502="","",IF(OR($B502="",$D502="",$K502=""),"Missing Required Field",IF(COUNTIF('Trailer Availability'!$A$6:$A$505,$B502)=0,"Unknown Trailer ID",IF(AND($K502&lt;&gt;"Canceled",$E502=""),"Missing Planned Return",IF(AND($E502&lt;&gt;"",$D502&gt;$E502),"Date Order Error",IF(AND($K502="Completed",$F502=""),"Actual Return Missing",IF(AND($F502&lt;&gt;"",$F502&lt;$D502),"Actual Return Before Pickup",IF(AND($K502="Dispatched",$F502&lt;&gt;""),"Update Status to Completed",IF(AND(OR($K502="Reserved",$K502="Dispatched"),COUNTIFS('Booking Schedule'!$B$6:$B$505,$B502,'Booking Schedule'!$D$6:$D$505,"&lt;="&amp;$E502,'Booking Schedule'!$E$6:$E$505,"&gt;="&amp;$D502,'Booking Schedule'!$K$6:$K$505,"Reserved")+COUNTIFS('Booking Schedule'!$B$6:$B$505,$B502,'Booking Schedule'!$D$6:$D$505,"&lt;="&amp;$E502,'Booking Schedule'!$E$6:$E$505,"&gt;="&amp;$D502,'Booking Schedule'!$K$6:$K$505,"Dispatched")&gt;1),"Overlap","OK"))))))))),"Check Row")</f>
        <v/>
      </c>
    </row>
    <row r="503">
      <c r="A503" s="26" t="n"/>
      <c r="B503" s="26" t="n"/>
      <c r="C503" s="28" t="n"/>
      <c r="D503" s="41" t="n"/>
      <c r="E503" s="41" t="n"/>
      <c r="F503" s="41" t="n"/>
      <c r="G503" s="28" t="n"/>
      <c r="H503" s="28" t="n"/>
      <c r="I503" s="34" t="n"/>
      <c r="J503" s="26" t="n"/>
      <c r="K503" s="26" t="n"/>
      <c r="L503" s="28" t="n"/>
      <c r="M503" s="30">
        <f>IFERROR(IF($A503="","",IF(OR($B503="",$D503="",$K503=""),"Missing Required Field",IF(COUNTIF('Trailer Availability'!$A$6:$A$505,$B503)=0,"Unknown Trailer ID",IF(AND($K503&lt;&gt;"Canceled",$E503=""),"Missing Planned Return",IF(AND($E503&lt;&gt;"",$D503&gt;$E503),"Date Order Error",IF(AND($K503="Completed",$F503=""),"Actual Return Missing",IF(AND($F503&lt;&gt;"",$F503&lt;$D503),"Actual Return Before Pickup",IF(AND($K503="Dispatched",$F503&lt;&gt;""),"Update Status to Completed",IF(AND(OR($K503="Reserved",$K503="Dispatched"),COUNTIFS('Booking Schedule'!$B$6:$B$505,$B503,'Booking Schedule'!$D$6:$D$505,"&lt;="&amp;$E503,'Booking Schedule'!$E$6:$E$505,"&gt;="&amp;$D503,'Booking Schedule'!$K$6:$K$505,"Reserved")+COUNTIFS('Booking Schedule'!$B$6:$B$505,$B503,'Booking Schedule'!$D$6:$D$505,"&lt;="&amp;$E503,'Booking Schedule'!$E$6:$E$505,"&gt;="&amp;$D503,'Booking Schedule'!$K$6:$K$505,"Dispatched")&gt;1),"Overlap","OK"))))))))),"Check Row")</f>
        <v/>
      </c>
    </row>
    <row r="504">
      <c r="A504" s="26" t="n"/>
      <c r="B504" s="26" t="n"/>
      <c r="C504" s="28" t="n"/>
      <c r="D504" s="41" t="n"/>
      <c r="E504" s="41" t="n"/>
      <c r="F504" s="41" t="n"/>
      <c r="G504" s="28" t="n"/>
      <c r="H504" s="28" t="n"/>
      <c r="I504" s="34" t="n"/>
      <c r="J504" s="26" t="n"/>
      <c r="K504" s="26" t="n"/>
      <c r="L504" s="28" t="n"/>
      <c r="M504" s="30">
        <f>IFERROR(IF($A504="","",IF(OR($B504="",$D504="",$K504=""),"Missing Required Field",IF(COUNTIF('Trailer Availability'!$A$6:$A$505,$B504)=0,"Unknown Trailer ID",IF(AND($K504&lt;&gt;"Canceled",$E504=""),"Missing Planned Return",IF(AND($E504&lt;&gt;"",$D504&gt;$E504),"Date Order Error",IF(AND($K504="Completed",$F504=""),"Actual Return Missing",IF(AND($F504&lt;&gt;"",$F504&lt;$D504),"Actual Return Before Pickup",IF(AND($K504="Dispatched",$F504&lt;&gt;""),"Update Status to Completed",IF(AND(OR($K504="Reserved",$K504="Dispatched"),COUNTIFS('Booking Schedule'!$B$6:$B$505,$B504,'Booking Schedule'!$D$6:$D$505,"&lt;="&amp;$E504,'Booking Schedule'!$E$6:$E$505,"&gt;="&amp;$D504,'Booking Schedule'!$K$6:$K$505,"Reserved")+COUNTIFS('Booking Schedule'!$B$6:$B$505,$B504,'Booking Schedule'!$D$6:$D$505,"&lt;="&amp;$E504,'Booking Schedule'!$E$6:$E$505,"&gt;="&amp;$D504,'Booking Schedule'!$K$6:$K$505,"Dispatched")&gt;1),"Overlap","OK"))))))))),"Check Row")</f>
        <v/>
      </c>
    </row>
    <row r="505">
      <c r="A505" s="26" t="n"/>
      <c r="B505" s="26" t="n"/>
      <c r="C505" s="28" t="n"/>
      <c r="D505" s="41" t="n"/>
      <c r="E505" s="41" t="n"/>
      <c r="F505" s="41" t="n"/>
      <c r="G505" s="28" t="n"/>
      <c r="H505" s="28" t="n"/>
      <c r="I505" s="34" t="n"/>
      <c r="J505" s="26" t="n"/>
      <c r="K505" s="26" t="n"/>
      <c r="L505" s="28" t="n"/>
      <c r="M505" s="30">
        <f>IFERROR(IF($A505="","",IF(OR($B505="",$D505="",$K505=""),"Missing Required Field",IF(COUNTIF('Trailer Availability'!$A$6:$A$505,$B505)=0,"Unknown Trailer ID",IF(AND($K505&lt;&gt;"Canceled",$E505=""),"Missing Planned Return",IF(AND($E505&lt;&gt;"",$D505&gt;$E505),"Date Order Error",IF(AND($K505="Completed",$F505=""),"Actual Return Missing",IF(AND($F505&lt;&gt;"",$F505&lt;$D505),"Actual Return Before Pickup",IF(AND($K505="Dispatched",$F505&lt;&gt;""),"Update Status to Completed",IF(AND(OR($K505="Reserved",$K505="Dispatched"),COUNTIFS('Booking Schedule'!$B$6:$B$505,$B505,'Booking Schedule'!$D$6:$D$505,"&lt;="&amp;$E505,'Booking Schedule'!$E$6:$E$505,"&gt;="&amp;$D505,'Booking Schedule'!$K$6:$K$505,"Reserved")+COUNTIFS('Booking Schedule'!$B$6:$B$505,$B505,'Booking Schedule'!$D$6:$D$505,"&lt;="&amp;$E505,'Booking Schedule'!$E$6:$E$505,"&gt;="&amp;$D505,'Booking Schedule'!$K$6:$K$505,"Dispatched")&gt;1),"Overlap","OK"))))))))),"Check Row")</f>
        <v/>
      </c>
    </row>
  </sheetData>
  <mergeCells count="1">
    <mergeCell ref="A1:M1"/>
  </mergeCells>
  <conditionalFormatting sqref="M6:M505">
    <cfRule type="expression" priority="1" dxfId="2" stopIfTrue="1">
      <formula>$M6="OK"</formula>
    </cfRule>
    <cfRule type="expression" priority="2" dxfId="0" stopIfTrue="1">
      <formula>$M6="Overlap"</formula>
    </cfRule>
    <cfRule type="expression" priority="3" dxfId="0" stopIfTrue="1">
      <formula>AND($A6&lt;&gt;"",$M6&lt;&gt;"",$M6&lt;&gt;"OK",$M6&lt;&gt;"Overlap")</formula>
    </cfRule>
  </conditionalFormatting>
  <conditionalFormatting sqref="E6:E505">
    <cfRule type="expression" priority="4" dxfId="0" stopIfTrue="1">
      <formula>AND($A6&lt;&gt;"",$D6&lt;&gt;"",$E6&lt;&gt;"",$E6&lt;$D6)</formula>
    </cfRule>
  </conditionalFormatting>
  <conditionalFormatting sqref="A6:L505">
    <cfRule type="expression" priority="5" dxfId="6">
      <formula>$K6="Dispatched"</formula>
    </cfRule>
    <cfRule type="expression" priority="6" dxfId="7">
      <formula>$K6="Completed"</formula>
    </cfRule>
    <cfRule type="expression" priority="7" dxfId="8">
      <formula>$K6="Reserved"</formula>
    </cfRule>
  </conditionalFormatting>
  <dataValidations count="5">
    <dataValidation sqref="A6:A505" showDropDown="0" showInputMessage="0" showErrorMessage="1" allowBlank="0" errorTitle="Duplicate Booking ID" error="Enter a unique ID." type="custom" errorStyle="stop">
      <formula1>=OR(A6="",COUNTIF($A$6:$A$505,A6)=1)</formula1>
    </dataValidation>
    <dataValidation sqref="B6:B505" showDropDown="0" showInputMessage="0" showErrorMessage="1" allowBlank="0" errorTitle="Invalid Trailer ID" error="Select a value from the list." type="list" errorStyle="stop">
      <formula1>=IFERROR(INDIRECT("'Trailer Availability'!$A$6:$A$505"),"")</formula1>
    </dataValidation>
    <dataValidation sqref="D6:F505" showDropDown="0" showInputMessage="0" showErrorMessage="1" allowBlank="0" errorTitle="Invalid Date" error="Enter a valid date from 1/1/2020 through 12/31/2035." type="date" errorStyle="stop" operator="between">
      <formula1>DATE(2020,1,1)</formula1>
      <formula2>DATE(2035,12,31)</formula2>
    </dataValidation>
    <dataValidation sqref="I6:I505" showDropDown="0" showInputMessage="0" showErrorMessage="1" allowBlank="0" errorTitle="Invalid Planned Miles" error="Enter a whole number from 0 through 5,000." type="whole" errorStyle="stop" operator="between">
      <formula1>0</formula1>
      <formula2>5000</formula2>
    </dataValidation>
    <dataValidation sqref="K6:K505" showDropDown="0" showInputMessage="0" showErrorMessage="1" allowBlank="0" errorTitle="Invalid Booking Status" error="Select a value from the list." type="list" errorStyle="stop">
      <formula1>=IFERROR(INDIRECT("'Settings'!$F$4:$F$7"),"")</formula1>
    </dataValidation>
  </dataValidations>
  <pageMargins left="0.25" right="0.25" top="0.5" bottom="0.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54" customWidth="1" min="3" max="3"/>
    <col width="19" customWidth="1" min="4" max="4"/>
    <col width="22" customWidth="1" min="5" max="5"/>
    <col width="19" customWidth="1" min="6" max="6"/>
    <col width="20" customWidth="1" min="7" max="7"/>
  </cols>
  <sheetData>
    <row r="1" ht="28" customHeight="1">
      <c r="A1" s="1" t="inlineStr">
        <is>
          <t>Settings</t>
        </is>
      </c>
      <c r="B1" s="37" t="n"/>
      <c r="C1" s="37" t="n"/>
      <c r="D1" s="37" t="n"/>
      <c r="E1" s="37" t="n"/>
      <c r="F1" s="37" t="n"/>
      <c r="G1" s="38" t="n"/>
    </row>
    <row r="2" ht="34" customHeight="1">
      <c r="A2" s="3" t="inlineStr">
        <is>
          <t>Update yellow assumption cells to change the reporting date and planning windows.</t>
        </is>
      </c>
      <c r="B2" s="3" t="n"/>
      <c r="C2" s="3" t="n"/>
      <c r="D2" s="3" t="n"/>
      <c r="E2" s="3" t="n"/>
      <c r="F2" s="3" t="n"/>
      <c r="G2" s="3" t="n"/>
    </row>
    <row r="3" ht="34" customHeight="1">
      <c r="A3" s="17" t="inlineStr">
        <is>
          <t>Assumption</t>
        </is>
      </c>
      <c r="B3" s="17" t="inlineStr">
        <is>
          <t>Value</t>
        </is>
      </c>
      <c r="C3" s="17" t="inlineStr">
        <is>
          <t>Purpose</t>
        </is>
      </c>
      <c r="D3" s="17" t="inlineStr">
        <is>
          <t>Trailer Types</t>
        </is>
      </c>
      <c r="E3" s="17" t="inlineStr">
        <is>
          <t>Operational Status</t>
        </is>
      </c>
      <c r="F3" s="17" t="inlineStr">
        <is>
          <t>Booking Status</t>
        </is>
      </c>
      <c r="G3" s="17" t="inlineStr">
        <is>
          <t>Home Terminals</t>
        </is>
      </c>
    </row>
    <row r="4">
      <c r="A4" s="22" t="inlineStr">
        <is>
          <t>As of Date</t>
        </is>
      </c>
      <c r="B4" s="43" t="n">
        <v>46272</v>
      </c>
      <c r="C4" s="22" t="inlineStr">
        <is>
          <t>Date used for all dashboard and availability calculations</t>
        </is>
      </c>
      <c r="D4" s="22" t="inlineStr">
        <is>
          <t>Dry Van</t>
        </is>
      </c>
      <c r="E4" s="22" t="inlineStr">
        <is>
          <t>Ready</t>
        </is>
      </c>
      <c r="F4" s="22" t="inlineStr">
        <is>
          <t>Reserved</t>
        </is>
      </c>
      <c r="G4" s="22" t="inlineStr">
        <is>
          <t>Dallas</t>
        </is>
      </c>
    </row>
    <row r="5">
      <c r="A5" s="22" t="inlineStr">
        <is>
          <t>Reservation Look-Ahead (Days)</t>
        </is>
      </c>
      <c r="B5" s="36" t="n">
        <v>7</v>
      </c>
      <c r="C5" s="22" t="inlineStr">
        <is>
          <t>Future window used to classify Reserved Soon</t>
        </is>
      </c>
      <c r="D5" s="22" t="inlineStr">
        <is>
          <t>Reefer</t>
        </is>
      </c>
      <c r="E5" s="22" t="inlineStr">
        <is>
          <t>Maintenance</t>
        </is>
      </c>
      <c r="F5" s="22" t="inlineStr">
        <is>
          <t>Dispatched</t>
        </is>
      </c>
      <c r="G5" s="22" t="inlineStr">
        <is>
          <t>Houston</t>
        </is>
      </c>
    </row>
    <row r="6">
      <c r="A6" s="22" t="inlineStr">
        <is>
          <t>Upcoming Return Window (Days)</t>
        </is>
      </c>
      <c r="B6" s="36" t="n">
        <v>7</v>
      </c>
      <c r="C6" s="22" t="inlineStr">
        <is>
          <t>Future return window shown on Dashboard</t>
        </is>
      </c>
      <c r="D6" s="22" t="inlineStr">
        <is>
          <t>Flatbed</t>
        </is>
      </c>
      <c r="E6" s="22" t="inlineStr">
        <is>
          <t>Out of Service</t>
        </is>
      </c>
      <c r="F6" s="22" t="inlineStr">
        <is>
          <t>Completed</t>
        </is>
      </c>
      <c r="G6" s="22" t="inlineStr">
        <is>
          <t>Atlanta</t>
        </is>
      </c>
    </row>
    <row r="7">
      <c r="A7" s="22" t="inlineStr">
        <is>
          <t>PM Due Soon Window (Days)</t>
        </is>
      </c>
      <c r="B7" s="36" t="n">
        <v>30</v>
      </c>
      <c r="C7" s="22" t="inlineStr">
        <is>
          <t>Number of days before PM is classified as Due Soon</t>
        </is>
      </c>
      <c r="D7" s="22" t="inlineStr">
        <is>
          <t>Step Deck</t>
        </is>
      </c>
      <c r="E7" s="22" t="n"/>
      <c r="F7" s="22" t="inlineStr">
        <is>
          <t>Canceled</t>
        </is>
      </c>
      <c r="G7" s="22" t="inlineStr">
        <is>
          <t>Chicago</t>
        </is>
      </c>
    </row>
    <row r="8">
      <c r="A8" s="22" t="n"/>
      <c r="B8" s="22" t="n"/>
      <c r="C8" s="22" t="n"/>
      <c r="D8" s="22" t="inlineStr">
        <is>
          <t>Box Trailer</t>
        </is>
      </c>
      <c r="E8" s="22" t="n"/>
      <c r="F8" s="22" t="n"/>
      <c r="G8" s="22" t="inlineStr">
        <is>
          <t>Los Angeles</t>
        </is>
      </c>
    </row>
  </sheetData>
  <mergeCells count="1">
    <mergeCell ref="A1:G1"/>
  </mergeCells>
  <dataValidations count="4">
    <dataValidation sqref="B4" showDropDown="0" showInputMessage="0" showErrorMessage="1" allowBlank="0" errorTitle="Invalid As of Date" error="Enter a valid date from 1/1/2020 through 12/31/2035." type="date" errorStyle="stop" operator="between">
      <formula1>DATE(2020,1,1)</formula1>
      <formula2>DATE(2035,12,31)</formula2>
    </dataValidation>
    <dataValidation sqref="B5" showDropDown="0" showInputMessage="0" showErrorMessage="1" allowBlank="0" errorTitle="Invalid Planning Window" error="Enter a whole number from 1 through 90." type="whole" errorStyle="stop" operator="between">
      <formula1>1</formula1>
      <formula2>90</formula2>
    </dataValidation>
    <dataValidation sqref="B6" showDropDown="0" showInputMessage="0" showErrorMessage="1" allowBlank="0" errorTitle="Invalid Return Window" error="Enter a whole number from 1 through 90." type="whole" errorStyle="stop" operator="between">
      <formula1>1</formula1>
      <formula2>90</formula2>
    </dataValidation>
    <dataValidation sqref="B7" showDropDown="0" showInputMessage="0" showErrorMessage="1" allowBlank="0" errorTitle="Invalid PM Window" error="Enter a whole number from 1 through 180." type="whole" errorStyle="stop" operator="between">
      <formula1>1</formula1>
      <formula2>180</formula2>
    </dataValidation>
  </dataValidations>
  <pageMargins left="0.25" right="0.25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Fleet Sheet Lab</dc:creator>
  <dc:title xmlns:dc="http://purl.org/dc/elements/1.1/">Trailer Availability Spreadsheet</dc:title>
  <dc:subject xmlns:dc="http://purl.org/dc/elements/1.1/">Manual trailer availability and booking planning</dc:subject>
  <dcterms:created xmlns:dcterms="http://purl.org/dc/terms/" xmlns:xsi="http://www.w3.org/2001/XMLSchema-instance" xsi:type="dcterms:W3CDTF">2026-09-07T15:52:16Z</dcterms:created>
  <dcterms:modified xmlns:dcterms="http://purl.org/dc/terms/" xmlns:xsi="http://www.w3.org/2001/XMLSchema-instance" xsi:type="dcterms:W3CDTF">2026-09-07T15:52:18+00:00Z</dcterms:modified>
</cp:coreProperties>
</file>