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rivers" sheetId="2" state="visible" r:id="rId2"/>
    <sheet xmlns:r="http://schemas.openxmlformats.org/officeDocument/2006/relationships" name="Routes" sheetId="3" state="visible" r:id="rId3"/>
    <sheet xmlns:r="http://schemas.openxmlformats.org/officeDocument/2006/relationships" name="Settings" sheetId="4" state="visible" r:id="rId4"/>
  </sheets>
  <definedNames>
    <definedName name="_xlnm.Print_Area" localSheetId="0">'Dashboard'!$A$1:$Q$59</definedName>
    <definedName name="_xlnm.Print_Area" localSheetId="1">'Drivers'!$A$1:$R$104</definedName>
    <definedName name="_xlnm.Print_Area" localSheetId="2">'Routes'!$A$1:$R$104</definedName>
    <definedName name="_xlnm.Print_Area" localSheetId="3">'Settings'!$A$1:$M$54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m/d/yyyy"/>
    <numFmt numFmtId="165" formatCode="0.0"/>
    <numFmt numFmtId="166" formatCode="0.0 &quot;hours&quot;"/>
    <numFmt numFmtId="167" formatCode="0 &quot;miles&quot;"/>
  </numFmts>
  <fonts count="12">
    <font>
      <name val="Calibri"/>
      <family val="2"/>
      <color theme="1"/>
      <sz val="11"/>
      <scheme val="minor"/>
    </font>
    <font>
      <name val="Aptos Display"/>
      <b val="1"/>
      <color rgb="00FFFFFF"/>
      <sz val="19"/>
    </font>
    <font>
      <name val="Aptos"/>
      <i val="1"/>
      <color rgb="00FFFFFF"/>
      <sz val="10"/>
    </font>
    <font>
      <name val="Aptos"/>
      <b val="1"/>
      <color rgb="00123B52"/>
      <sz val="10"/>
    </font>
    <font>
      <name val="Aptos"/>
      <b val="1"/>
      <color rgb="00263238"/>
      <sz val="11"/>
    </font>
    <font>
      <name val="Aptos"/>
      <b val="1"/>
      <color rgb="00FFFFFF"/>
      <sz val="11"/>
    </font>
    <font>
      <name val="Aptos"/>
      <color rgb="00263238"/>
      <sz val="10"/>
    </font>
    <font>
      <name val="Aptos"/>
      <b val="1"/>
      <color rgb="00FFFFFF"/>
      <sz val="10"/>
    </font>
    <font>
      <name val="Aptos"/>
      <b val="1"/>
      <color rgb="00263238"/>
      <sz val="9"/>
    </font>
    <font>
      <name val="Aptos"/>
      <i val="1"/>
      <color rgb="00991B1B"/>
      <sz val="9"/>
    </font>
    <font>
      <name val="Aptos"/>
      <i val="1"/>
      <color rgb="00991B1B"/>
      <sz val="10"/>
    </font>
    <font>
      <name val="Aptos"/>
      <b val="1"/>
      <color rgb="00991B1B"/>
      <sz val="10"/>
    </font>
  </fonts>
  <fills count="7">
    <fill>
      <patternFill/>
    </fill>
    <fill>
      <patternFill patternType="gray125"/>
    </fill>
    <fill>
      <patternFill patternType="solid">
        <fgColor rgb="00123B52"/>
      </patternFill>
    </fill>
    <fill>
      <patternFill patternType="solid">
        <fgColor rgb="00F1F7F5"/>
      </patternFill>
    </fill>
    <fill>
      <patternFill patternType="solid">
        <fgColor rgb="002A8C82"/>
      </patternFill>
    </fill>
    <fill>
      <patternFill patternType="solid">
        <fgColor rgb="00E0F3EF"/>
      </patternFill>
    </fill>
    <fill>
      <patternFill patternType="solid">
        <fgColor rgb="00FDE9A9"/>
      </patternFill>
    </fill>
  </fills>
  <borders count="6">
    <border>
      <left/>
      <right/>
      <top/>
      <bottom/>
      <diagonal/>
    </border>
    <border>
      <left style="thin">
        <color rgb="00CDDDE1"/>
      </left>
      <right style="thin">
        <color rgb="00CDDDE1"/>
      </right>
      <top style="thin">
        <color rgb="00CDDDE1"/>
      </top>
      <bottom style="thin">
        <color rgb="00CDDDE1"/>
      </bottom>
    </border>
    <border>
      <left/>
      <right/>
      <top style="thin">
        <color rgb="00CDDDE1"/>
      </top>
      <bottom/>
      <diagonal/>
    </border>
    <border>
      <left/>
      <right style="thin">
        <color rgb="00CDDDE1"/>
      </right>
      <top style="thin">
        <color rgb="00CDDDE1"/>
      </top>
      <bottom/>
      <diagonal/>
    </border>
    <border>
      <left/>
      <right/>
      <top style="thin">
        <color rgb="00CDDDE1"/>
      </top>
      <bottom style="thin">
        <color rgb="00CDDDE1"/>
      </bottom>
      <diagonal/>
    </border>
    <border>
      <left/>
      <right style="thin">
        <color rgb="00CDDDE1"/>
      </right>
      <top style="thin">
        <color rgb="00CDDDE1"/>
      </top>
      <bottom style="thin">
        <color rgb="00CDDDE1"/>
      </bottom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2" fillId="2" borderId="1" applyAlignment="1" pivotButton="0" quotePrefix="0" xfId="0">
      <alignment horizontal="centerContinuous" vertical="center" wrapText="1"/>
    </xf>
    <xf numFmtId="0" fontId="3" fillId="3" borderId="1" applyAlignment="1" pivotButton="0" quotePrefix="0" xfId="0">
      <alignment horizontal="center" vertical="center" wrapText="1"/>
    </xf>
    <xf numFmtId="164" fontId="4" fillId="3" borderId="1" applyAlignment="1" pivotButton="0" quotePrefix="0" xfId="0">
      <alignment horizontal="center" vertical="center" wrapText="1"/>
    </xf>
    <xf numFmtId="1" fontId="4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4" fillId="5" borderId="1" applyAlignment="1" applyProtection="1" pivotButton="0" quotePrefix="0" xfId="0">
      <alignment horizontal="center" vertical="center"/>
      <protection locked="0" hidden="0"/>
    </xf>
    <xf numFmtId="0" fontId="4" fillId="3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left" vertical="top" wrapText="1"/>
    </xf>
    <xf numFmtId="0" fontId="0" fillId="3" borderId="1" pivotButton="0" quotePrefix="0" xfId="0"/>
    <xf numFmtId="0" fontId="7" fillId="4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1" fontId="8" fillId="0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center" vertical="center"/>
    </xf>
    <xf numFmtId="0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0" fontId="9" fillId="6" borderId="1" applyAlignment="1" pivotButton="0" quotePrefix="0" xfId="0">
      <alignment horizontal="centerContinuous" vertical="center" wrapText="1"/>
    </xf>
    <xf numFmtId="0" fontId="0" fillId="6" borderId="1" applyAlignment="1" pivotButton="0" quotePrefix="0" xfId="0">
      <alignment horizontal="centerContinuous" vertical="center" wrapText="1"/>
    </xf>
    <xf numFmtId="0" fontId="6" fillId="0" borderId="1" applyAlignment="1" applyProtection="1" pivotButton="0" quotePrefix="0" xfId="0">
      <alignment horizontal="center" vertical="center" wrapText="1"/>
      <protection locked="0" hidden="0"/>
    </xf>
    <xf numFmtId="0" fontId="6" fillId="0" borderId="1" applyAlignment="1" applyProtection="1" pivotButton="0" quotePrefix="0" xfId="0">
      <alignment horizontal="left" vertical="center"/>
      <protection locked="0" hidden="0"/>
    </xf>
    <xf numFmtId="164" fontId="6" fillId="0" borderId="1" applyAlignment="1" applyProtection="1" pivotButton="0" quotePrefix="0" xfId="0">
      <alignment horizontal="center" vertical="center" wrapText="1"/>
      <protection locked="0" hidden="0"/>
    </xf>
    <xf numFmtId="165" fontId="6" fillId="0" borderId="1" applyAlignment="1" applyProtection="1" pivotButton="0" quotePrefix="0" xfId="0">
      <alignment horizontal="center" vertical="center" wrapText="1"/>
      <protection locked="0" hidden="0"/>
    </xf>
    <xf numFmtId="166" fontId="6" fillId="0" borderId="1" applyAlignment="1" applyProtection="1" pivotButton="0" quotePrefix="0" xfId="0">
      <alignment horizontal="center" vertical="center" wrapText="1"/>
      <protection locked="0" hidden="0"/>
    </xf>
    <xf numFmtId="1" fontId="6" fillId="3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center" vertical="center" wrapText="1"/>
    </xf>
    <xf numFmtId="0" fontId="6" fillId="0" borderId="1" applyAlignment="1" applyProtection="1" pivotButton="0" quotePrefix="0" xfId="0">
      <alignment horizontal="left" vertical="center" wrapText="1"/>
      <protection locked="0" hidden="0"/>
    </xf>
    <xf numFmtId="167" fontId="6" fillId="0" borderId="1" applyAlignment="1" applyProtection="1" pivotButton="0" quotePrefix="0" xfId="0">
      <alignment horizontal="center" vertical="center" wrapText="1"/>
      <protection locked="0" hidden="0"/>
    </xf>
    <xf numFmtId="0" fontId="6" fillId="0" borderId="1" applyAlignment="1" applyProtection="1" pivotButton="0" quotePrefix="0" xfId="0">
      <alignment horizontal="left" vertical="top" wrapText="1"/>
      <protection locked="0" hidden="0"/>
    </xf>
    <xf numFmtId="0" fontId="3" fillId="3" borderId="1" applyAlignment="1" pivotButton="0" quotePrefix="0" xfId="0">
      <alignment horizontal="left" vertical="top" wrapText="1"/>
    </xf>
    <xf numFmtId="164" fontId="4" fillId="5" borderId="1" applyAlignment="1" applyProtection="1" pivotButton="0" quotePrefix="0" xfId="0">
      <alignment horizontal="center" vertical="center"/>
      <protection locked="0" hidden="0"/>
    </xf>
    <xf numFmtId="0" fontId="6" fillId="5" borderId="1" applyAlignment="1" pivotButton="0" quotePrefix="0" xfId="0">
      <alignment horizontal="center" vertical="center"/>
    </xf>
    <xf numFmtId="1" fontId="4" fillId="5" borderId="1" applyAlignment="1" applyProtection="1" pivotButton="0" quotePrefix="0" xfId="0">
      <alignment horizontal="center" vertical="center"/>
      <protection locked="0" hidden="0"/>
    </xf>
    <xf numFmtId="1" fontId="4" fillId="3" borderId="1" applyAlignment="1" pivotButton="0" quotePrefix="0" xfId="0">
      <alignment horizontal="center" vertical="center"/>
    </xf>
    <xf numFmtId="0" fontId="10" fillId="6" borderId="1" applyAlignment="1" pivotButton="0" quotePrefix="0" xfId="0">
      <alignment horizontal="left" vertical="top" wrapText="1"/>
    </xf>
    <xf numFmtId="0" fontId="5" fillId="4" borderId="1" applyAlignment="1" pivotButton="0" quotePrefix="0" xfId="0">
      <alignment horizontal="center" vertical="center"/>
    </xf>
    <xf numFmtId="0" fontId="11" fillId="6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165" fontId="6" fillId="0" borderId="1" applyAlignment="1" applyProtection="1" pivotButton="0" quotePrefix="0" xfId="0">
      <alignment horizontal="center" vertical="center" wrapText="1"/>
      <protection locked="0" hidden="0"/>
    </xf>
    <xf numFmtId="166" fontId="6" fillId="0" borderId="1" applyAlignment="1" applyProtection="1" pivotButton="0" quotePrefix="0" xfId="0">
      <alignment horizontal="center" vertical="center" wrapText="1"/>
      <protection locked="0" hidden="0"/>
    </xf>
    <xf numFmtId="167" fontId="6" fillId="0" borderId="1" applyAlignment="1" applyProtection="1" pivotButton="0" quotePrefix="0" xfId="0">
      <alignment horizontal="center" vertical="center" wrapText="1"/>
      <protection locked="0" hidden="0"/>
    </xf>
  </cellXfs>
  <cellStyles count="1">
    <cellStyle name="Normal" xfId="0" builtinId="0" hidden="0"/>
  </cellStyles>
  <dxfs count="7">
    <dxf>
      <font>
        <name val="Aptos"/>
        <b val="1"/>
        <color rgb="00FFFFFF"/>
        <sz val="9"/>
      </font>
      <fill>
        <patternFill patternType="solid">
          <fgColor rgb="002E7D32"/>
        </patternFill>
      </fill>
    </dxf>
    <dxf>
      <font>
        <name val="Aptos"/>
        <b val="1"/>
        <color rgb="00263238"/>
        <sz val="9"/>
      </font>
      <fill>
        <patternFill patternType="solid">
          <fgColor rgb="00F59E0B"/>
        </patternFill>
      </fill>
    </dxf>
    <dxf>
      <font>
        <name val="Aptos"/>
        <b val="1"/>
        <color rgb="00FFFFFF"/>
        <sz val="9"/>
      </font>
      <fill>
        <patternFill patternType="solid">
          <fgColor rgb="00C62828"/>
        </patternFill>
      </fill>
    </dxf>
    <dxf>
      <font>
        <name val="Aptos"/>
        <b val="1"/>
        <color rgb="00FFFFFF"/>
        <sz val="9"/>
      </font>
      <fill>
        <patternFill patternType="solid">
          <fgColor rgb="00616161"/>
        </patternFill>
      </fill>
    </dxf>
    <dxf>
      <font>
        <name val="Aptos"/>
        <b val="1"/>
        <color rgb="00991B1B"/>
        <sz val="9"/>
      </font>
      <fill>
        <patternFill patternType="solid">
          <fgColor rgb="00E5E7EB"/>
        </patternFill>
      </fill>
    </dxf>
    <dxf>
      <font>
        <name val="Aptos"/>
        <color rgb="00263238"/>
        <sz val="10"/>
      </font>
      <fill>
        <patternFill patternType="solid">
          <fgColor rgb="00E0F3EF"/>
        </patternFill>
      </fill>
    </dxf>
    <dxf>
      <font>
        <name val="Aptos"/>
        <color rgb="00616161"/>
        <sz val="9"/>
      </font>
      <fill>
        <patternFill patternType="solid">
          <fgColor rgb="00E5E7E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Qualification Pairings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'Dashboard'!B43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'Dashboard'!$A$44:$A$48</f>
            </numRef>
          </cat>
          <val>
            <numRef>
              <f>'Dashboard'!$B$44:$B$48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Pairings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9</col>
      <colOff>0</colOff>
      <row>42</row>
      <rowOff>0</rowOff>
    </from>
    <ext cx="486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Drivers" displayName="tblDrivers" ref="A4:R104" headerRowCount="1">
  <autoFilter ref="A4:R104"/>
  <tableColumns count="18">
    <tableColumn id="1" name="Driver ID"/>
    <tableColumn id="2" name="Driver Name"/>
    <tableColumn id="3" name="Home Terminal"/>
    <tableColumn id="4" name="Active"/>
    <tableColumn id="5" name="License Class"/>
    <tableColumn id="6" name="License State"/>
    <tableColumn id="7" name="License Expiration"/>
    <tableColumn id="8" name="Medical Certificate Expiration"/>
    <tableColumn id="9" name="Years Experience"/>
    <tableColumn id="10" name="Hazmat Endorsement"/>
    <tableColumn id="11" name="Tanker Endorsement"/>
    <tableColumn id="12" name="Doubles/Triples Endorsement"/>
    <tableColumn id="13" name="Liftgate Trained"/>
    <tableColumn id="14" name="Mountain Route Trained"/>
    <tableColumn id="15" name="Max Route Hours"/>
    <tableColumn id="16" name="License Rank"/>
    <tableColumn id="17" name="Base Readiness"/>
    <tableColumn id="18" name="Record Check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Routes" displayName="tblRoutes" ref="A4:R104" headerRowCount="1">
  <autoFilter ref="A4:R104"/>
  <tableColumns count="18">
    <tableColumn id="1" name="Route ID"/>
    <tableColumn id="2" name="Route Name"/>
    <tableColumn id="3" name="Origin"/>
    <tableColumn id="4" name="Destination"/>
    <tableColumn id="5" name="Active"/>
    <tableColumn id="6" name="Equipment Type"/>
    <tableColumn id="7" name="Route Miles"/>
    <tableColumn id="8" name="Estimated Route Hours"/>
    <tableColumn id="9" name="Required License Class"/>
    <tableColumn id="10" name="Minimum Years Experience"/>
    <tableColumn id="11" name="Hazmat Required"/>
    <tableColumn id="12" name="Tanker Required"/>
    <tableColumn id="13" name="Doubles/Triples Required"/>
    <tableColumn id="14" name="Liftgate Training Required"/>
    <tableColumn id="15" name="Mountain Training Required"/>
    <tableColumn id="16" name="Notes"/>
    <tableColumn id="17" name="Required License Rank"/>
    <tableColumn id="18" name="Record Check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blYesNo" displayName="tblYesNo" ref="D3:D5" headerRowCount="1">
  <autoFilter ref="D3:D5"/>
  <tableColumns count="1">
    <tableColumn id="4" name="Yes/No"/>
  </tableColumns>
  <tableStyleInfo name="TableStyleMedium2" showRowStripes="1"/>
</table>
</file>

<file path=xl/tables/table4.xml><?xml version="1.0" encoding="utf-8"?>
<table xmlns="http://schemas.openxmlformats.org/spreadsheetml/2006/main" id="4" name="tblLicense" displayName="tblLicense" ref="F3:G6" headerRowCount="1">
  <autoFilter ref="F3:G6"/>
  <tableColumns count="2">
    <tableColumn id="6" name="License Class"/>
    <tableColumn id="7" name="Rank"/>
  </tableColumns>
  <tableStyleInfo name="TableStyleMedium2" showRowStripes="1"/>
</table>
</file>

<file path=xl/tables/table5.xml><?xml version="1.0" encoding="utf-8"?>
<table xmlns="http://schemas.openxmlformats.org/spreadsheetml/2006/main" id="5" name="tblEquipment" displayName="tblEquipment" ref="I3:I8" headerRowCount="1">
  <autoFilter ref="I3:I8"/>
  <tableColumns count="1">
    <tableColumn id="9" name="Equipment Type"/>
  </tableColumns>
  <tableStyleInfo name="TableStyleMedium2" showRowStripes="1"/>
</table>
</file>

<file path=xl/tables/table6.xml><?xml version="1.0" encoding="utf-8"?>
<table xmlns="http://schemas.openxmlformats.org/spreadsheetml/2006/main" id="6" name="tblTerminals" displayName="tblTerminals" ref="K3:K11" headerRowCount="1">
  <autoFilter ref="K3:K11"/>
  <tableColumns count="1">
    <tableColumn id="11" name="Home Terminal"/>
  </tableColumns>
  <tableStyleInfo name="TableStyleMedium2" showRowStripes="1"/>
</table>
</file>

<file path=xl/tables/table7.xml><?xml version="1.0" encoding="utf-8"?>
<table xmlns="http://schemas.openxmlformats.org/spreadsheetml/2006/main" id="7" name="tblStates" displayName="tblStates" ref="M3:M54" headerRowCount="1">
  <autoFilter ref="M3:M54"/>
  <tableColumns count="1">
    <tableColumn id="13" name="State Cod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table" Target="/xl/tables/table4.xml" Id="rId2"/><Relationship Type="http://schemas.openxmlformats.org/officeDocument/2006/relationships/table" Target="/xl/tables/table5.xml" Id="rId3"/><Relationship Type="http://schemas.openxmlformats.org/officeDocument/2006/relationships/table" Target="/xl/tables/table6.xml" Id="rId4"/><Relationship Type="http://schemas.openxmlformats.org/officeDocument/2006/relationships/table" Target="/xl/tables/table7.xml" Id="rId5"/></Relationships>
</file>

<file path=xl/worksheets/sheet1.xml><?xml version="1.0" encoding="utf-8"?>
<worksheet xmlns="http://schemas.openxmlformats.org/spreadsheetml/2006/main">
  <sheetPr>
    <tabColor rgb="00123B52"/>
    <outlinePr summaryBelow="1" summaryRight="1"/>
    <pageSetUpPr fitToPage="1"/>
  </sheetPr>
  <dimension ref="A1:Q101"/>
  <sheetViews>
    <sheetView showGridLines="0" workbookViewId="0">
      <pane xSplit="2" ySplit="13" topLeftCell="C1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8" customWidth="1" min="1" max="1"/>
    <col width="2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 ht="30" customHeight="1">
      <c r="A1" s="1" t="inlineStr">
        <is>
          <t>Driver Route Qualification Matrix</t>
        </is>
      </c>
      <c r="B1" s="38" t="n"/>
      <c r="C1" s="38" t="n"/>
      <c r="D1" s="38" t="n"/>
      <c r="E1" s="38" t="n"/>
      <c r="F1" s="38" t="n"/>
      <c r="G1" s="38" t="n"/>
      <c r="H1" s="38" t="n"/>
      <c r="I1" s="38" t="n"/>
      <c r="J1" s="38" t="n"/>
      <c r="K1" s="38" t="n"/>
      <c r="L1" s="38" t="n"/>
      <c r="M1" s="38" t="n"/>
      <c r="N1" s="38" t="n"/>
      <c r="O1" s="38" t="n"/>
      <c r="P1" s="38" t="n"/>
      <c r="Q1" s="39" t="n"/>
    </row>
    <row r="2" ht="24" customHeight="1">
      <c r="A2" s="3" t="inlineStr">
        <is>
          <t>Compare current driver qualifications with route requirements as of the evaluation date.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</row>
    <row r="3"/>
    <row r="4">
      <c r="A4" s="4" t="inlineStr">
        <is>
          <t>Evaluation Date</t>
        </is>
      </c>
      <c r="B4" s="5">
        <f>'Settings'!$B$4</f>
        <v/>
      </c>
      <c r="D4" s="4" t="inlineStr">
        <is>
          <t>Active Drivers</t>
        </is>
      </c>
      <c r="E4" s="6">
        <f>COUNTIF('Drivers'!$D$5:$D$104,"Yes")</f>
        <v/>
      </c>
      <c r="G4" s="4" t="inlineStr">
        <is>
          <t>Active Routes</t>
        </is>
      </c>
      <c r="H4" s="6">
        <f>COUNTIF('Routes'!$E$5:$E$104,"Yes")</f>
        <v/>
      </c>
      <c r="J4" s="4" t="inlineStr">
        <is>
          <t>Qualified Pairings</t>
        </is>
      </c>
      <c r="K4" s="6">
        <f>COUNTIF($C$14:$Q$38,"QUALIFIED")</f>
        <v/>
      </c>
      <c r="M4" s="4" t="inlineStr">
        <is>
          <t>Expiring Soon</t>
        </is>
      </c>
      <c r="N4" s="6">
        <f>COUNTIF($C$14:$Q$38,"EXPIRING SOON")</f>
        <v/>
      </c>
      <c r="P4" s="4" t="inlineStr">
        <is>
          <t>Coverage Gaps</t>
        </is>
      </c>
      <c r="Q4" s="6">
        <f>COUNTIF($C$41:$Q$41,"GAP")</f>
        <v/>
      </c>
    </row>
    <row r="5">
      <c r="A5" s="4" t="inlineStr">
        <is>
          <t>Not Qualified</t>
        </is>
      </c>
      <c r="B5" s="6">
        <f>COUNTIF($C$14:$Q$38,"NOT QUALIFIED")</f>
        <v/>
      </c>
      <c r="D5" s="4" t="inlineStr">
        <is>
          <t>Incomplete Pairings</t>
        </is>
      </c>
      <c r="E5" s="6">
        <f>COUNTIF($C$14:$Q$38,"INCOMPLETE")</f>
        <v/>
      </c>
      <c r="G5" s="4" t="inlineStr">
        <is>
          <t>Inactive Pairings</t>
        </is>
      </c>
      <c r="H5" s="6">
        <f>COUNTIF($C$14:$Q$38,"INACTIVE")</f>
        <v/>
      </c>
      <c r="J5" s="4" t="inlineStr">
        <is>
          <t>Currently Covered Pairings</t>
        </is>
      </c>
      <c r="K5" s="6">
        <f>COUNTIF($C$14:$Q$38,"QUALIFIED")+COUNTIF($C$14:$Q$38,"EXPIRING SOON")</f>
        <v/>
      </c>
    </row>
    <row r="6"/>
    <row r="7">
      <c r="A7" s="7" t="inlineStr">
        <is>
          <t>Selected Driver ID</t>
        </is>
      </c>
      <c r="B7" s="8" t="inlineStr">
        <is>
          <t>DRV-101</t>
        </is>
      </c>
      <c r="D7" s="7" t="inlineStr">
        <is>
          <t>Selected Route ID</t>
        </is>
      </c>
      <c r="E7" s="8" t="inlineStr">
        <is>
          <t>RTE-202</t>
        </is>
      </c>
      <c r="G7" s="7" t="inlineStr">
        <is>
          <t>Qualification Status</t>
        </is>
      </c>
      <c r="H7" s="9">
        <f>IF(OR($B$7="",$E$7=""),"",IFERROR(INDEX($C$14:$Q$38,MATCH($B$7,$A$14:$A$38,0),MATCH($E$7,$C$11:$Q$11,0)),"INCOMPLETE"))</f>
        <v/>
      </c>
    </row>
    <row r="8" ht="92" customHeight="1">
      <c r="A8" s="7" t="inlineStr">
        <is>
          <t>Qualification Details</t>
        </is>
      </c>
      <c r="B8" s="10">
        <f>IF(OR($B$7="",$E$7=""),"Select a driver and route.",IFERROR(LET(dID,$B$7,rID,$E$7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reasons,TEXTJOIN(", ",TRUE,IF(dCheck&lt;&gt;"OK","Driver record is incomplete",""),IF(rCheck&lt;&gt;"OK","Route record is incomplete",""),IF(dActive="No","Driver is inactive",""),IF(rActive="No","Route is inactive",""),IF(AND(licExp&lt;&gt;"",licExp&lt;evalDate),"Driver license is expired",""),IF(AND(medExp&lt;&gt;"",medExp&lt;evalDate),"Medical certificate is expired",""),IF(AND(licExp&lt;&gt;"",licExp&gt;=evalDate,licExp&lt;=evalDate+warnDays),"Driver license expires within the warning period",""),IF(AND(medExp&lt;&gt;"",medExp&gt;=evalDate,medExp&lt;=evalDate+warnDays),"Medical certificate expires within the warning period",""),IF(AND(dRank&lt;&gt;"",rRank&lt;&gt;"",dRank&lt;rRank),"License class is below the route requirement",""),IF(AND(yrs&lt;&gt;"",minYrs&lt;&gt;"",yrs&lt;minYrs),"Driving experience is below the route minimum",""),IF(AND(rHaz="Yes",dHaz&lt;&gt;"Yes"),"Hazmat endorsement is required",""),IF(AND(rTank="Yes",dTank&lt;&gt;"Yes"),"Tanker endorsement is required",""),IF(AND(rDouble="Yes",dDouble&lt;&gt;"Yes"),"Doubles/triples endorsement is required",""),IF(AND(rLift="Yes",dLift&lt;&gt;"Yes"),"Liftgate training is required",""),IF(AND(rMountain="Yes",dMountain&lt;&gt;"Yes"),"Mountain-route training is required",""),IF(AND(dMaxHours&lt;&gt;"",rHours&lt;&gt;"",rHours&gt;dMaxHours),"Estimated route hours exceed the driver's maximum","")),IF(reasons="","All entered requirements are met",reasons)),"Review the selected source records."))</f>
        <v/>
      </c>
      <c r="C8" s="11" t="n"/>
      <c r="D8" s="11" t="n"/>
      <c r="E8" s="11" t="n"/>
      <c r="F8" s="11" t="n"/>
      <c r="G8" s="11" t="n"/>
      <c r="H8" s="11" t="n"/>
      <c r="I8" s="11" t="n"/>
      <c r="J8" s="11" t="n"/>
      <c r="K8" s="11" t="n"/>
      <c r="L8" s="11" t="n"/>
      <c r="M8" s="11" t="n"/>
      <c r="N8" s="11" t="n"/>
      <c r="O8" s="11" t="n"/>
      <c r="P8" s="11" t="n"/>
      <c r="Q8" s="11" t="n"/>
    </row>
    <row r="9" ht="12" customHeight="1">
      <c r="B9" s="11" t="n"/>
      <c r="C9" s="11" t="n"/>
      <c r="D9" s="11" t="n"/>
      <c r="E9" s="11" t="n"/>
      <c r="F9" s="11" t="n"/>
      <c r="G9" s="11" t="n"/>
      <c r="H9" s="11" t="n"/>
      <c r="I9" s="11" t="n"/>
      <c r="J9" s="11" t="n"/>
      <c r="K9" s="11" t="n"/>
      <c r="L9" s="11" t="n"/>
      <c r="M9" s="11" t="n"/>
      <c r="N9" s="11" t="n"/>
      <c r="O9" s="11" t="n"/>
      <c r="P9" s="11" t="n"/>
      <c r="Q9" s="11" t="n"/>
    </row>
    <row r="10"/>
    <row r="11" ht="26" customHeight="1">
      <c r="A11" s="12" t="inlineStr">
        <is>
          <t>Driver ID</t>
        </is>
      </c>
      <c r="B11" s="12" t="inlineStr">
        <is>
          <t>Driver Name</t>
        </is>
      </c>
      <c r="C11" s="12">
        <f>IFERROR(IF(INDEX('Routes'!$A$5:$A$104,COLUMNS($C$11:C11))="","",INDEX('Routes'!$A$5:$A$104,COLUMNS($C$11:C11))),"")</f>
        <v/>
      </c>
      <c r="D11" s="12">
        <f>IFERROR(IF(INDEX('Routes'!$A$5:$A$104,COLUMNS($C$11:D11))="","",INDEX('Routes'!$A$5:$A$104,COLUMNS($C$11:D11))),"")</f>
        <v/>
      </c>
      <c r="E11" s="12">
        <f>IFERROR(IF(INDEX('Routes'!$A$5:$A$104,COLUMNS($C$11:E11))="","",INDEX('Routes'!$A$5:$A$104,COLUMNS($C$11:E11))),"")</f>
        <v/>
      </c>
      <c r="F11" s="12">
        <f>IFERROR(IF(INDEX('Routes'!$A$5:$A$104,COLUMNS($C$11:F11))="","",INDEX('Routes'!$A$5:$A$104,COLUMNS($C$11:F11))),"")</f>
        <v/>
      </c>
      <c r="G11" s="12">
        <f>IFERROR(IF(INDEX('Routes'!$A$5:$A$104,COLUMNS($C$11:G11))="","",INDEX('Routes'!$A$5:$A$104,COLUMNS($C$11:G11))),"")</f>
        <v/>
      </c>
      <c r="H11" s="12">
        <f>IFERROR(IF(INDEX('Routes'!$A$5:$A$104,COLUMNS($C$11:H11))="","",INDEX('Routes'!$A$5:$A$104,COLUMNS($C$11:H11))),"")</f>
        <v/>
      </c>
      <c r="I11" s="12">
        <f>IFERROR(IF(INDEX('Routes'!$A$5:$A$104,COLUMNS($C$11:I11))="","",INDEX('Routes'!$A$5:$A$104,COLUMNS($C$11:I11))),"")</f>
        <v/>
      </c>
      <c r="J11" s="12">
        <f>IFERROR(IF(INDEX('Routes'!$A$5:$A$104,COLUMNS($C$11:J11))="","",INDEX('Routes'!$A$5:$A$104,COLUMNS($C$11:J11))),"")</f>
        <v/>
      </c>
      <c r="K11" s="12">
        <f>IFERROR(IF(INDEX('Routes'!$A$5:$A$104,COLUMNS($C$11:K11))="","",INDEX('Routes'!$A$5:$A$104,COLUMNS($C$11:K11))),"")</f>
        <v/>
      </c>
      <c r="L11" s="12">
        <f>IFERROR(IF(INDEX('Routes'!$A$5:$A$104,COLUMNS($C$11:L11))="","",INDEX('Routes'!$A$5:$A$104,COLUMNS($C$11:L11))),"")</f>
        <v/>
      </c>
      <c r="M11" s="12">
        <f>IFERROR(IF(INDEX('Routes'!$A$5:$A$104,COLUMNS($C$11:M11))="","",INDEX('Routes'!$A$5:$A$104,COLUMNS($C$11:M11))),"")</f>
        <v/>
      </c>
      <c r="N11" s="12">
        <f>IFERROR(IF(INDEX('Routes'!$A$5:$A$104,COLUMNS($C$11:N11))="","",INDEX('Routes'!$A$5:$A$104,COLUMNS($C$11:N11))),"")</f>
        <v/>
      </c>
      <c r="O11" s="12">
        <f>IFERROR(IF(INDEX('Routes'!$A$5:$A$104,COLUMNS($C$11:O11))="","",INDEX('Routes'!$A$5:$A$104,COLUMNS($C$11:O11))),"")</f>
        <v/>
      </c>
      <c r="P11" s="12">
        <f>IFERROR(IF(INDEX('Routes'!$A$5:$A$104,COLUMNS($C$11:P11))="","",INDEX('Routes'!$A$5:$A$104,COLUMNS($C$11:P11))),"")</f>
        <v/>
      </c>
      <c r="Q11" s="12">
        <f>IFERROR(IF(INDEX('Routes'!$A$5:$A$104,COLUMNS($C$11:Q11))="","",INDEX('Routes'!$A$5:$A$104,COLUMNS($C$11:Q11))),"")</f>
        <v/>
      </c>
    </row>
    <row r="12" ht="48" customHeight="1">
      <c r="A12" s="12" t="n"/>
      <c r="B12" s="12" t="n"/>
      <c r="C12" s="12">
        <f>IFERROR(IF(INDEX('Routes'!$B$5:$B$104,COLUMNS($C$12:C12))="","",INDEX('Routes'!$B$5:$B$104,COLUMNS($C$12:C12))),"")</f>
        <v/>
      </c>
      <c r="D12" s="12">
        <f>IFERROR(IF(INDEX('Routes'!$B$5:$B$104,COLUMNS($C$12:D12))="","",INDEX('Routes'!$B$5:$B$104,COLUMNS($C$12:D12))),"")</f>
        <v/>
      </c>
      <c r="E12" s="12">
        <f>IFERROR(IF(INDEX('Routes'!$B$5:$B$104,COLUMNS($C$12:E12))="","",INDEX('Routes'!$B$5:$B$104,COLUMNS($C$12:E12))),"")</f>
        <v/>
      </c>
      <c r="F12" s="12">
        <f>IFERROR(IF(INDEX('Routes'!$B$5:$B$104,COLUMNS($C$12:F12))="","",INDEX('Routes'!$B$5:$B$104,COLUMNS($C$12:F12))),"")</f>
        <v/>
      </c>
      <c r="G12" s="12">
        <f>IFERROR(IF(INDEX('Routes'!$B$5:$B$104,COLUMNS($C$12:G12))="","",INDEX('Routes'!$B$5:$B$104,COLUMNS($C$12:G12))),"")</f>
        <v/>
      </c>
      <c r="H12" s="12">
        <f>IFERROR(IF(INDEX('Routes'!$B$5:$B$104,COLUMNS($C$12:H12))="","",INDEX('Routes'!$B$5:$B$104,COLUMNS($C$12:H12))),"")</f>
        <v/>
      </c>
      <c r="I12" s="12">
        <f>IFERROR(IF(INDEX('Routes'!$B$5:$B$104,COLUMNS($C$12:I12))="","",INDEX('Routes'!$B$5:$B$104,COLUMNS($C$12:I12))),"")</f>
        <v/>
      </c>
      <c r="J12" s="12">
        <f>IFERROR(IF(INDEX('Routes'!$B$5:$B$104,COLUMNS($C$12:J12))="","",INDEX('Routes'!$B$5:$B$104,COLUMNS($C$12:J12))),"")</f>
        <v/>
      </c>
      <c r="K12" s="12">
        <f>IFERROR(IF(INDEX('Routes'!$B$5:$B$104,COLUMNS($C$12:K12))="","",INDEX('Routes'!$B$5:$B$104,COLUMNS($C$12:K12))),"")</f>
        <v/>
      </c>
      <c r="L12" s="12">
        <f>IFERROR(IF(INDEX('Routes'!$B$5:$B$104,COLUMNS($C$12:L12))="","",INDEX('Routes'!$B$5:$B$104,COLUMNS($C$12:L12))),"")</f>
        <v/>
      </c>
      <c r="M12" s="12">
        <f>IFERROR(IF(INDEX('Routes'!$B$5:$B$104,COLUMNS($C$12:M12))="","",INDEX('Routes'!$B$5:$B$104,COLUMNS($C$12:M12))),"")</f>
        <v/>
      </c>
      <c r="N12" s="12">
        <f>IFERROR(IF(INDEX('Routes'!$B$5:$B$104,COLUMNS($C$12:N12))="","",INDEX('Routes'!$B$5:$B$104,COLUMNS($C$12:N12))),"")</f>
        <v/>
      </c>
      <c r="O12" s="12">
        <f>IFERROR(IF(INDEX('Routes'!$B$5:$B$104,COLUMNS($C$12:O12))="","",INDEX('Routes'!$B$5:$B$104,COLUMNS($C$12:O12))),"")</f>
        <v/>
      </c>
      <c r="P12" s="12">
        <f>IFERROR(IF(INDEX('Routes'!$B$5:$B$104,COLUMNS($C$12:P12))="","",INDEX('Routes'!$B$5:$B$104,COLUMNS($C$12:P12))),"")</f>
        <v/>
      </c>
      <c r="Q12" s="12">
        <f>IFERROR(IF(INDEX('Routes'!$B$5:$B$104,COLUMNS($C$12:Q12))="","",INDEX('Routes'!$B$5:$B$104,COLUMNS($C$12:Q12))),"")</f>
        <v/>
      </c>
    </row>
    <row r="13"/>
    <row r="14">
      <c r="A14" s="13">
        <f>IFERROR(IF(INDEX('Drivers'!$A$5:$A$104,ROWS($A$14:A14))="","",INDEX('Drivers'!$A$5:$A$104,ROWS($A$14:A14))),"")</f>
        <v/>
      </c>
      <c r="B14" s="13">
        <f>IFERROR(IF(INDEX('Drivers'!$B$5:$B$104,ROWS($B$14:B14))="","",INDEX('Drivers'!$B$5:$B$104,ROWS($B$14:B14))),"")</f>
        <v/>
      </c>
      <c r="C14" s="13">
        <f>IF(OR($A14="",C$11=""),"",IFERROR(LET(dID,$A14,rID,C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D14" s="13">
        <f>IF(OR($A14="",D$11=""),"",IFERROR(LET(dID,$A14,rID,D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E14" s="13">
        <f>IF(OR($A14="",E$11=""),"",IFERROR(LET(dID,$A14,rID,E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F14" s="13">
        <f>IF(OR($A14="",F$11=""),"",IFERROR(LET(dID,$A14,rID,F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G14" s="13">
        <f>IF(OR($A14="",G$11=""),"",IFERROR(LET(dID,$A14,rID,G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H14" s="13">
        <f>IF(OR($A14="",H$11=""),"",IFERROR(LET(dID,$A14,rID,H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I14" s="13">
        <f>IF(OR($A14="",I$11=""),"",IFERROR(LET(dID,$A14,rID,I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J14" s="13">
        <f>IF(OR($A14="",J$11=""),"",IFERROR(LET(dID,$A14,rID,J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K14" s="13">
        <f>IF(OR($A14="",K$11=""),"",IFERROR(LET(dID,$A14,rID,K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L14" s="13">
        <f>IF(OR($A14="",L$11=""),"",IFERROR(LET(dID,$A14,rID,L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M14" s="13">
        <f>IF(OR($A14="",M$11=""),"",IFERROR(LET(dID,$A14,rID,M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N14" s="13">
        <f>IF(OR($A14="",N$11=""),"",IFERROR(LET(dID,$A14,rID,N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O14" s="13">
        <f>IF(OR($A14="",O$11=""),"",IFERROR(LET(dID,$A14,rID,O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P14" s="13">
        <f>IF(OR($A14="",P$11=""),"",IFERROR(LET(dID,$A14,rID,P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Q14" s="13">
        <f>IF(OR($A14="",Q$11=""),"",IFERROR(LET(dID,$A14,rID,Q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</row>
    <row r="15">
      <c r="A15" s="13">
        <f>IFERROR(IF(INDEX('Drivers'!$A$5:$A$104,ROWS($A$14:A15))="","",INDEX('Drivers'!$A$5:$A$104,ROWS($A$14:A15))),"")</f>
        <v/>
      </c>
      <c r="B15" s="13">
        <f>IFERROR(IF(INDEX('Drivers'!$B$5:$B$104,ROWS($B$14:B15))="","",INDEX('Drivers'!$B$5:$B$104,ROWS($B$14:B15))),"")</f>
        <v/>
      </c>
      <c r="C15" s="13">
        <f>IF(OR($A15="",C$11=""),"",IFERROR(LET(dID,$A15,rID,C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D15" s="13">
        <f>IF(OR($A15="",D$11=""),"",IFERROR(LET(dID,$A15,rID,D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E15" s="13">
        <f>IF(OR($A15="",E$11=""),"",IFERROR(LET(dID,$A15,rID,E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F15" s="13">
        <f>IF(OR($A15="",F$11=""),"",IFERROR(LET(dID,$A15,rID,F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G15" s="13">
        <f>IF(OR($A15="",G$11=""),"",IFERROR(LET(dID,$A15,rID,G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H15" s="13">
        <f>IF(OR($A15="",H$11=""),"",IFERROR(LET(dID,$A15,rID,H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I15" s="13">
        <f>IF(OR($A15="",I$11=""),"",IFERROR(LET(dID,$A15,rID,I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J15" s="13">
        <f>IF(OR($A15="",J$11=""),"",IFERROR(LET(dID,$A15,rID,J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K15" s="13">
        <f>IF(OR($A15="",K$11=""),"",IFERROR(LET(dID,$A15,rID,K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L15" s="13">
        <f>IF(OR($A15="",L$11=""),"",IFERROR(LET(dID,$A15,rID,L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M15" s="13">
        <f>IF(OR($A15="",M$11=""),"",IFERROR(LET(dID,$A15,rID,M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N15" s="13">
        <f>IF(OR($A15="",N$11=""),"",IFERROR(LET(dID,$A15,rID,N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O15" s="13">
        <f>IF(OR($A15="",O$11=""),"",IFERROR(LET(dID,$A15,rID,O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P15" s="13">
        <f>IF(OR($A15="",P$11=""),"",IFERROR(LET(dID,$A15,rID,P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Q15" s="13">
        <f>IF(OR($A15="",Q$11=""),"",IFERROR(LET(dID,$A15,rID,Q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</row>
    <row r="16">
      <c r="A16" s="13">
        <f>IFERROR(IF(INDEX('Drivers'!$A$5:$A$104,ROWS($A$14:A16))="","",INDEX('Drivers'!$A$5:$A$104,ROWS($A$14:A16))),"")</f>
        <v/>
      </c>
      <c r="B16" s="13">
        <f>IFERROR(IF(INDEX('Drivers'!$B$5:$B$104,ROWS($B$14:B16))="","",INDEX('Drivers'!$B$5:$B$104,ROWS($B$14:B16))),"")</f>
        <v/>
      </c>
      <c r="C16" s="13">
        <f>IF(OR($A16="",C$11=""),"",IFERROR(LET(dID,$A16,rID,C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D16" s="13">
        <f>IF(OR($A16="",D$11=""),"",IFERROR(LET(dID,$A16,rID,D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E16" s="13">
        <f>IF(OR($A16="",E$11=""),"",IFERROR(LET(dID,$A16,rID,E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F16" s="13">
        <f>IF(OR($A16="",F$11=""),"",IFERROR(LET(dID,$A16,rID,F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G16" s="13">
        <f>IF(OR($A16="",G$11=""),"",IFERROR(LET(dID,$A16,rID,G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H16" s="13">
        <f>IF(OR($A16="",H$11=""),"",IFERROR(LET(dID,$A16,rID,H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I16" s="13">
        <f>IF(OR($A16="",I$11=""),"",IFERROR(LET(dID,$A16,rID,I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J16" s="13">
        <f>IF(OR($A16="",J$11=""),"",IFERROR(LET(dID,$A16,rID,J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K16" s="13">
        <f>IF(OR($A16="",K$11=""),"",IFERROR(LET(dID,$A16,rID,K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L16" s="13">
        <f>IF(OR($A16="",L$11=""),"",IFERROR(LET(dID,$A16,rID,L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M16" s="13">
        <f>IF(OR($A16="",M$11=""),"",IFERROR(LET(dID,$A16,rID,M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N16" s="13">
        <f>IF(OR($A16="",N$11=""),"",IFERROR(LET(dID,$A16,rID,N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O16" s="13">
        <f>IF(OR($A16="",O$11=""),"",IFERROR(LET(dID,$A16,rID,O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P16" s="13">
        <f>IF(OR($A16="",P$11=""),"",IFERROR(LET(dID,$A16,rID,P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Q16" s="13">
        <f>IF(OR($A16="",Q$11=""),"",IFERROR(LET(dID,$A16,rID,Q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</row>
    <row r="17">
      <c r="A17" s="13">
        <f>IFERROR(IF(INDEX('Drivers'!$A$5:$A$104,ROWS($A$14:A17))="","",INDEX('Drivers'!$A$5:$A$104,ROWS($A$14:A17))),"")</f>
        <v/>
      </c>
      <c r="B17" s="13">
        <f>IFERROR(IF(INDEX('Drivers'!$B$5:$B$104,ROWS($B$14:B17))="","",INDEX('Drivers'!$B$5:$B$104,ROWS($B$14:B17))),"")</f>
        <v/>
      </c>
      <c r="C17" s="13">
        <f>IF(OR($A17="",C$11=""),"",IFERROR(LET(dID,$A17,rID,C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D17" s="13">
        <f>IF(OR($A17="",D$11=""),"",IFERROR(LET(dID,$A17,rID,D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E17" s="13">
        <f>IF(OR($A17="",E$11=""),"",IFERROR(LET(dID,$A17,rID,E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F17" s="13">
        <f>IF(OR($A17="",F$11=""),"",IFERROR(LET(dID,$A17,rID,F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G17" s="13">
        <f>IF(OR($A17="",G$11=""),"",IFERROR(LET(dID,$A17,rID,G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H17" s="13">
        <f>IF(OR($A17="",H$11=""),"",IFERROR(LET(dID,$A17,rID,H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I17" s="13">
        <f>IF(OR($A17="",I$11=""),"",IFERROR(LET(dID,$A17,rID,I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J17" s="13">
        <f>IF(OR($A17="",J$11=""),"",IFERROR(LET(dID,$A17,rID,J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K17" s="13">
        <f>IF(OR($A17="",K$11=""),"",IFERROR(LET(dID,$A17,rID,K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L17" s="13">
        <f>IF(OR($A17="",L$11=""),"",IFERROR(LET(dID,$A17,rID,L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M17" s="13">
        <f>IF(OR($A17="",M$11=""),"",IFERROR(LET(dID,$A17,rID,M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N17" s="13">
        <f>IF(OR($A17="",N$11=""),"",IFERROR(LET(dID,$A17,rID,N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O17" s="13">
        <f>IF(OR($A17="",O$11=""),"",IFERROR(LET(dID,$A17,rID,O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P17" s="13">
        <f>IF(OR($A17="",P$11=""),"",IFERROR(LET(dID,$A17,rID,P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Q17" s="13">
        <f>IF(OR($A17="",Q$11=""),"",IFERROR(LET(dID,$A17,rID,Q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</row>
    <row r="18">
      <c r="A18" s="13">
        <f>IFERROR(IF(INDEX('Drivers'!$A$5:$A$104,ROWS($A$14:A18))="","",INDEX('Drivers'!$A$5:$A$104,ROWS($A$14:A18))),"")</f>
        <v/>
      </c>
      <c r="B18" s="13">
        <f>IFERROR(IF(INDEX('Drivers'!$B$5:$B$104,ROWS($B$14:B18))="","",INDEX('Drivers'!$B$5:$B$104,ROWS($B$14:B18))),"")</f>
        <v/>
      </c>
      <c r="C18" s="13">
        <f>IF(OR($A18="",C$11=""),"",IFERROR(LET(dID,$A18,rID,C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D18" s="13">
        <f>IF(OR($A18="",D$11=""),"",IFERROR(LET(dID,$A18,rID,D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E18" s="13">
        <f>IF(OR($A18="",E$11=""),"",IFERROR(LET(dID,$A18,rID,E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F18" s="13">
        <f>IF(OR($A18="",F$11=""),"",IFERROR(LET(dID,$A18,rID,F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G18" s="13">
        <f>IF(OR($A18="",G$11=""),"",IFERROR(LET(dID,$A18,rID,G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H18" s="13">
        <f>IF(OR($A18="",H$11=""),"",IFERROR(LET(dID,$A18,rID,H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I18" s="13">
        <f>IF(OR($A18="",I$11=""),"",IFERROR(LET(dID,$A18,rID,I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J18" s="13">
        <f>IF(OR($A18="",J$11=""),"",IFERROR(LET(dID,$A18,rID,J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K18" s="13">
        <f>IF(OR($A18="",K$11=""),"",IFERROR(LET(dID,$A18,rID,K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L18" s="13">
        <f>IF(OR($A18="",L$11=""),"",IFERROR(LET(dID,$A18,rID,L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M18" s="13">
        <f>IF(OR($A18="",M$11=""),"",IFERROR(LET(dID,$A18,rID,M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N18" s="13">
        <f>IF(OR($A18="",N$11=""),"",IFERROR(LET(dID,$A18,rID,N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O18" s="13">
        <f>IF(OR($A18="",O$11=""),"",IFERROR(LET(dID,$A18,rID,O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P18" s="13">
        <f>IF(OR($A18="",P$11=""),"",IFERROR(LET(dID,$A18,rID,P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Q18" s="13">
        <f>IF(OR($A18="",Q$11=""),"",IFERROR(LET(dID,$A18,rID,Q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</row>
    <row r="19">
      <c r="A19" s="13">
        <f>IFERROR(IF(INDEX('Drivers'!$A$5:$A$104,ROWS($A$14:A19))="","",INDEX('Drivers'!$A$5:$A$104,ROWS($A$14:A19))),"")</f>
        <v/>
      </c>
      <c r="B19" s="13">
        <f>IFERROR(IF(INDEX('Drivers'!$B$5:$B$104,ROWS($B$14:B19))="","",INDEX('Drivers'!$B$5:$B$104,ROWS($B$14:B19))),"")</f>
        <v/>
      </c>
      <c r="C19" s="13">
        <f>IF(OR($A19="",C$11=""),"",IFERROR(LET(dID,$A19,rID,C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D19" s="13">
        <f>IF(OR($A19="",D$11=""),"",IFERROR(LET(dID,$A19,rID,D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E19" s="13">
        <f>IF(OR($A19="",E$11=""),"",IFERROR(LET(dID,$A19,rID,E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F19" s="13">
        <f>IF(OR($A19="",F$11=""),"",IFERROR(LET(dID,$A19,rID,F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G19" s="13">
        <f>IF(OR($A19="",G$11=""),"",IFERROR(LET(dID,$A19,rID,G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H19" s="13">
        <f>IF(OR($A19="",H$11=""),"",IFERROR(LET(dID,$A19,rID,H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I19" s="13">
        <f>IF(OR($A19="",I$11=""),"",IFERROR(LET(dID,$A19,rID,I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J19" s="13">
        <f>IF(OR($A19="",J$11=""),"",IFERROR(LET(dID,$A19,rID,J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K19" s="13">
        <f>IF(OR($A19="",K$11=""),"",IFERROR(LET(dID,$A19,rID,K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L19" s="13">
        <f>IF(OR($A19="",L$11=""),"",IFERROR(LET(dID,$A19,rID,L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M19" s="13">
        <f>IF(OR($A19="",M$11=""),"",IFERROR(LET(dID,$A19,rID,M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N19" s="13">
        <f>IF(OR($A19="",N$11=""),"",IFERROR(LET(dID,$A19,rID,N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O19" s="13">
        <f>IF(OR($A19="",O$11=""),"",IFERROR(LET(dID,$A19,rID,O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P19" s="13">
        <f>IF(OR($A19="",P$11=""),"",IFERROR(LET(dID,$A19,rID,P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Q19" s="13">
        <f>IF(OR($A19="",Q$11=""),"",IFERROR(LET(dID,$A19,rID,Q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</row>
    <row r="20">
      <c r="A20" s="13">
        <f>IFERROR(IF(INDEX('Drivers'!$A$5:$A$104,ROWS($A$14:A20))="","",INDEX('Drivers'!$A$5:$A$104,ROWS($A$14:A20))),"")</f>
        <v/>
      </c>
      <c r="B20" s="13">
        <f>IFERROR(IF(INDEX('Drivers'!$B$5:$B$104,ROWS($B$14:B20))="","",INDEX('Drivers'!$B$5:$B$104,ROWS($B$14:B20))),"")</f>
        <v/>
      </c>
      <c r="C20" s="13">
        <f>IF(OR($A20="",C$11=""),"",IFERROR(LET(dID,$A20,rID,C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D20" s="13">
        <f>IF(OR($A20="",D$11=""),"",IFERROR(LET(dID,$A20,rID,D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E20" s="13">
        <f>IF(OR($A20="",E$11=""),"",IFERROR(LET(dID,$A20,rID,E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F20" s="13">
        <f>IF(OR($A20="",F$11=""),"",IFERROR(LET(dID,$A20,rID,F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G20" s="13">
        <f>IF(OR($A20="",G$11=""),"",IFERROR(LET(dID,$A20,rID,G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H20" s="13">
        <f>IF(OR($A20="",H$11=""),"",IFERROR(LET(dID,$A20,rID,H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I20" s="13">
        <f>IF(OR($A20="",I$11=""),"",IFERROR(LET(dID,$A20,rID,I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J20" s="13">
        <f>IF(OR($A20="",J$11=""),"",IFERROR(LET(dID,$A20,rID,J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K20" s="13">
        <f>IF(OR($A20="",K$11=""),"",IFERROR(LET(dID,$A20,rID,K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L20" s="13">
        <f>IF(OR($A20="",L$11=""),"",IFERROR(LET(dID,$A20,rID,L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M20" s="13">
        <f>IF(OR($A20="",M$11=""),"",IFERROR(LET(dID,$A20,rID,M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N20" s="13">
        <f>IF(OR($A20="",N$11=""),"",IFERROR(LET(dID,$A20,rID,N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O20" s="13">
        <f>IF(OR($A20="",O$11=""),"",IFERROR(LET(dID,$A20,rID,O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P20" s="13">
        <f>IF(OR($A20="",P$11=""),"",IFERROR(LET(dID,$A20,rID,P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Q20" s="13">
        <f>IF(OR($A20="",Q$11=""),"",IFERROR(LET(dID,$A20,rID,Q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</row>
    <row r="21">
      <c r="A21" s="13">
        <f>IFERROR(IF(INDEX('Drivers'!$A$5:$A$104,ROWS($A$14:A21))="","",INDEX('Drivers'!$A$5:$A$104,ROWS($A$14:A21))),"")</f>
        <v/>
      </c>
      <c r="B21" s="13">
        <f>IFERROR(IF(INDEX('Drivers'!$B$5:$B$104,ROWS($B$14:B21))="","",INDEX('Drivers'!$B$5:$B$104,ROWS($B$14:B21))),"")</f>
        <v/>
      </c>
      <c r="C21" s="13">
        <f>IF(OR($A21="",C$11=""),"",IFERROR(LET(dID,$A21,rID,C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D21" s="13">
        <f>IF(OR($A21="",D$11=""),"",IFERROR(LET(dID,$A21,rID,D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E21" s="13">
        <f>IF(OR($A21="",E$11=""),"",IFERROR(LET(dID,$A21,rID,E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F21" s="13">
        <f>IF(OR($A21="",F$11=""),"",IFERROR(LET(dID,$A21,rID,F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G21" s="13">
        <f>IF(OR($A21="",G$11=""),"",IFERROR(LET(dID,$A21,rID,G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H21" s="13">
        <f>IF(OR($A21="",H$11=""),"",IFERROR(LET(dID,$A21,rID,H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I21" s="13">
        <f>IF(OR($A21="",I$11=""),"",IFERROR(LET(dID,$A21,rID,I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J21" s="13">
        <f>IF(OR($A21="",J$11=""),"",IFERROR(LET(dID,$A21,rID,J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K21" s="13">
        <f>IF(OR($A21="",K$11=""),"",IFERROR(LET(dID,$A21,rID,K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L21" s="13">
        <f>IF(OR($A21="",L$11=""),"",IFERROR(LET(dID,$A21,rID,L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M21" s="13">
        <f>IF(OR($A21="",M$11=""),"",IFERROR(LET(dID,$A21,rID,M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N21" s="13">
        <f>IF(OR($A21="",N$11=""),"",IFERROR(LET(dID,$A21,rID,N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O21" s="13">
        <f>IF(OR($A21="",O$11=""),"",IFERROR(LET(dID,$A21,rID,O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P21" s="13">
        <f>IF(OR($A21="",P$11=""),"",IFERROR(LET(dID,$A21,rID,P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Q21" s="13">
        <f>IF(OR($A21="",Q$11=""),"",IFERROR(LET(dID,$A21,rID,Q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</row>
    <row r="22">
      <c r="A22" s="13">
        <f>IFERROR(IF(INDEX('Drivers'!$A$5:$A$104,ROWS($A$14:A22))="","",INDEX('Drivers'!$A$5:$A$104,ROWS($A$14:A22))),"")</f>
        <v/>
      </c>
      <c r="B22" s="13">
        <f>IFERROR(IF(INDEX('Drivers'!$B$5:$B$104,ROWS($B$14:B22))="","",INDEX('Drivers'!$B$5:$B$104,ROWS($B$14:B22))),"")</f>
        <v/>
      </c>
      <c r="C22" s="13">
        <f>IF(OR($A22="",C$11=""),"",IFERROR(LET(dID,$A22,rID,C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D22" s="13">
        <f>IF(OR($A22="",D$11=""),"",IFERROR(LET(dID,$A22,rID,D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E22" s="13">
        <f>IF(OR($A22="",E$11=""),"",IFERROR(LET(dID,$A22,rID,E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F22" s="13">
        <f>IF(OR($A22="",F$11=""),"",IFERROR(LET(dID,$A22,rID,F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G22" s="13">
        <f>IF(OR($A22="",G$11=""),"",IFERROR(LET(dID,$A22,rID,G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H22" s="13">
        <f>IF(OR($A22="",H$11=""),"",IFERROR(LET(dID,$A22,rID,H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I22" s="13">
        <f>IF(OR($A22="",I$11=""),"",IFERROR(LET(dID,$A22,rID,I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J22" s="13">
        <f>IF(OR($A22="",J$11=""),"",IFERROR(LET(dID,$A22,rID,J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K22" s="13">
        <f>IF(OR($A22="",K$11=""),"",IFERROR(LET(dID,$A22,rID,K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L22" s="13">
        <f>IF(OR($A22="",L$11=""),"",IFERROR(LET(dID,$A22,rID,L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M22" s="13">
        <f>IF(OR($A22="",M$11=""),"",IFERROR(LET(dID,$A22,rID,M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N22" s="13">
        <f>IF(OR($A22="",N$11=""),"",IFERROR(LET(dID,$A22,rID,N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O22" s="13">
        <f>IF(OR($A22="",O$11=""),"",IFERROR(LET(dID,$A22,rID,O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P22" s="13">
        <f>IF(OR($A22="",P$11=""),"",IFERROR(LET(dID,$A22,rID,P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Q22" s="13">
        <f>IF(OR($A22="",Q$11=""),"",IFERROR(LET(dID,$A22,rID,Q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</row>
    <row r="23">
      <c r="A23" s="13">
        <f>IFERROR(IF(INDEX('Drivers'!$A$5:$A$104,ROWS($A$14:A23))="","",INDEX('Drivers'!$A$5:$A$104,ROWS($A$14:A23))),"")</f>
        <v/>
      </c>
      <c r="B23" s="13">
        <f>IFERROR(IF(INDEX('Drivers'!$B$5:$B$104,ROWS($B$14:B23))="","",INDEX('Drivers'!$B$5:$B$104,ROWS($B$14:B23))),"")</f>
        <v/>
      </c>
      <c r="C23" s="13">
        <f>IF(OR($A23="",C$11=""),"",IFERROR(LET(dID,$A23,rID,C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D23" s="13">
        <f>IF(OR($A23="",D$11=""),"",IFERROR(LET(dID,$A23,rID,D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E23" s="13">
        <f>IF(OR($A23="",E$11=""),"",IFERROR(LET(dID,$A23,rID,E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F23" s="13">
        <f>IF(OR($A23="",F$11=""),"",IFERROR(LET(dID,$A23,rID,F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G23" s="13">
        <f>IF(OR($A23="",G$11=""),"",IFERROR(LET(dID,$A23,rID,G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H23" s="13">
        <f>IF(OR($A23="",H$11=""),"",IFERROR(LET(dID,$A23,rID,H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I23" s="13">
        <f>IF(OR($A23="",I$11=""),"",IFERROR(LET(dID,$A23,rID,I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J23" s="13">
        <f>IF(OR($A23="",J$11=""),"",IFERROR(LET(dID,$A23,rID,J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K23" s="13">
        <f>IF(OR($A23="",K$11=""),"",IFERROR(LET(dID,$A23,rID,K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L23" s="13">
        <f>IF(OR($A23="",L$11=""),"",IFERROR(LET(dID,$A23,rID,L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M23" s="13">
        <f>IF(OR($A23="",M$11=""),"",IFERROR(LET(dID,$A23,rID,M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N23" s="13">
        <f>IF(OR($A23="",N$11=""),"",IFERROR(LET(dID,$A23,rID,N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O23" s="13">
        <f>IF(OR($A23="",O$11=""),"",IFERROR(LET(dID,$A23,rID,O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P23" s="13">
        <f>IF(OR($A23="",P$11=""),"",IFERROR(LET(dID,$A23,rID,P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Q23" s="13">
        <f>IF(OR($A23="",Q$11=""),"",IFERROR(LET(dID,$A23,rID,Q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</row>
    <row r="24">
      <c r="A24" s="13">
        <f>IFERROR(IF(INDEX('Drivers'!$A$5:$A$104,ROWS($A$14:A24))="","",INDEX('Drivers'!$A$5:$A$104,ROWS($A$14:A24))),"")</f>
        <v/>
      </c>
      <c r="B24" s="13">
        <f>IFERROR(IF(INDEX('Drivers'!$B$5:$B$104,ROWS($B$14:B24))="","",INDEX('Drivers'!$B$5:$B$104,ROWS($B$14:B24))),"")</f>
        <v/>
      </c>
      <c r="C24" s="13">
        <f>IF(OR($A24="",C$11=""),"",IFERROR(LET(dID,$A24,rID,C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D24" s="13">
        <f>IF(OR($A24="",D$11=""),"",IFERROR(LET(dID,$A24,rID,D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E24" s="13">
        <f>IF(OR($A24="",E$11=""),"",IFERROR(LET(dID,$A24,rID,E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F24" s="13">
        <f>IF(OR($A24="",F$11=""),"",IFERROR(LET(dID,$A24,rID,F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G24" s="13">
        <f>IF(OR($A24="",G$11=""),"",IFERROR(LET(dID,$A24,rID,G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H24" s="13">
        <f>IF(OR($A24="",H$11=""),"",IFERROR(LET(dID,$A24,rID,H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I24" s="13">
        <f>IF(OR($A24="",I$11=""),"",IFERROR(LET(dID,$A24,rID,I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J24" s="13">
        <f>IF(OR($A24="",J$11=""),"",IFERROR(LET(dID,$A24,rID,J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K24" s="13">
        <f>IF(OR($A24="",K$11=""),"",IFERROR(LET(dID,$A24,rID,K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L24" s="13">
        <f>IF(OR($A24="",L$11=""),"",IFERROR(LET(dID,$A24,rID,L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M24" s="13">
        <f>IF(OR($A24="",M$11=""),"",IFERROR(LET(dID,$A24,rID,M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N24" s="13">
        <f>IF(OR($A24="",N$11=""),"",IFERROR(LET(dID,$A24,rID,N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O24" s="13">
        <f>IF(OR($A24="",O$11=""),"",IFERROR(LET(dID,$A24,rID,O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P24" s="13">
        <f>IF(OR($A24="",P$11=""),"",IFERROR(LET(dID,$A24,rID,P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Q24" s="13">
        <f>IF(OR($A24="",Q$11=""),"",IFERROR(LET(dID,$A24,rID,Q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</row>
    <row r="25">
      <c r="A25" s="13">
        <f>IFERROR(IF(INDEX('Drivers'!$A$5:$A$104,ROWS($A$14:A25))="","",INDEX('Drivers'!$A$5:$A$104,ROWS($A$14:A25))),"")</f>
        <v/>
      </c>
      <c r="B25" s="13">
        <f>IFERROR(IF(INDEX('Drivers'!$B$5:$B$104,ROWS($B$14:B25))="","",INDEX('Drivers'!$B$5:$B$104,ROWS($B$14:B25))),"")</f>
        <v/>
      </c>
      <c r="C25" s="13">
        <f>IF(OR($A25="",C$11=""),"",IFERROR(LET(dID,$A25,rID,C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D25" s="13">
        <f>IF(OR($A25="",D$11=""),"",IFERROR(LET(dID,$A25,rID,D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E25" s="13">
        <f>IF(OR($A25="",E$11=""),"",IFERROR(LET(dID,$A25,rID,E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F25" s="13">
        <f>IF(OR($A25="",F$11=""),"",IFERROR(LET(dID,$A25,rID,F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G25" s="13">
        <f>IF(OR($A25="",G$11=""),"",IFERROR(LET(dID,$A25,rID,G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H25" s="13">
        <f>IF(OR($A25="",H$11=""),"",IFERROR(LET(dID,$A25,rID,H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I25" s="13">
        <f>IF(OR($A25="",I$11=""),"",IFERROR(LET(dID,$A25,rID,I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J25" s="13">
        <f>IF(OR($A25="",J$11=""),"",IFERROR(LET(dID,$A25,rID,J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K25" s="13">
        <f>IF(OR($A25="",K$11=""),"",IFERROR(LET(dID,$A25,rID,K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L25" s="13">
        <f>IF(OR($A25="",L$11=""),"",IFERROR(LET(dID,$A25,rID,L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M25" s="13">
        <f>IF(OR($A25="",M$11=""),"",IFERROR(LET(dID,$A25,rID,M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N25" s="13">
        <f>IF(OR($A25="",N$11=""),"",IFERROR(LET(dID,$A25,rID,N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O25" s="13">
        <f>IF(OR($A25="",O$11=""),"",IFERROR(LET(dID,$A25,rID,O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P25" s="13">
        <f>IF(OR($A25="",P$11=""),"",IFERROR(LET(dID,$A25,rID,P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Q25" s="13">
        <f>IF(OR($A25="",Q$11=""),"",IFERROR(LET(dID,$A25,rID,Q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</row>
    <row r="26">
      <c r="A26" s="13">
        <f>IFERROR(IF(INDEX('Drivers'!$A$5:$A$104,ROWS($A$14:A26))="","",INDEX('Drivers'!$A$5:$A$104,ROWS($A$14:A26))),"")</f>
        <v/>
      </c>
      <c r="B26" s="13">
        <f>IFERROR(IF(INDEX('Drivers'!$B$5:$B$104,ROWS($B$14:B26))="","",INDEX('Drivers'!$B$5:$B$104,ROWS($B$14:B26))),"")</f>
        <v/>
      </c>
      <c r="C26" s="13">
        <f>IF(OR($A26="",C$11=""),"",IFERROR(LET(dID,$A26,rID,C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D26" s="13">
        <f>IF(OR($A26="",D$11=""),"",IFERROR(LET(dID,$A26,rID,D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E26" s="13">
        <f>IF(OR($A26="",E$11=""),"",IFERROR(LET(dID,$A26,rID,E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F26" s="13">
        <f>IF(OR($A26="",F$11=""),"",IFERROR(LET(dID,$A26,rID,F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G26" s="13">
        <f>IF(OR($A26="",G$11=""),"",IFERROR(LET(dID,$A26,rID,G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H26" s="13">
        <f>IF(OR($A26="",H$11=""),"",IFERROR(LET(dID,$A26,rID,H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I26" s="13">
        <f>IF(OR($A26="",I$11=""),"",IFERROR(LET(dID,$A26,rID,I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J26" s="13">
        <f>IF(OR($A26="",J$11=""),"",IFERROR(LET(dID,$A26,rID,J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K26" s="13">
        <f>IF(OR($A26="",K$11=""),"",IFERROR(LET(dID,$A26,rID,K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L26" s="13">
        <f>IF(OR($A26="",L$11=""),"",IFERROR(LET(dID,$A26,rID,L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M26" s="13">
        <f>IF(OR($A26="",M$11=""),"",IFERROR(LET(dID,$A26,rID,M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N26" s="13">
        <f>IF(OR($A26="",N$11=""),"",IFERROR(LET(dID,$A26,rID,N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O26" s="13">
        <f>IF(OR($A26="",O$11=""),"",IFERROR(LET(dID,$A26,rID,O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P26" s="13">
        <f>IF(OR($A26="",P$11=""),"",IFERROR(LET(dID,$A26,rID,P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Q26" s="13">
        <f>IF(OR($A26="",Q$11=""),"",IFERROR(LET(dID,$A26,rID,Q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</row>
    <row r="27">
      <c r="A27" s="13">
        <f>IFERROR(IF(INDEX('Drivers'!$A$5:$A$104,ROWS($A$14:A27))="","",INDEX('Drivers'!$A$5:$A$104,ROWS($A$14:A27))),"")</f>
        <v/>
      </c>
      <c r="B27" s="13">
        <f>IFERROR(IF(INDEX('Drivers'!$B$5:$B$104,ROWS($B$14:B27))="","",INDEX('Drivers'!$B$5:$B$104,ROWS($B$14:B27))),"")</f>
        <v/>
      </c>
      <c r="C27" s="13">
        <f>IF(OR($A27="",C$11=""),"",IFERROR(LET(dID,$A27,rID,C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D27" s="13">
        <f>IF(OR($A27="",D$11=""),"",IFERROR(LET(dID,$A27,rID,D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E27" s="13">
        <f>IF(OR($A27="",E$11=""),"",IFERROR(LET(dID,$A27,rID,E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F27" s="13">
        <f>IF(OR($A27="",F$11=""),"",IFERROR(LET(dID,$A27,rID,F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G27" s="13">
        <f>IF(OR($A27="",G$11=""),"",IFERROR(LET(dID,$A27,rID,G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H27" s="13">
        <f>IF(OR($A27="",H$11=""),"",IFERROR(LET(dID,$A27,rID,H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I27" s="13">
        <f>IF(OR($A27="",I$11=""),"",IFERROR(LET(dID,$A27,rID,I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J27" s="13">
        <f>IF(OR($A27="",J$11=""),"",IFERROR(LET(dID,$A27,rID,J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K27" s="13">
        <f>IF(OR($A27="",K$11=""),"",IFERROR(LET(dID,$A27,rID,K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L27" s="13">
        <f>IF(OR($A27="",L$11=""),"",IFERROR(LET(dID,$A27,rID,L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M27" s="13">
        <f>IF(OR($A27="",M$11=""),"",IFERROR(LET(dID,$A27,rID,M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N27" s="13">
        <f>IF(OR($A27="",N$11=""),"",IFERROR(LET(dID,$A27,rID,N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O27" s="13">
        <f>IF(OR($A27="",O$11=""),"",IFERROR(LET(dID,$A27,rID,O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P27" s="13">
        <f>IF(OR($A27="",P$11=""),"",IFERROR(LET(dID,$A27,rID,P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Q27" s="13">
        <f>IF(OR($A27="",Q$11=""),"",IFERROR(LET(dID,$A27,rID,Q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</row>
    <row r="28">
      <c r="A28" s="13">
        <f>IFERROR(IF(INDEX('Drivers'!$A$5:$A$104,ROWS($A$14:A28))="","",INDEX('Drivers'!$A$5:$A$104,ROWS($A$14:A28))),"")</f>
        <v/>
      </c>
      <c r="B28" s="13">
        <f>IFERROR(IF(INDEX('Drivers'!$B$5:$B$104,ROWS($B$14:B28))="","",INDEX('Drivers'!$B$5:$B$104,ROWS($B$14:B28))),"")</f>
        <v/>
      </c>
      <c r="C28" s="13">
        <f>IF(OR($A28="",C$11=""),"",IFERROR(LET(dID,$A28,rID,C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D28" s="13">
        <f>IF(OR($A28="",D$11=""),"",IFERROR(LET(dID,$A28,rID,D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E28" s="13">
        <f>IF(OR($A28="",E$11=""),"",IFERROR(LET(dID,$A28,rID,E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F28" s="13">
        <f>IF(OR($A28="",F$11=""),"",IFERROR(LET(dID,$A28,rID,F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G28" s="13">
        <f>IF(OR($A28="",G$11=""),"",IFERROR(LET(dID,$A28,rID,G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H28" s="13">
        <f>IF(OR($A28="",H$11=""),"",IFERROR(LET(dID,$A28,rID,H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I28" s="13">
        <f>IF(OR($A28="",I$11=""),"",IFERROR(LET(dID,$A28,rID,I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J28" s="13">
        <f>IF(OR($A28="",J$11=""),"",IFERROR(LET(dID,$A28,rID,J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K28" s="13">
        <f>IF(OR($A28="",K$11=""),"",IFERROR(LET(dID,$A28,rID,K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L28" s="13">
        <f>IF(OR($A28="",L$11=""),"",IFERROR(LET(dID,$A28,rID,L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M28" s="13">
        <f>IF(OR($A28="",M$11=""),"",IFERROR(LET(dID,$A28,rID,M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N28" s="13">
        <f>IF(OR($A28="",N$11=""),"",IFERROR(LET(dID,$A28,rID,N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O28" s="13">
        <f>IF(OR($A28="",O$11=""),"",IFERROR(LET(dID,$A28,rID,O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P28" s="13">
        <f>IF(OR($A28="",P$11=""),"",IFERROR(LET(dID,$A28,rID,P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Q28" s="13">
        <f>IF(OR($A28="",Q$11=""),"",IFERROR(LET(dID,$A28,rID,Q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</row>
    <row r="29">
      <c r="A29" s="13">
        <f>IFERROR(IF(INDEX('Drivers'!$A$5:$A$104,ROWS($A$14:A29))="","",INDEX('Drivers'!$A$5:$A$104,ROWS($A$14:A29))),"")</f>
        <v/>
      </c>
      <c r="B29" s="13">
        <f>IFERROR(IF(INDEX('Drivers'!$B$5:$B$104,ROWS($B$14:B29))="","",INDEX('Drivers'!$B$5:$B$104,ROWS($B$14:B29))),"")</f>
        <v/>
      </c>
      <c r="C29" s="13">
        <f>IF(OR($A29="",C$11=""),"",IFERROR(LET(dID,$A29,rID,C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D29" s="13">
        <f>IF(OR($A29="",D$11=""),"",IFERROR(LET(dID,$A29,rID,D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E29" s="13">
        <f>IF(OR($A29="",E$11=""),"",IFERROR(LET(dID,$A29,rID,E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F29" s="13">
        <f>IF(OR($A29="",F$11=""),"",IFERROR(LET(dID,$A29,rID,F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G29" s="13">
        <f>IF(OR($A29="",G$11=""),"",IFERROR(LET(dID,$A29,rID,G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H29" s="13">
        <f>IF(OR($A29="",H$11=""),"",IFERROR(LET(dID,$A29,rID,H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I29" s="13">
        <f>IF(OR($A29="",I$11=""),"",IFERROR(LET(dID,$A29,rID,I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J29" s="13">
        <f>IF(OR($A29="",J$11=""),"",IFERROR(LET(dID,$A29,rID,J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K29" s="13">
        <f>IF(OR($A29="",K$11=""),"",IFERROR(LET(dID,$A29,rID,K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L29" s="13">
        <f>IF(OR($A29="",L$11=""),"",IFERROR(LET(dID,$A29,rID,L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M29" s="13">
        <f>IF(OR($A29="",M$11=""),"",IFERROR(LET(dID,$A29,rID,M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N29" s="13">
        <f>IF(OR($A29="",N$11=""),"",IFERROR(LET(dID,$A29,rID,N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O29" s="13">
        <f>IF(OR($A29="",O$11=""),"",IFERROR(LET(dID,$A29,rID,O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P29" s="13">
        <f>IF(OR($A29="",P$11=""),"",IFERROR(LET(dID,$A29,rID,P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Q29" s="13">
        <f>IF(OR($A29="",Q$11=""),"",IFERROR(LET(dID,$A29,rID,Q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</row>
    <row r="30">
      <c r="A30" s="13">
        <f>IFERROR(IF(INDEX('Drivers'!$A$5:$A$104,ROWS($A$14:A30))="","",INDEX('Drivers'!$A$5:$A$104,ROWS($A$14:A30))),"")</f>
        <v/>
      </c>
      <c r="B30" s="13">
        <f>IFERROR(IF(INDEX('Drivers'!$B$5:$B$104,ROWS($B$14:B30))="","",INDEX('Drivers'!$B$5:$B$104,ROWS($B$14:B30))),"")</f>
        <v/>
      </c>
      <c r="C30" s="13">
        <f>IF(OR($A30="",C$11=""),"",IFERROR(LET(dID,$A30,rID,C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D30" s="13">
        <f>IF(OR($A30="",D$11=""),"",IFERROR(LET(dID,$A30,rID,D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E30" s="13">
        <f>IF(OR($A30="",E$11=""),"",IFERROR(LET(dID,$A30,rID,E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F30" s="13">
        <f>IF(OR($A30="",F$11=""),"",IFERROR(LET(dID,$A30,rID,F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G30" s="13">
        <f>IF(OR($A30="",G$11=""),"",IFERROR(LET(dID,$A30,rID,G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H30" s="13">
        <f>IF(OR($A30="",H$11=""),"",IFERROR(LET(dID,$A30,rID,H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I30" s="13">
        <f>IF(OR($A30="",I$11=""),"",IFERROR(LET(dID,$A30,rID,I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J30" s="13">
        <f>IF(OR($A30="",J$11=""),"",IFERROR(LET(dID,$A30,rID,J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K30" s="13">
        <f>IF(OR($A30="",K$11=""),"",IFERROR(LET(dID,$A30,rID,K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L30" s="13">
        <f>IF(OR($A30="",L$11=""),"",IFERROR(LET(dID,$A30,rID,L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M30" s="13">
        <f>IF(OR($A30="",M$11=""),"",IFERROR(LET(dID,$A30,rID,M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N30" s="13">
        <f>IF(OR($A30="",N$11=""),"",IFERROR(LET(dID,$A30,rID,N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O30" s="13">
        <f>IF(OR($A30="",O$11=""),"",IFERROR(LET(dID,$A30,rID,O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P30" s="13">
        <f>IF(OR($A30="",P$11=""),"",IFERROR(LET(dID,$A30,rID,P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Q30" s="13">
        <f>IF(OR($A30="",Q$11=""),"",IFERROR(LET(dID,$A30,rID,Q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</row>
    <row r="31">
      <c r="A31" s="13">
        <f>IFERROR(IF(INDEX('Drivers'!$A$5:$A$104,ROWS($A$14:A31))="","",INDEX('Drivers'!$A$5:$A$104,ROWS($A$14:A31))),"")</f>
        <v/>
      </c>
      <c r="B31" s="13">
        <f>IFERROR(IF(INDEX('Drivers'!$B$5:$B$104,ROWS($B$14:B31))="","",INDEX('Drivers'!$B$5:$B$104,ROWS($B$14:B31))),"")</f>
        <v/>
      </c>
      <c r="C31" s="13">
        <f>IF(OR($A31="",C$11=""),"",IFERROR(LET(dID,$A31,rID,C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D31" s="13">
        <f>IF(OR($A31="",D$11=""),"",IFERROR(LET(dID,$A31,rID,D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E31" s="13">
        <f>IF(OR($A31="",E$11=""),"",IFERROR(LET(dID,$A31,rID,E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F31" s="13">
        <f>IF(OR($A31="",F$11=""),"",IFERROR(LET(dID,$A31,rID,F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G31" s="13">
        <f>IF(OR($A31="",G$11=""),"",IFERROR(LET(dID,$A31,rID,G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H31" s="13">
        <f>IF(OR($A31="",H$11=""),"",IFERROR(LET(dID,$A31,rID,H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I31" s="13">
        <f>IF(OR($A31="",I$11=""),"",IFERROR(LET(dID,$A31,rID,I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J31" s="13">
        <f>IF(OR($A31="",J$11=""),"",IFERROR(LET(dID,$A31,rID,J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K31" s="13">
        <f>IF(OR($A31="",K$11=""),"",IFERROR(LET(dID,$A31,rID,K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L31" s="13">
        <f>IF(OR($A31="",L$11=""),"",IFERROR(LET(dID,$A31,rID,L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M31" s="13">
        <f>IF(OR($A31="",M$11=""),"",IFERROR(LET(dID,$A31,rID,M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N31" s="13">
        <f>IF(OR($A31="",N$11=""),"",IFERROR(LET(dID,$A31,rID,N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O31" s="13">
        <f>IF(OR($A31="",O$11=""),"",IFERROR(LET(dID,$A31,rID,O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P31" s="13">
        <f>IF(OR($A31="",P$11=""),"",IFERROR(LET(dID,$A31,rID,P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Q31" s="13">
        <f>IF(OR($A31="",Q$11=""),"",IFERROR(LET(dID,$A31,rID,Q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</row>
    <row r="32">
      <c r="A32" s="13">
        <f>IFERROR(IF(INDEX('Drivers'!$A$5:$A$104,ROWS($A$14:A32))="","",INDEX('Drivers'!$A$5:$A$104,ROWS($A$14:A32))),"")</f>
        <v/>
      </c>
      <c r="B32" s="13">
        <f>IFERROR(IF(INDEX('Drivers'!$B$5:$B$104,ROWS($B$14:B32))="","",INDEX('Drivers'!$B$5:$B$104,ROWS($B$14:B32))),"")</f>
        <v/>
      </c>
      <c r="C32" s="13">
        <f>IF(OR($A32="",C$11=""),"",IFERROR(LET(dID,$A32,rID,C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D32" s="13">
        <f>IF(OR($A32="",D$11=""),"",IFERROR(LET(dID,$A32,rID,D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E32" s="13">
        <f>IF(OR($A32="",E$11=""),"",IFERROR(LET(dID,$A32,rID,E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F32" s="13">
        <f>IF(OR($A32="",F$11=""),"",IFERROR(LET(dID,$A32,rID,F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G32" s="13">
        <f>IF(OR($A32="",G$11=""),"",IFERROR(LET(dID,$A32,rID,G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H32" s="13">
        <f>IF(OR($A32="",H$11=""),"",IFERROR(LET(dID,$A32,rID,H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I32" s="13">
        <f>IF(OR($A32="",I$11=""),"",IFERROR(LET(dID,$A32,rID,I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J32" s="13">
        <f>IF(OR($A32="",J$11=""),"",IFERROR(LET(dID,$A32,rID,J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K32" s="13">
        <f>IF(OR($A32="",K$11=""),"",IFERROR(LET(dID,$A32,rID,K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L32" s="13">
        <f>IF(OR($A32="",L$11=""),"",IFERROR(LET(dID,$A32,rID,L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M32" s="13">
        <f>IF(OR($A32="",M$11=""),"",IFERROR(LET(dID,$A32,rID,M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N32" s="13">
        <f>IF(OR($A32="",N$11=""),"",IFERROR(LET(dID,$A32,rID,N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O32" s="13">
        <f>IF(OR($A32="",O$11=""),"",IFERROR(LET(dID,$A32,rID,O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P32" s="13">
        <f>IF(OR($A32="",P$11=""),"",IFERROR(LET(dID,$A32,rID,P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Q32" s="13">
        <f>IF(OR($A32="",Q$11=""),"",IFERROR(LET(dID,$A32,rID,Q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</row>
    <row r="33">
      <c r="A33" s="13">
        <f>IFERROR(IF(INDEX('Drivers'!$A$5:$A$104,ROWS($A$14:A33))="","",INDEX('Drivers'!$A$5:$A$104,ROWS($A$14:A33))),"")</f>
        <v/>
      </c>
      <c r="B33" s="13">
        <f>IFERROR(IF(INDEX('Drivers'!$B$5:$B$104,ROWS($B$14:B33))="","",INDEX('Drivers'!$B$5:$B$104,ROWS($B$14:B33))),"")</f>
        <v/>
      </c>
      <c r="C33" s="13">
        <f>IF(OR($A33="",C$11=""),"",IFERROR(LET(dID,$A33,rID,C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D33" s="13">
        <f>IF(OR($A33="",D$11=""),"",IFERROR(LET(dID,$A33,rID,D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E33" s="13">
        <f>IF(OR($A33="",E$11=""),"",IFERROR(LET(dID,$A33,rID,E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F33" s="13">
        <f>IF(OR($A33="",F$11=""),"",IFERROR(LET(dID,$A33,rID,F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G33" s="13">
        <f>IF(OR($A33="",G$11=""),"",IFERROR(LET(dID,$A33,rID,G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H33" s="13">
        <f>IF(OR($A33="",H$11=""),"",IFERROR(LET(dID,$A33,rID,H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I33" s="13">
        <f>IF(OR($A33="",I$11=""),"",IFERROR(LET(dID,$A33,rID,I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J33" s="13">
        <f>IF(OR($A33="",J$11=""),"",IFERROR(LET(dID,$A33,rID,J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K33" s="13">
        <f>IF(OR($A33="",K$11=""),"",IFERROR(LET(dID,$A33,rID,K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L33" s="13">
        <f>IF(OR($A33="",L$11=""),"",IFERROR(LET(dID,$A33,rID,L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M33" s="13">
        <f>IF(OR($A33="",M$11=""),"",IFERROR(LET(dID,$A33,rID,M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N33" s="13">
        <f>IF(OR($A33="",N$11=""),"",IFERROR(LET(dID,$A33,rID,N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O33" s="13">
        <f>IF(OR($A33="",O$11=""),"",IFERROR(LET(dID,$A33,rID,O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P33" s="13">
        <f>IF(OR($A33="",P$11=""),"",IFERROR(LET(dID,$A33,rID,P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Q33" s="13">
        <f>IF(OR($A33="",Q$11=""),"",IFERROR(LET(dID,$A33,rID,Q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</row>
    <row r="34">
      <c r="A34" s="13">
        <f>IFERROR(IF(INDEX('Drivers'!$A$5:$A$104,ROWS($A$14:A34))="","",INDEX('Drivers'!$A$5:$A$104,ROWS($A$14:A34))),"")</f>
        <v/>
      </c>
      <c r="B34" s="13">
        <f>IFERROR(IF(INDEX('Drivers'!$B$5:$B$104,ROWS($B$14:B34))="","",INDEX('Drivers'!$B$5:$B$104,ROWS($B$14:B34))),"")</f>
        <v/>
      </c>
      <c r="C34" s="13">
        <f>IF(OR($A34="",C$11=""),"",IFERROR(LET(dID,$A34,rID,C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D34" s="13">
        <f>IF(OR($A34="",D$11=""),"",IFERROR(LET(dID,$A34,rID,D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E34" s="13">
        <f>IF(OR($A34="",E$11=""),"",IFERROR(LET(dID,$A34,rID,E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F34" s="13">
        <f>IF(OR($A34="",F$11=""),"",IFERROR(LET(dID,$A34,rID,F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G34" s="13">
        <f>IF(OR($A34="",G$11=""),"",IFERROR(LET(dID,$A34,rID,G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H34" s="13">
        <f>IF(OR($A34="",H$11=""),"",IFERROR(LET(dID,$A34,rID,H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I34" s="13">
        <f>IF(OR($A34="",I$11=""),"",IFERROR(LET(dID,$A34,rID,I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J34" s="13">
        <f>IF(OR($A34="",J$11=""),"",IFERROR(LET(dID,$A34,rID,J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K34" s="13">
        <f>IF(OR($A34="",K$11=""),"",IFERROR(LET(dID,$A34,rID,K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L34" s="13">
        <f>IF(OR($A34="",L$11=""),"",IFERROR(LET(dID,$A34,rID,L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M34" s="13">
        <f>IF(OR($A34="",M$11=""),"",IFERROR(LET(dID,$A34,rID,M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N34" s="13">
        <f>IF(OR($A34="",N$11=""),"",IFERROR(LET(dID,$A34,rID,N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O34" s="13">
        <f>IF(OR($A34="",O$11=""),"",IFERROR(LET(dID,$A34,rID,O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P34" s="13">
        <f>IF(OR($A34="",P$11=""),"",IFERROR(LET(dID,$A34,rID,P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Q34" s="13">
        <f>IF(OR($A34="",Q$11=""),"",IFERROR(LET(dID,$A34,rID,Q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</row>
    <row r="35">
      <c r="A35" s="13">
        <f>IFERROR(IF(INDEX('Drivers'!$A$5:$A$104,ROWS($A$14:A35))="","",INDEX('Drivers'!$A$5:$A$104,ROWS($A$14:A35))),"")</f>
        <v/>
      </c>
      <c r="B35" s="13">
        <f>IFERROR(IF(INDEX('Drivers'!$B$5:$B$104,ROWS($B$14:B35))="","",INDEX('Drivers'!$B$5:$B$104,ROWS($B$14:B35))),"")</f>
        <v/>
      </c>
      <c r="C35" s="13">
        <f>IF(OR($A35="",C$11=""),"",IFERROR(LET(dID,$A35,rID,C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D35" s="13">
        <f>IF(OR($A35="",D$11=""),"",IFERROR(LET(dID,$A35,rID,D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E35" s="13">
        <f>IF(OR($A35="",E$11=""),"",IFERROR(LET(dID,$A35,rID,E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F35" s="13">
        <f>IF(OR($A35="",F$11=""),"",IFERROR(LET(dID,$A35,rID,F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G35" s="13">
        <f>IF(OR($A35="",G$11=""),"",IFERROR(LET(dID,$A35,rID,G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H35" s="13">
        <f>IF(OR($A35="",H$11=""),"",IFERROR(LET(dID,$A35,rID,H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I35" s="13">
        <f>IF(OR($A35="",I$11=""),"",IFERROR(LET(dID,$A35,rID,I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J35" s="13">
        <f>IF(OR($A35="",J$11=""),"",IFERROR(LET(dID,$A35,rID,J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K35" s="13">
        <f>IF(OR($A35="",K$11=""),"",IFERROR(LET(dID,$A35,rID,K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L35" s="13">
        <f>IF(OR($A35="",L$11=""),"",IFERROR(LET(dID,$A35,rID,L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M35" s="13">
        <f>IF(OR($A35="",M$11=""),"",IFERROR(LET(dID,$A35,rID,M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N35" s="13">
        <f>IF(OR($A35="",N$11=""),"",IFERROR(LET(dID,$A35,rID,N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O35" s="13">
        <f>IF(OR($A35="",O$11=""),"",IFERROR(LET(dID,$A35,rID,O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P35" s="13">
        <f>IF(OR($A35="",P$11=""),"",IFERROR(LET(dID,$A35,rID,P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Q35" s="13">
        <f>IF(OR($A35="",Q$11=""),"",IFERROR(LET(dID,$A35,rID,Q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</row>
    <row r="36">
      <c r="A36" s="13">
        <f>IFERROR(IF(INDEX('Drivers'!$A$5:$A$104,ROWS($A$14:A36))="","",INDEX('Drivers'!$A$5:$A$104,ROWS($A$14:A36))),"")</f>
        <v/>
      </c>
      <c r="B36" s="13">
        <f>IFERROR(IF(INDEX('Drivers'!$B$5:$B$104,ROWS($B$14:B36))="","",INDEX('Drivers'!$B$5:$B$104,ROWS($B$14:B36))),"")</f>
        <v/>
      </c>
      <c r="C36" s="13">
        <f>IF(OR($A36="",C$11=""),"",IFERROR(LET(dID,$A36,rID,C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D36" s="13">
        <f>IF(OR($A36="",D$11=""),"",IFERROR(LET(dID,$A36,rID,D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E36" s="13">
        <f>IF(OR($A36="",E$11=""),"",IFERROR(LET(dID,$A36,rID,E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F36" s="13">
        <f>IF(OR($A36="",F$11=""),"",IFERROR(LET(dID,$A36,rID,F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G36" s="13">
        <f>IF(OR($A36="",G$11=""),"",IFERROR(LET(dID,$A36,rID,G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H36" s="13">
        <f>IF(OR($A36="",H$11=""),"",IFERROR(LET(dID,$A36,rID,H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I36" s="13">
        <f>IF(OR($A36="",I$11=""),"",IFERROR(LET(dID,$A36,rID,I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J36" s="13">
        <f>IF(OR($A36="",J$11=""),"",IFERROR(LET(dID,$A36,rID,J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K36" s="13">
        <f>IF(OR($A36="",K$11=""),"",IFERROR(LET(dID,$A36,rID,K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L36" s="13">
        <f>IF(OR($A36="",L$11=""),"",IFERROR(LET(dID,$A36,rID,L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M36" s="13">
        <f>IF(OR($A36="",M$11=""),"",IFERROR(LET(dID,$A36,rID,M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N36" s="13">
        <f>IF(OR($A36="",N$11=""),"",IFERROR(LET(dID,$A36,rID,N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O36" s="13">
        <f>IF(OR($A36="",O$11=""),"",IFERROR(LET(dID,$A36,rID,O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P36" s="13">
        <f>IF(OR($A36="",P$11=""),"",IFERROR(LET(dID,$A36,rID,P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Q36" s="13">
        <f>IF(OR($A36="",Q$11=""),"",IFERROR(LET(dID,$A36,rID,Q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</row>
    <row r="37">
      <c r="A37" s="13">
        <f>IFERROR(IF(INDEX('Drivers'!$A$5:$A$104,ROWS($A$14:A37))="","",INDEX('Drivers'!$A$5:$A$104,ROWS($A$14:A37))),"")</f>
        <v/>
      </c>
      <c r="B37" s="13">
        <f>IFERROR(IF(INDEX('Drivers'!$B$5:$B$104,ROWS($B$14:B37))="","",INDEX('Drivers'!$B$5:$B$104,ROWS($B$14:B37))),"")</f>
        <v/>
      </c>
      <c r="C37" s="13">
        <f>IF(OR($A37="",C$11=""),"",IFERROR(LET(dID,$A37,rID,C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D37" s="13">
        <f>IF(OR($A37="",D$11=""),"",IFERROR(LET(dID,$A37,rID,D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E37" s="13">
        <f>IF(OR($A37="",E$11=""),"",IFERROR(LET(dID,$A37,rID,E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F37" s="13">
        <f>IF(OR($A37="",F$11=""),"",IFERROR(LET(dID,$A37,rID,F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G37" s="13">
        <f>IF(OR($A37="",G$11=""),"",IFERROR(LET(dID,$A37,rID,G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H37" s="13">
        <f>IF(OR($A37="",H$11=""),"",IFERROR(LET(dID,$A37,rID,H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I37" s="13">
        <f>IF(OR($A37="",I$11=""),"",IFERROR(LET(dID,$A37,rID,I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J37" s="13">
        <f>IF(OR($A37="",J$11=""),"",IFERROR(LET(dID,$A37,rID,J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K37" s="13">
        <f>IF(OR($A37="",K$11=""),"",IFERROR(LET(dID,$A37,rID,K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L37" s="13">
        <f>IF(OR($A37="",L$11=""),"",IFERROR(LET(dID,$A37,rID,L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M37" s="13">
        <f>IF(OR($A37="",M$11=""),"",IFERROR(LET(dID,$A37,rID,M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N37" s="13">
        <f>IF(OR($A37="",N$11=""),"",IFERROR(LET(dID,$A37,rID,N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O37" s="13">
        <f>IF(OR($A37="",O$11=""),"",IFERROR(LET(dID,$A37,rID,O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P37" s="13">
        <f>IF(OR($A37="",P$11=""),"",IFERROR(LET(dID,$A37,rID,P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Q37" s="13">
        <f>IF(OR($A37="",Q$11=""),"",IFERROR(LET(dID,$A37,rID,Q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</row>
    <row r="38">
      <c r="A38" s="13">
        <f>IFERROR(IF(INDEX('Drivers'!$A$5:$A$104,ROWS($A$14:A38))="","",INDEX('Drivers'!$A$5:$A$104,ROWS($A$14:A38))),"")</f>
        <v/>
      </c>
      <c r="B38" s="13">
        <f>IFERROR(IF(INDEX('Drivers'!$B$5:$B$104,ROWS($B$14:B38))="","",INDEX('Drivers'!$B$5:$B$104,ROWS($B$14:B38))),"")</f>
        <v/>
      </c>
      <c r="C38" s="13">
        <f>IF(OR($A38="",C$11=""),"",IFERROR(LET(dID,$A38,rID,C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D38" s="13">
        <f>IF(OR($A38="",D$11=""),"",IFERROR(LET(dID,$A38,rID,D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E38" s="13">
        <f>IF(OR($A38="",E$11=""),"",IFERROR(LET(dID,$A38,rID,E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F38" s="13">
        <f>IF(OR($A38="",F$11=""),"",IFERROR(LET(dID,$A38,rID,F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G38" s="13">
        <f>IF(OR($A38="",G$11=""),"",IFERROR(LET(dID,$A38,rID,G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H38" s="13">
        <f>IF(OR($A38="",H$11=""),"",IFERROR(LET(dID,$A38,rID,H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I38" s="13">
        <f>IF(OR($A38="",I$11=""),"",IFERROR(LET(dID,$A38,rID,I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J38" s="13">
        <f>IF(OR($A38="",J$11=""),"",IFERROR(LET(dID,$A38,rID,J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K38" s="13">
        <f>IF(OR($A38="",K$11=""),"",IFERROR(LET(dID,$A38,rID,K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L38" s="13">
        <f>IF(OR($A38="",L$11=""),"",IFERROR(LET(dID,$A38,rID,L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M38" s="13">
        <f>IF(OR($A38="",M$11=""),"",IFERROR(LET(dID,$A38,rID,M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N38" s="13">
        <f>IF(OR($A38="",N$11=""),"",IFERROR(LET(dID,$A38,rID,N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O38" s="13">
        <f>IF(OR($A38="",O$11=""),"",IFERROR(LET(dID,$A38,rID,O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P38" s="13">
        <f>IF(OR($A38="",P$11=""),"",IFERROR(LET(dID,$A38,rID,P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  <c r="Q38" s="13">
        <f>IF(OR($A38="",Q$11=""),"",IFERROR(LET(dID,$A38,rID,Q$11,evalDate,'Settings'!$B$4,warnDays,'Settings'!$B$5,dCheck,IFERROR(XLOOKUP(dID,'Drivers'!$A$5:$A$104,'Drivers'!$R$5:$R$104),""),rCheck,IFERROR(XLOOKUP(rID,'Routes'!$A$5:$A$104,'Routes'!$R$5:$R$104),""),dActive,IFERROR(XLOOKUP(dID,'Drivers'!$A$5:$A$104,'Drivers'!$D$5:$D$104),""),rActive,IFERROR(XLOOKUP(rID,'Routes'!$A$5:$A$104,'Routes'!$E$5:$E$104),""),dRank,IFERROR(XLOOKUP(dID,'Drivers'!$A$5:$A$104,'Drivers'!$P$5:$P$104),""),rRank,IFERROR(XLOOKUP(rID,'Routes'!$A$5:$A$104,'Routes'!$Q$5:$Q$104),""),licExp,IFERROR(XLOOKUP(dID,'Drivers'!$A$5:$A$104,'Drivers'!$G$5:$G$104),""),medExp,IFERROR(XLOOKUP(dID,'Drivers'!$A$5:$A$104,'Drivers'!$H$5:$H$104),""),yrs,IFERROR(XLOOKUP(dID,'Drivers'!$A$5:$A$104,'Drivers'!$I$5:$I$104),""),minYrs,IFERROR(XLOOKUP(rID,'Routes'!$A$5:$A$104,'Routes'!$J$5:$J$104),""),dHaz,IFERROR(XLOOKUP(dID,'Drivers'!$A$5:$A$104,'Drivers'!$J$5:$J$104),""),rHaz,IFERROR(XLOOKUP(rID,'Routes'!$A$5:$A$104,'Routes'!$K$5:$K$104),""),dTank,IFERROR(XLOOKUP(dID,'Drivers'!$A$5:$A$104,'Drivers'!$K$5:$K$104),""),rTank,IFERROR(XLOOKUP(rID,'Routes'!$A$5:$A$104,'Routes'!$L$5:$L$104),""),dDouble,IFERROR(XLOOKUP(dID,'Drivers'!$A$5:$A$104,'Drivers'!$L$5:$L$104),""),rDouble,IFERROR(XLOOKUP(rID,'Routes'!$A$5:$A$104,'Routes'!$M$5:$M$104),""),dLift,IFERROR(XLOOKUP(dID,'Drivers'!$A$5:$A$104,'Drivers'!$M$5:$M$104),""),rLift,IFERROR(XLOOKUP(rID,'Routes'!$A$5:$A$104,'Routes'!$N$5:$N$104),""),dMountain,IFERROR(XLOOKUP(dID,'Drivers'!$A$5:$A$104,'Drivers'!$N$5:$N$104),""),rMountain,IFERROR(XLOOKUP(rID,'Routes'!$A$5:$A$104,'Routes'!$O$5:$O$104),""),dMaxHours,IFERROR(XLOOKUP(dID,'Drivers'!$A$5:$A$104,'Drivers'!$O$5:$O$104),""),rHours,IFERROR(XLOOKUP(rID,'Routes'!$A$5:$A$104,'Routes'!$H$5:$H$104),""),IF(OR(dCheck&lt;&gt;"OK",rCheck&lt;&gt;"OK"),"INCOMPLETE",IF(OR(dActive="No",rActive="No"),"INACTIVE",IF(OR(licExp&lt;evalDate,medExp&lt;evalDate,dRank&lt;rRank,yrs&lt;minYrs,rHours&gt;dMaxHours,AND(rHaz="Yes",dHaz&lt;&gt;"Yes"),AND(rTank="Yes",dTank&lt;&gt;"Yes"),AND(rDouble="Yes",dDouble&lt;&gt;"Yes"),AND(rLift="Yes",dLift&lt;&gt;"Yes"),AND(rMountain="Yes",dMountain&lt;&gt;"Yes")),"NOT QUALIFIED",IF(OR(licExp&lt;=evalDate+warnDays,medExp&lt;=evalDate+warnDays),"EXPIRING SOON","QUALIFIED"))))),"INCOMPLETE"))</f>
        <v/>
      </c>
    </row>
    <row r="39">
      <c r="A39">
        <f>""</f>
        <v/>
      </c>
    </row>
    <row r="40">
      <c r="A40" s="7" t="inlineStr">
        <is>
          <t>Current Coverage</t>
        </is>
      </c>
      <c r="C40" s="14">
        <f>IF(C$11="","",COUNTIF(C$14:C$38,"QUALIFIED")+COUNTIF(C$14:C$38,"EXPIRING SOON"))</f>
        <v/>
      </c>
      <c r="D40" s="14">
        <f>IF(D$11="","",COUNTIF(D$14:D$38,"QUALIFIED")+COUNTIF(D$14:D$38,"EXPIRING SOON"))</f>
        <v/>
      </c>
      <c r="E40" s="14">
        <f>IF(E$11="","",COUNTIF(E$14:E$38,"QUALIFIED")+COUNTIF(E$14:E$38,"EXPIRING SOON"))</f>
        <v/>
      </c>
      <c r="F40" s="14">
        <f>IF(F$11="","",COUNTIF(F$14:F$38,"QUALIFIED")+COUNTIF(F$14:F$38,"EXPIRING SOON"))</f>
        <v/>
      </c>
      <c r="G40" s="14">
        <f>IF(G$11="","",COUNTIF(G$14:G$38,"QUALIFIED")+COUNTIF(G$14:G$38,"EXPIRING SOON"))</f>
        <v/>
      </c>
      <c r="H40" s="14">
        <f>IF(H$11="","",COUNTIF(H$14:H$38,"QUALIFIED")+COUNTIF(H$14:H$38,"EXPIRING SOON"))</f>
        <v/>
      </c>
      <c r="I40" s="14">
        <f>IF(I$11="","",COUNTIF(I$14:I$38,"QUALIFIED")+COUNTIF(I$14:I$38,"EXPIRING SOON"))</f>
        <v/>
      </c>
      <c r="J40" s="14">
        <f>IF(J$11="","",COUNTIF(J$14:J$38,"QUALIFIED")+COUNTIF(J$14:J$38,"EXPIRING SOON"))</f>
        <v/>
      </c>
      <c r="K40" s="14">
        <f>IF(K$11="","",COUNTIF(K$14:K$38,"QUALIFIED")+COUNTIF(K$14:K$38,"EXPIRING SOON"))</f>
        <v/>
      </c>
      <c r="L40" s="14">
        <f>IF(L$11="","",COUNTIF(L$14:L$38,"QUALIFIED")+COUNTIF(L$14:L$38,"EXPIRING SOON"))</f>
        <v/>
      </c>
      <c r="M40" s="14">
        <f>IF(M$11="","",COUNTIF(M$14:M$38,"QUALIFIED")+COUNTIF(M$14:M$38,"EXPIRING SOON"))</f>
        <v/>
      </c>
      <c r="N40" s="14">
        <f>IF(N$11="","",COUNTIF(N$14:N$38,"QUALIFIED")+COUNTIF(N$14:N$38,"EXPIRING SOON"))</f>
        <v/>
      </c>
      <c r="O40" s="14">
        <f>IF(O$11="","",COUNTIF(O$14:O$38,"QUALIFIED")+COUNTIF(O$14:O$38,"EXPIRING SOON"))</f>
        <v/>
      </c>
      <c r="P40" s="14">
        <f>IF(P$11="","",COUNTIF(P$14:P$38,"QUALIFIED")+COUNTIF(P$14:P$38,"EXPIRING SOON"))</f>
        <v/>
      </c>
      <c r="Q40" s="14">
        <f>IF(Q$11="","",COUNTIF(Q$14:Q$38,"QUALIFIED")+COUNTIF(Q$14:Q$38,"EXPIRING SOON"))</f>
        <v/>
      </c>
    </row>
    <row r="41">
      <c r="A41" s="7" t="inlineStr">
        <is>
          <t>Coverage Status</t>
        </is>
      </c>
      <c r="C41" s="14">
        <f>IF(C$11="","",IFERROR(IF(XLOOKUP(C$11,'Routes'!$A$5:$A$104,'Routes'!$E$5:$E$104)="No","INACTIVE",IF(C40=0,"GAP","COVERED")),"INCOMPLETE"))</f>
        <v/>
      </c>
      <c r="D41" s="14">
        <f>IF(D$11="","",IFERROR(IF(XLOOKUP(D$11,'Routes'!$A$5:$A$104,'Routes'!$E$5:$E$104)="No","INACTIVE",IF(D40=0,"GAP","COVERED")),"INCOMPLETE"))</f>
        <v/>
      </c>
      <c r="E41" s="14">
        <f>IF(E$11="","",IFERROR(IF(XLOOKUP(E$11,'Routes'!$A$5:$A$104,'Routes'!$E$5:$E$104)="No","INACTIVE",IF(E40=0,"GAP","COVERED")),"INCOMPLETE"))</f>
        <v/>
      </c>
      <c r="F41" s="14">
        <f>IF(F$11="","",IFERROR(IF(XLOOKUP(F$11,'Routes'!$A$5:$A$104,'Routes'!$E$5:$E$104)="No","INACTIVE",IF(F40=0,"GAP","COVERED")),"INCOMPLETE"))</f>
        <v/>
      </c>
      <c r="G41" s="14">
        <f>IF(G$11="","",IFERROR(IF(XLOOKUP(G$11,'Routes'!$A$5:$A$104,'Routes'!$E$5:$E$104)="No","INACTIVE",IF(G40=0,"GAP","COVERED")),"INCOMPLETE"))</f>
        <v/>
      </c>
      <c r="H41" s="14">
        <f>IF(H$11="","",IFERROR(IF(XLOOKUP(H$11,'Routes'!$A$5:$A$104,'Routes'!$E$5:$E$104)="No","INACTIVE",IF(H40=0,"GAP","COVERED")),"INCOMPLETE"))</f>
        <v/>
      </c>
      <c r="I41" s="14">
        <f>IF(I$11="","",IFERROR(IF(XLOOKUP(I$11,'Routes'!$A$5:$A$104,'Routes'!$E$5:$E$104)="No","INACTIVE",IF(I40=0,"GAP","COVERED")),"INCOMPLETE"))</f>
        <v/>
      </c>
      <c r="J41" s="14">
        <f>IF(J$11="","",IFERROR(IF(XLOOKUP(J$11,'Routes'!$A$5:$A$104,'Routes'!$E$5:$E$104)="No","INACTIVE",IF(J40=0,"GAP","COVERED")),"INCOMPLETE"))</f>
        <v/>
      </c>
      <c r="K41" s="14">
        <f>IF(K$11="","",IFERROR(IF(XLOOKUP(K$11,'Routes'!$A$5:$A$104,'Routes'!$E$5:$E$104)="No","INACTIVE",IF(K40=0,"GAP","COVERED")),"INCOMPLETE"))</f>
        <v/>
      </c>
      <c r="L41" s="14">
        <f>IF(L$11="","",IFERROR(IF(XLOOKUP(L$11,'Routes'!$A$5:$A$104,'Routes'!$E$5:$E$104)="No","INACTIVE",IF(L40=0,"GAP","COVERED")),"INCOMPLETE"))</f>
        <v/>
      </c>
      <c r="M41" s="14">
        <f>IF(M$11="","",IFERROR(IF(XLOOKUP(M$11,'Routes'!$A$5:$A$104,'Routes'!$E$5:$E$104)="No","INACTIVE",IF(M40=0,"GAP","COVERED")),"INCOMPLETE"))</f>
        <v/>
      </c>
      <c r="N41" s="14">
        <f>IF(N$11="","",IFERROR(IF(XLOOKUP(N$11,'Routes'!$A$5:$A$104,'Routes'!$E$5:$E$104)="No","INACTIVE",IF(N40=0,"GAP","COVERED")),"INCOMPLETE"))</f>
        <v/>
      </c>
      <c r="O41" s="14">
        <f>IF(O$11="","",IFERROR(IF(XLOOKUP(O$11,'Routes'!$A$5:$A$104,'Routes'!$E$5:$E$104)="No","INACTIVE",IF(O40=0,"GAP","COVERED")),"INCOMPLETE"))</f>
        <v/>
      </c>
      <c r="P41" s="14">
        <f>IF(P$11="","",IFERROR(IF(XLOOKUP(P$11,'Routes'!$A$5:$A$104,'Routes'!$E$5:$E$104)="No","INACTIVE",IF(P40=0,"GAP","COVERED")),"INCOMPLETE"))</f>
        <v/>
      </c>
      <c r="Q41" s="14">
        <f>IF(Q$11="","",IFERROR(IF(XLOOKUP(Q$11,'Routes'!$A$5:$A$104,'Routes'!$E$5:$E$104)="No","INACTIVE",IF(Q40=0,"GAP","COVERED")),"INCOMPLETE"))</f>
        <v/>
      </c>
    </row>
    <row r="42">
      <c r="A42">
        <f>""</f>
        <v/>
      </c>
      <c r="C42">
        <f>""</f>
        <v/>
      </c>
      <c r="D42">
        <f>""</f>
        <v/>
      </c>
      <c r="E42">
        <f>""</f>
        <v/>
      </c>
      <c r="F42">
        <f>""</f>
        <v/>
      </c>
      <c r="G42">
        <f>""</f>
        <v/>
      </c>
      <c r="H42">
        <f>""</f>
        <v/>
      </c>
      <c r="I42">
        <f>""</f>
        <v/>
      </c>
      <c r="J42">
        <f>""</f>
        <v/>
      </c>
      <c r="K42">
        <f>""</f>
        <v/>
      </c>
      <c r="L42">
        <f>""</f>
        <v/>
      </c>
      <c r="M42">
        <f>""</f>
        <v/>
      </c>
      <c r="N42">
        <f>""</f>
        <v/>
      </c>
      <c r="O42">
        <f>""</f>
        <v/>
      </c>
      <c r="P42">
        <f>""</f>
        <v/>
      </c>
      <c r="Q42">
        <f>""</f>
        <v/>
      </c>
    </row>
    <row r="43">
      <c r="A43" s="15" t="inlineStr">
        <is>
          <t>Pairing Status</t>
        </is>
      </c>
      <c r="B43" s="15" t="inlineStr">
        <is>
          <t>Count</t>
        </is>
      </c>
      <c r="C43">
        <f>""</f>
        <v/>
      </c>
      <c r="D43">
        <f>""</f>
        <v/>
      </c>
      <c r="E43">
        <f>""</f>
        <v/>
      </c>
      <c r="F43">
        <f>""</f>
        <v/>
      </c>
      <c r="G43">
        <f>""</f>
        <v/>
      </c>
      <c r="H43">
        <f>""</f>
        <v/>
      </c>
      <c r="I43">
        <f>""</f>
        <v/>
      </c>
      <c r="J43">
        <f>""</f>
        <v/>
      </c>
      <c r="K43">
        <f>""</f>
        <v/>
      </c>
      <c r="L43">
        <f>""</f>
        <v/>
      </c>
      <c r="M43">
        <f>""</f>
        <v/>
      </c>
      <c r="N43">
        <f>""</f>
        <v/>
      </c>
      <c r="O43">
        <f>""</f>
        <v/>
      </c>
      <c r="P43">
        <f>""</f>
        <v/>
      </c>
      <c r="Q43">
        <f>""</f>
        <v/>
      </c>
    </row>
    <row r="44">
      <c r="A44" s="16" t="inlineStr">
        <is>
          <t>QUALIFIED</t>
        </is>
      </c>
      <c r="B44" s="17">
        <f>COUNTIF($C$14:$Q$38,"QUALIFIED")</f>
        <v/>
      </c>
      <c r="C44">
        <f>""</f>
        <v/>
      </c>
      <c r="D44">
        <f>""</f>
        <v/>
      </c>
      <c r="E44">
        <f>""</f>
        <v/>
      </c>
      <c r="F44">
        <f>""</f>
        <v/>
      </c>
      <c r="G44">
        <f>""</f>
        <v/>
      </c>
      <c r="H44">
        <f>""</f>
        <v/>
      </c>
      <c r="I44">
        <f>""</f>
        <v/>
      </c>
      <c r="J44">
        <f>""</f>
        <v/>
      </c>
      <c r="K44">
        <f>""</f>
        <v/>
      </c>
      <c r="L44">
        <f>""</f>
        <v/>
      </c>
      <c r="M44">
        <f>""</f>
        <v/>
      </c>
      <c r="N44">
        <f>""</f>
        <v/>
      </c>
      <c r="O44">
        <f>""</f>
        <v/>
      </c>
      <c r="P44">
        <f>""</f>
        <v/>
      </c>
      <c r="Q44">
        <f>""</f>
        <v/>
      </c>
    </row>
    <row r="45">
      <c r="A45" s="16" t="inlineStr">
        <is>
          <t>EXPIRING SOON</t>
        </is>
      </c>
      <c r="B45" s="17">
        <f>COUNTIF($C$14:$Q$38,"EXPIRING SOON")</f>
        <v/>
      </c>
      <c r="C45">
        <f>""</f>
        <v/>
      </c>
      <c r="D45">
        <f>""</f>
        <v/>
      </c>
      <c r="E45">
        <f>""</f>
        <v/>
      </c>
      <c r="F45">
        <f>""</f>
        <v/>
      </c>
      <c r="G45">
        <f>""</f>
        <v/>
      </c>
      <c r="H45">
        <f>""</f>
        <v/>
      </c>
      <c r="I45">
        <f>""</f>
        <v/>
      </c>
      <c r="J45">
        <f>""</f>
        <v/>
      </c>
      <c r="K45">
        <f>""</f>
        <v/>
      </c>
      <c r="L45">
        <f>""</f>
        <v/>
      </c>
      <c r="M45">
        <f>""</f>
        <v/>
      </c>
      <c r="N45">
        <f>""</f>
        <v/>
      </c>
      <c r="O45">
        <f>""</f>
        <v/>
      </c>
      <c r="P45">
        <f>""</f>
        <v/>
      </c>
      <c r="Q45">
        <f>""</f>
        <v/>
      </c>
    </row>
    <row r="46">
      <c r="A46" s="16" t="inlineStr">
        <is>
          <t>NOT QUALIFIED</t>
        </is>
      </c>
      <c r="B46" s="17">
        <f>COUNTIF($C$14:$Q$38,"NOT QUALIFIED")</f>
        <v/>
      </c>
      <c r="C46">
        <f>""</f>
        <v/>
      </c>
      <c r="D46">
        <f>""</f>
        <v/>
      </c>
      <c r="E46">
        <f>""</f>
        <v/>
      </c>
      <c r="F46">
        <f>""</f>
        <v/>
      </c>
      <c r="G46">
        <f>""</f>
        <v/>
      </c>
      <c r="H46">
        <f>""</f>
        <v/>
      </c>
      <c r="I46">
        <f>""</f>
        <v/>
      </c>
      <c r="J46">
        <f>""</f>
        <v/>
      </c>
      <c r="K46">
        <f>""</f>
        <v/>
      </c>
      <c r="L46">
        <f>""</f>
        <v/>
      </c>
      <c r="M46">
        <f>""</f>
        <v/>
      </c>
      <c r="N46">
        <f>""</f>
        <v/>
      </c>
      <c r="O46">
        <f>""</f>
        <v/>
      </c>
      <c r="P46">
        <f>""</f>
        <v/>
      </c>
      <c r="Q46">
        <f>""</f>
        <v/>
      </c>
    </row>
    <row r="47">
      <c r="A47" s="16" t="inlineStr">
        <is>
          <t>INACTIVE</t>
        </is>
      </c>
      <c r="B47" s="17">
        <f>COUNTIF($C$14:$Q$38,"INACTIVE")</f>
        <v/>
      </c>
      <c r="C47">
        <f>""</f>
        <v/>
      </c>
      <c r="D47">
        <f>""</f>
        <v/>
      </c>
      <c r="E47">
        <f>""</f>
        <v/>
      </c>
      <c r="F47">
        <f>""</f>
        <v/>
      </c>
      <c r="G47">
        <f>""</f>
        <v/>
      </c>
      <c r="H47">
        <f>""</f>
        <v/>
      </c>
      <c r="I47">
        <f>""</f>
        <v/>
      </c>
      <c r="J47">
        <f>""</f>
        <v/>
      </c>
      <c r="K47">
        <f>""</f>
        <v/>
      </c>
      <c r="L47">
        <f>""</f>
        <v/>
      </c>
      <c r="M47">
        <f>""</f>
        <v/>
      </c>
      <c r="N47">
        <f>""</f>
        <v/>
      </c>
      <c r="O47">
        <f>""</f>
        <v/>
      </c>
      <c r="P47">
        <f>""</f>
        <v/>
      </c>
      <c r="Q47">
        <f>""</f>
        <v/>
      </c>
    </row>
    <row r="48">
      <c r="A48" s="16" t="inlineStr">
        <is>
          <t>INCOMPLETE</t>
        </is>
      </c>
      <c r="B48" s="17">
        <f>COUNTIF($C$14:$Q$38,"INCOMPLETE")</f>
        <v/>
      </c>
      <c r="C48">
        <f>""</f>
        <v/>
      </c>
      <c r="D48">
        <f>""</f>
        <v/>
      </c>
      <c r="E48">
        <f>""</f>
        <v/>
      </c>
      <c r="F48">
        <f>""</f>
        <v/>
      </c>
      <c r="G48">
        <f>""</f>
        <v/>
      </c>
      <c r="H48">
        <f>""</f>
        <v/>
      </c>
      <c r="I48">
        <f>""</f>
        <v/>
      </c>
      <c r="J48">
        <f>""</f>
        <v/>
      </c>
      <c r="K48">
        <f>""</f>
        <v/>
      </c>
      <c r="L48">
        <f>""</f>
        <v/>
      </c>
      <c r="M48">
        <f>""</f>
        <v/>
      </c>
      <c r="N48">
        <f>""</f>
        <v/>
      </c>
      <c r="O48">
        <f>""</f>
        <v/>
      </c>
      <c r="P48">
        <f>""</f>
        <v/>
      </c>
      <c r="Q48">
        <f>""</f>
        <v/>
      </c>
    </row>
    <row r="49">
      <c r="A49">
        <f>""</f>
        <v/>
      </c>
      <c r="B49">
        <f>""</f>
        <v/>
      </c>
      <c r="C49">
        <f>""</f>
        <v/>
      </c>
      <c r="D49">
        <f>""</f>
        <v/>
      </c>
      <c r="E49">
        <f>""</f>
        <v/>
      </c>
      <c r="F49">
        <f>""</f>
        <v/>
      </c>
      <c r="G49">
        <f>""</f>
        <v/>
      </c>
      <c r="H49">
        <f>""</f>
        <v/>
      </c>
      <c r="I49">
        <f>""</f>
        <v/>
      </c>
      <c r="J49">
        <f>""</f>
        <v/>
      </c>
      <c r="K49">
        <f>""</f>
        <v/>
      </c>
      <c r="L49">
        <f>""</f>
        <v/>
      </c>
      <c r="M49">
        <f>""</f>
        <v/>
      </c>
      <c r="N49">
        <f>""</f>
        <v/>
      </c>
      <c r="O49">
        <f>""</f>
        <v/>
      </c>
      <c r="P49">
        <f>""</f>
        <v/>
      </c>
      <c r="Q49">
        <f>""</f>
        <v/>
      </c>
    </row>
    <row r="50">
      <c r="A50">
        <f>""</f>
        <v/>
      </c>
      <c r="B50">
        <f>""</f>
        <v/>
      </c>
      <c r="C50">
        <f>""</f>
        <v/>
      </c>
      <c r="D50">
        <f>""</f>
        <v/>
      </c>
      <c r="E50">
        <f>""</f>
        <v/>
      </c>
      <c r="F50">
        <f>""</f>
        <v/>
      </c>
      <c r="G50">
        <f>""</f>
        <v/>
      </c>
      <c r="H50">
        <f>""</f>
        <v/>
      </c>
      <c r="I50">
        <f>""</f>
        <v/>
      </c>
      <c r="J50">
        <f>""</f>
        <v/>
      </c>
      <c r="K50">
        <f>""</f>
        <v/>
      </c>
      <c r="L50">
        <f>""</f>
        <v/>
      </c>
      <c r="M50">
        <f>""</f>
        <v/>
      </c>
      <c r="N50">
        <f>""</f>
        <v/>
      </c>
      <c r="O50">
        <f>""</f>
        <v/>
      </c>
      <c r="P50">
        <f>""</f>
        <v/>
      </c>
      <c r="Q50">
        <f>""</f>
        <v/>
      </c>
    </row>
    <row r="51">
      <c r="A51">
        <f>""</f>
        <v/>
      </c>
      <c r="B51">
        <f>""</f>
        <v/>
      </c>
      <c r="C51">
        <f>""</f>
        <v/>
      </c>
      <c r="D51">
        <f>""</f>
        <v/>
      </c>
      <c r="E51">
        <f>""</f>
        <v/>
      </c>
      <c r="F51">
        <f>""</f>
        <v/>
      </c>
      <c r="G51">
        <f>""</f>
        <v/>
      </c>
      <c r="H51">
        <f>""</f>
        <v/>
      </c>
      <c r="I51">
        <f>""</f>
        <v/>
      </c>
      <c r="J51">
        <f>""</f>
        <v/>
      </c>
      <c r="K51">
        <f>""</f>
        <v/>
      </c>
      <c r="L51">
        <f>""</f>
        <v/>
      </c>
      <c r="M51">
        <f>""</f>
        <v/>
      </c>
      <c r="N51">
        <f>""</f>
        <v/>
      </c>
      <c r="O51">
        <f>""</f>
        <v/>
      </c>
      <c r="P51">
        <f>""</f>
        <v/>
      </c>
      <c r="Q51">
        <f>""</f>
        <v/>
      </c>
    </row>
    <row r="52">
      <c r="A52">
        <f>""</f>
        <v/>
      </c>
      <c r="B52">
        <f>""</f>
        <v/>
      </c>
      <c r="C52">
        <f>""</f>
        <v/>
      </c>
      <c r="D52">
        <f>""</f>
        <v/>
      </c>
      <c r="E52">
        <f>""</f>
        <v/>
      </c>
      <c r="F52">
        <f>""</f>
        <v/>
      </c>
      <c r="G52">
        <f>""</f>
        <v/>
      </c>
      <c r="H52">
        <f>""</f>
        <v/>
      </c>
      <c r="I52">
        <f>""</f>
        <v/>
      </c>
      <c r="J52">
        <f>""</f>
        <v/>
      </c>
      <c r="K52">
        <f>""</f>
        <v/>
      </c>
      <c r="L52">
        <f>""</f>
        <v/>
      </c>
      <c r="M52">
        <f>""</f>
        <v/>
      </c>
      <c r="N52">
        <f>""</f>
        <v/>
      </c>
      <c r="O52">
        <f>""</f>
        <v/>
      </c>
      <c r="P52">
        <f>""</f>
        <v/>
      </c>
      <c r="Q52">
        <f>""</f>
        <v/>
      </c>
    </row>
    <row r="53">
      <c r="A53">
        <f>""</f>
        <v/>
      </c>
      <c r="B53">
        <f>""</f>
        <v/>
      </c>
      <c r="C53">
        <f>""</f>
        <v/>
      </c>
      <c r="D53">
        <f>""</f>
        <v/>
      </c>
      <c r="E53">
        <f>""</f>
        <v/>
      </c>
      <c r="F53">
        <f>""</f>
        <v/>
      </c>
      <c r="G53">
        <f>""</f>
        <v/>
      </c>
      <c r="H53">
        <f>""</f>
        <v/>
      </c>
      <c r="I53">
        <f>""</f>
        <v/>
      </c>
      <c r="J53">
        <f>""</f>
        <v/>
      </c>
      <c r="K53">
        <f>""</f>
        <v/>
      </c>
      <c r="L53">
        <f>""</f>
        <v/>
      </c>
      <c r="M53">
        <f>""</f>
        <v/>
      </c>
      <c r="N53">
        <f>""</f>
        <v/>
      </c>
      <c r="O53">
        <f>""</f>
        <v/>
      </c>
      <c r="P53">
        <f>""</f>
        <v/>
      </c>
      <c r="Q53">
        <f>""</f>
        <v/>
      </c>
    </row>
    <row r="54">
      <c r="A54">
        <f>""</f>
        <v/>
      </c>
      <c r="B54">
        <f>""</f>
        <v/>
      </c>
      <c r="C54">
        <f>""</f>
        <v/>
      </c>
      <c r="D54">
        <f>""</f>
        <v/>
      </c>
      <c r="E54">
        <f>""</f>
        <v/>
      </c>
      <c r="F54">
        <f>""</f>
        <v/>
      </c>
      <c r="G54">
        <f>""</f>
        <v/>
      </c>
      <c r="H54">
        <f>""</f>
        <v/>
      </c>
      <c r="I54">
        <f>""</f>
        <v/>
      </c>
      <c r="J54">
        <f>""</f>
        <v/>
      </c>
      <c r="K54">
        <f>""</f>
        <v/>
      </c>
      <c r="L54">
        <f>""</f>
        <v/>
      </c>
      <c r="M54">
        <f>""</f>
        <v/>
      </c>
      <c r="N54">
        <f>""</f>
        <v/>
      </c>
      <c r="O54">
        <f>""</f>
        <v/>
      </c>
      <c r="P54">
        <f>""</f>
        <v/>
      </c>
      <c r="Q54">
        <f>""</f>
        <v/>
      </c>
    </row>
    <row r="55">
      <c r="A55">
        <f>""</f>
        <v/>
      </c>
      <c r="B55">
        <f>""</f>
        <v/>
      </c>
      <c r="C55">
        <f>""</f>
        <v/>
      </c>
      <c r="D55">
        <f>""</f>
        <v/>
      </c>
      <c r="E55">
        <f>""</f>
        <v/>
      </c>
      <c r="F55">
        <f>""</f>
        <v/>
      </c>
      <c r="G55">
        <f>""</f>
        <v/>
      </c>
      <c r="H55">
        <f>""</f>
        <v/>
      </c>
      <c r="I55">
        <f>""</f>
        <v/>
      </c>
      <c r="J55">
        <f>""</f>
        <v/>
      </c>
      <c r="K55">
        <f>""</f>
        <v/>
      </c>
      <c r="L55">
        <f>""</f>
        <v/>
      </c>
      <c r="M55">
        <f>""</f>
        <v/>
      </c>
      <c r="N55">
        <f>""</f>
        <v/>
      </c>
      <c r="O55">
        <f>""</f>
        <v/>
      </c>
      <c r="P55">
        <f>""</f>
        <v/>
      </c>
      <c r="Q55">
        <f>""</f>
        <v/>
      </c>
    </row>
    <row r="56">
      <c r="A56">
        <f>""</f>
        <v/>
      </c>
      <c r="B56">
        <f>""</f>
        <v/>
      </c>
      <c r="C56">
        <f>""</f>
        <v/>
      </c>
      <c r="D56">
        <f>""</f>
        <v/>
      </c>
      <c r="E56">
        <f>""</f>
        <v/>
      </c>
      <c r="F56">
        <f>""</f>
        <v/>
      </c>
      <c r="G56">
        <f>""</f>
        <v/>
      </c>
      <c r="H56">
        <f>""</f>
        <v/>
      </c>
      <c r="I56">
        <f>""</f>
        <v/>
      </c>
      <c r="J56">
        <f>""</f>
        <v/>
      </c>
      <c r="K56">
        <f>""</f>
        <v/>
      </c>
      <c r="L56">
        <f>""</f>
        <v/>
      </c>
      <c r="M56">
        <f>""</f>
        <v/>
      </c>
      <c r="N56">
        <f>""</f>
        <v/>
      </c>
      <c r="O56">
        <f>""</f>
        <v/>
      </c>
      <c r="P56">
        <f>""</f>
        <v/>
      </c>
      <c r="Q56">
        <f>""</f>
        <v/>
      </c>
    </row>
    <row r="57">
      <c r="A57">
        <f>""</f>
        <v/>
      </c>
      <c r="B57">
        <f>""</f>
        <v/>
      </c>
      <c r="C57">
        <f>""</f>
        <v/>
      </c>
      <c r="D57">
        <f>""</f>
        <v/>
      </c>
      <c r="E57">
        <f>""</f>
        <v/>
      </c>
      <c r="F57">
        <f>""</f>
        <v/>
      </c>
      <c r="G57">
        <f>""</f>
        <v/>
      </c>
      <c r="H57">
        <f>""</f>
        <v/>
      </c>
      <c r="I57">
        <f>""</f>
        <v/>
      </c>
      <c r="J57">
        <f>""</f>
        <v/>
      </c>
      <c r="K57">
        <f>""</f>
        <v/>
      </c>
      <c r="L57">
        <f>""</f>
        <v/>
      </c>
      <c r="M57">
        <f>""</f>
        <v/>
      </c>
      <c r="N57">
        <f>""</f>
        <v/>
      </c>
      <c r="O57">
        <f>""</f>
        <v/>
      </c>
      <c r="P57">
        <f>""</f>
        <v/>
      </c>
      <c r="Q57">
        <f>""</f>
        <v/>
      </c>
    </row>
    <row r="58">
      <c r="A58">
        <f>""</f>
        <v/>
      </c>
      <c r="B58">
        <f>""</f>
        <v/>
      </c>
      <c r="C58">
        <f>""</f>
        <v/>
      </c>
      <c r="D58">
        <f>""</f>
        <v/>
      </c>
      <c r="E58">
        <f>""</f>
        <v/>
      </c>
      <c r="F58">
        <f>""</f>
        <v/>
      </c>
      <c r="G58">
        <f>""</f>
        <v/>
      </c>
      <c r="H58">
        <f>""</f>
        <v/>
      </c>
      <c r="I58">
        <f>""</f>
        <v/>
      </c>
      <c r="J58">
        <f>""</f>
        <v/>
      </c>
      <c r="K58">
        <f>""</f>
        <v/>
      </c>
      <c r="L58">
        <f>""</f>
        <v/>
      </c>
      <c r="M58">
        <f>""</f>
        <v/>
      </c>
      <c r="N58">
        <f>""</f>
        <v/>
      </c>
      <c r="O58">
        <f>""</f>
        <v/>
      </c>
      <c r="P58">
        <f>""</f>
        <v/>
      </c>
      <c r="Q58">
        <f>""</f>
        <v/>
      </c>
    </row>
    <row r="59" ht="30" customHeight="1">
      <c r="A59" s="18" t="inlineStr">
        <is>
          <t>Planning aid only. Verify current licenses, medical certificates, endorsements, training records, route conditions, and company policies before dispatch.</t>
        </is>
      </c>
      <c r="B59" s="19">
        <f>""</f>
        <v/>
      </c>
      <c r="C59" s="19">
        <f>""</f>
        <v/>
      </c>
      <c r="D59" s="19">
        <f>""</f>
        <v/>
      </c>
      <c r="E59" s="19">
        <f>""</f>
        <v/>
      </c>
      <c r="F59" s="19">
        <f>""</f>
        <v/>
      </c>
      <c r="G59" s="19">
        <f>""</f>
        <v/>
      </c>
      <c r="H59" s="19">
        <f>""</f>
        <v/>
      </c>
      <c r="I59" s="19">
        <f>""</f>
        <v/>
      </c>
      <c r="J59" s="19">
        <f>""</f>
        <v/>
      </c>
      <c r="K59" s="19">
        <f>""</f>
        <v/>
      </c>
      <c r="L59" s="19">
        <f>""</f>
        <v/>
      </c>
      <c r="M59" s="19">
        <f>""</f>
        <v/>
      </c>
      <c r="N59" s="19">
        <f>""</f>
        <v/>
      </c>
      <c r="O59" s="19">
        <f>""</f>
        <v/>
      </c>
      <c r="P59" s="19">
        <f>""</f>
        <v/>
      </c>
      <c r="Q59" s="19">
        <f>""</f>
        <v/>
      </c>
    </row>
    <row r="60">
      <c r="A60">
        <f>""</f>
        <v/>
      </c>
      <c r="B60">
        <f>""</f>
        <v/>
      </c>
      <c r="C60">
        <f>""</f>
        <v/>
      </c>
      <c r="D60">
        <f>""</f>
        <v/>
      </c>
      <c r="E60">
        <f>""</f>
        <v/>
      </c>
      <c r="F60">
        <f>""</f>
        <v/>
      </c>
      <c r="G60">
        <f>""</f>
        <v/>
      </c>
      <c r="H60">
        <f>""</f>
        <v/>
      </c>
      <c r="I60">
        <f>""</f>
        <v/>
      </c>
      <c r="J60">
        <f>""</f>
        <v/>
      </c>
      <c r="K60">
        <f>""</f>
        <v/>
      </c>
      <c r="L60">
        <f>""</f>
        <v/>
      </c>
      <c r="M60">
        <f>""</f>
        <v/>
      </c>
      <c r="N60">
        <f>""</f>
        <v/>
      </c>
      <c r="O60">
        <f>""</f>
        <v/>
      </c>
      <c r="P60">
        <f>""</f>
        <v/>
      </c>
      <c r="Q60">
        <f>""</f>
        <v/>
      </c>
    </row>
    <row r="61">
      <c r="A61">
        <f>""</f>
        <v/>
      </c>
      <c r="B61">
        <f>""</f>
        <v/>
      </c>
      <c r="C61">
        <f>""</f>
        <v/>
      </c>
      <c r="D61">
        <f>""</f>
        <v/>
      </c>
      <c r="E61">
        <f>""</f>
        <v/>
      </c>
      <c r="F61">
        <f>""</f>
        <v/>
      </c>
      <c r="G61">
        <f>""</f>
        <v/>
      </c>
      <c r="H61">
        <f>""</f>
        <v/>
      </c>
      <c r="I61">
        <f>""</f>
        <v/>
      </c>
      <c r="J61">
        <f>""</f>
        <v/>
      </c>
      <c r="K61">
        <f>""</f>
        <v/>
      </c>
      <c r="L61">
        <f>""</f>
        <v/>
      </c>
      <c r="M61">
        <f>""</f>
        <v/>
      </c>
      <c r="N61">
        <f>""</f>
        <v/>
      </c>
      <c r="O61">
        <f>""</f>
        <v/>
      </c>
      <c r="P61">
        <f>""</f>
        <v/>
      </c>
      <c r="Q61">
        <f>""</f>
        <v/>
      </c>
    </row>
    <row r="62">
      <c r="A62">
        <f>""</f>
        <v/>
      </c>
      <c r="B62">
        <f>""</f>
        <v/>
      </c>
      <c r="C62">
        <f>""</f>
        <v/>
      </c>
      <c r="D62">
        <f>""</f>
        <v/>
      </c>
      <c r="E62">
        <f>""</f>
        <v/>
      </c>
      <c r="F62">
        <f>""</f>
        <v/>
      </c>
      <c r="G62">
        <f>""</f>
        <v/>
      </c>
      <c r="H62">
        <f>""</f>
        <v/>
      </c>
      <c r="I62">
        <f>""</f>
        <v/>
      </c>
      <c r="J62">
        <f>""</f>
        <v/>
      </c>
      <c r="K62">
        <f>""</f>
        <v/>
      </c>
      <c r="L62">
        <f>""</f>
        <v/>
      </c>
      <c r="M62">
        <f>""</f>
        <v/>
      </c>
      <c r="N62">
        <f>""</f>
        <v/>
      </c>
      <c r="O62">
        <f>""</f>
        <v/>
      </c>
      <c r="P62">
        <f>""</f>
        <v/>
      </c>
      <c r="Q62">
        <f>""</f>
        <v/>
      </c>
    </row>
    <row r="63">
      <c r="A63">
        <f>""</f>
        <v/>
      </c>
      <c r="B63">
        <f>""</f>
        <v/>
      </c>
      <c r="C63">
        <f>""</f>
        <v/>
      </c>
      <c r="D63">
        <f>""</f>
        <v/>
      </c>
      <c r="E63">
        <f>""</f>
        <v/>
      </c>
      <c r="F63">
        <f>""</f>
        <v/>
      </c>
      <c r="G63">
        <f>""</f>
        <v/>
      </c>
      <c r="H63">
        <f>""</f>
        <v/>
      </c>
      <c r="I63">
        <f>""</f>
        <v/>
      </c>
      <c r="J63">
        <f>""</f>
        <v/>
      </c>
      <c r="K63">
        <f>""</f>
        <v/>
      </c>
      <c r="L63">
        <f>""</f>
        <v/>
      </c>
      <c r="M63">
        <f>""</f>
        <v/>
      </c>
      <c r="N63">
        <f>""</f>
        <v/>
      </c>
      <c r="O63">
        <f>""</f>
        <v/>
      </c>
      <c r="P63">
        <f>""</f>
        <v/>
      </c>
      <c r="Q63">
        <f>""</f>
        <v/>
      </c>
    </row>
    <row r="64">
      <c r="A64">
        <f>""</f>
        <v/>
      </c>
      <c r="B64">
        <f>""</f>
        <v/>
      </c>
      <c r="C64">
        <f>""</f>
        <v/>
      </c>
      <c r="D64">
        <f>""</f>
        <v/>
      </c>
      <c r="E64">
        <f>""</f>
        <v/>
      </c>
      <c r="F64">
        <f>""</f>
        <v/>
      </c>
      <c r="G64">
        <f>""</f>
        <v/>
      </c>
      <c r="H64">
        <f>""</f>
        <v/>
      </c>
      <c r="I64">
        <f>""</f>
        <v/>
      </c>
      <c r="J64">
        <f>""</f>
        <v/>
      </c>
      <c r="K64">
        <f>""</f>
        <v/>
      </c>
      <c r="L64">
        <f>""</f>
        <v/>
      </c>
      <c r="M64">
        <f>""</f>
        <v/>
      </c>
      <c r="N64">
        <f>""</f>
        <v/>
      </c>
      <c r="O64">
        <f>""</f>
        <v/>
      </c>
      <c r="P64">
        <f>""</f>
        <v/>
      </c>
      <c r="Q64">
        <f>""</f>
        <v/>
      </c>
    </row>
    <row r="65">
      <c r="A65">
        <f>""</f>
        <v/>
      </c>
      <c r="B65">
        <f>""</f>
        <v/>
      </c>
      <c r="C65">
        <f>""</f>
        <v/>
      </c>
      <c r="D65">
        <f>""</f>
        <v/>
      </c>
      <c r="E65">
        <f>""</f>
        <v/>
      </c>
      <c r="F65">
        <f>""</f>
        <v/>
      </c>
      <c r="G65">
        <f>""</f>
        <v/>
      </c>
      <c r="H65">
        <f>""</f>
        <v/>
      </c>
      <c r="I65">
        <f>""</f>
        <v/>
      </c>
      <c r="J65">
        <f>""</f>
        <v/>
      </c>
      <c r="K65">
        <f>""</f>
        <v/>
      </c>
      <c r="L65">
        <f>""</f>
        <v/>
      </c>
      <c r="M65">
        <f>""</f>
        <v/>
      </c>
      <c r="N65">
        <f>""</f>
        <v/>
      </c>
      <c r="O65">
        <f>""</f>
        <v/>
      </c>
      <c r="P65">
        <f>""</f>
        <v/>
      </c>
      <c r="Q65">
        <f>""</f>
        <v/>
      </c>
    </row>
    <row r="66">
      <c r="A66">
        <f>""</f>
        <v/>
      </c>
      <c r="B66">
        <f>""</f>
        <v/>
      </c>
      <c r="C66">
        <f>""</f>
        <v/>
      </c>
      <c r="D66">
        <f>""</f>
        <v/>
      </c>
      <c r="E66">
        <f>""</f>
        <v/>
      </c>
      <c r="F66">
        <f>""</f>
        <v/>
      </c>
      <c r="G66">
        <f>""</f>
        <v/>
      </c>
      <c r="H66">
        <f>""</f>
        <v/>
      </c>
      <c r="I66">
        <f>""</f>
        <v/>
      </c>
      <c r="J66">
        <f>""</f>
        <v/>
      </c>
      <c r="K66">
        <f>""</f>
        <v/>
      </c>
      <c r="L66">
        <f>""</f>
        <v/>
      </c>
      <c r="M66">
        <f>""</f>
        <v/>
      </c>
      <c r="N66">
        <f>""</f>
        <v/>
      </c>
      <c r="O66">
        <f>""</f>
        <v/>
      </c>
      <c r="P66">
        <f>""</f>
        <v/>
      </c>
      <c r="Q66">
        <f>""</f>
        <v/>
      </c>
    </row>
    <row r="67">
      <c r="A67">
        <f>""</f>
        <v/>
      </c>
      <c r="B67">
        <f>""</f>
        <v/>
      </c>
      <c r="C67">
        <f>""</f>
        <v/>
      </c>
      <c r="D67">
        <f>""</f>
        <v/>
      </c>
      <c r="E67">
        <f>""</f>
        <v/>
      </c>
      <c r="F67">
        <f>""</f>
        <v/>
      </c>
      <c r="G67">
        <f>""</f>
        <v/>
      </c>
      <c r="H67">
        <f>""</f>
        <v/>
      </c>
      <c r="I67">
        <f>""</f>
        <v/>
      </c>
      <c r="J67">
        <f>""</f>
        <v/>
      </c>
      <c r="K67">
        <f>""</f>
        <v/>
      </c>
      <c r="L67">
        <f>""</f>
        <v/>
      </c>
      <c r="M67">
        <f>""</f>
        <v/>
      </c>
      <c r="N67">
        <f>""</f>
        <v/>
      </c>
      <c r="O67">
        <f>""</f>
        <v/>
      </c>
      <c r="P67">
        <f>""</f>
        <v/>
      </c>
      <c r="Q67">
        <f>""</f>
        <v/>
      </c>
    </row>
    <row r="68">
      <c r="A68">
        <f>""</f>
        <v/>
      </c>
      <c r="B68">
        <f>""</f>
        <v/>
      </c>
      <c r="C68">
        <f>""</f>
        <v/>
      </c>
      <c r="D68">
        <f>""</f>
        <v/>
      </c>
      <c r="E68">
        <f>""</f>
        <v/>
      </c>
      <c r="F68">
        <f>""</f>
        <v/>
      </c>
      <c r="G68">
        <f>""</f>
        <v/>
      </c>
      <c r="H68">
        <f>""</f>
        <v/>
      </c>
      <c r="I68">
        <f>""</f>
        <v/>
      </c>
      <c r="J68">
        <f>""</f>
        <v/>
      </c>
      <c r="K68">
        <f>""</f>
        <v/>
      </c>
      <c r="L68">
        <f>""</f>
        <v/>
      </c>
      <c r="M68">
        <f>""</f>
        <v/>
      </c>
      <c r="N68">
        <f>""</f>
        <v/>
      </c>
      <c r="O68">
        <f>""</f>
        <v/>
      </c>
      <c r="P68">
        <f>""</f>
        <v/>
      </c>
      <c r="Q68">
        <f>""</f>
        <v/>
      </c>
    </row>
    <row r="69">
      <c r="A69">
        <f>""</f>
        <v/>
      </c>
      <c r="B69">
        <f>""</f>
        <v/>
      </c>
      <c r="C69">
        <f>""</f>
        <v/>
      </c>
      <c r="D69">
        <f>""</f>
        <v/>
      </c>
      <c r="E69">
        <f>""</f>
        <v/>
      </c>
      <c r="F69">
        <f>""</f>
        <v/>
      </c>
      <c r="G69">
        <f>""</f>
        <v/>
      </c>
      <c r="H69">
        <f>""</f>
        <v/>
      </c>
      <c r="I69">
        <f>""</f>
        <v/>
      </c>
      <c r="J69">
        <f>""</f>
        <v/>
      </c>
      <c r="K69">
        <f>""</f>
        <v/>
      </c>
      <c r="L69">
        <f>""</f>
        <v/>
      </c>
      <c r="M69">
        <f>""</f>
        <v/>
      </c>
      <c r="N69">
        <f>""</f>
        <v/>
      </c>
      <c r="O69">
        <f>""</f>
        <v/>
      </c>
      <c r="P69">
        <f>""</f>
        <v/>
      </c>
      <c r="Q69">
        <f>""</f>
        <v/>
      </c>
    </row>
    <row r="70">
      <c r="A70">
        <f>""</f>
        <v/>
      </c>
      <c r="B70">
        <f>""</f>
        <v/>
      </c>
      <c r="C70">
        <f>""</f>
        <v/>
      </c>
      <c r="D70">
        <f>""</f>
        <v/>
      </c>
      <c r="E70">
        <f>""</f>
        <v/>
      </c>
      <c r="F70">
        <f>""</f>
        <v/>
      </c>
      <c r="G70">
        <f>""</f>
        <v/>
      </c>
      <c r="H70">
        <f>""</f>
        <v/>
      </c>
      <c r="I70">
        <f>""</f>
        <v/>
      </c>
      <c r="J70">
        <f>""</f>
        <v/>
      </c>
      <c r="K70">
        <f>""</f>
        <v/>
      </c>
      <c r="L70">
        <f>""</f>
        <v/>
      </c>
      <c r="M70">
        <f>""</f>
        <v/>
      </c>
      <c r="N70">
        <f>""</f>
        <v/>
      </c>
      <c r="O70">
        <f>""</f>
        <v/>
      </c>
      <c r="P70">
        <f>""</f>
        <v/>
      </c>
      <c r="Q70">
        <f>""</f>
        <v/>
      </c>
    </row>
    <row r="71">
      <c r="A71">
        <f>""</f>
        <v/>
      </c>
      <c r="B71">
        <f>""</f>
        <v/>
      </c>
      <c r="C71">
        <f>""</f>
        <v/>
      </c>
      <c r="D71">
        <f>""</f>
        <v/>
      </c>
      <c r="E71">
        <f>""</f>
        <v/>
      </c>
      <c r="F71">
        <f>""</f>
        <v/>
      </c>
      <c r="G71">
        <f>""</f>
        <v/>
      </c>
      <c r="H71">
        <f>""</f>
        <v/>
      </c>
      <c r="I71">
        <f>""</f>
        <v/>
      </c>
      <c r="J71">
        <f>""</f>
        <v/>
      </c>
      <c r="K71">
        <f>""</f>
        <v/>
      </c>
      <c r="L71">
        <f>""</f>
        <v/>
      </c>
      <c r="M71">
        <f>""</f>
        <v/>
      </c>
      <c r="N71">
        <f>""</f>
        <v/>
      </c>
      <c r="O71">
        <f>""</f>
        <v/>
      </c>
      <c r="P71">
        <f>""</f>
        <v/>
      </c>
      <c r="Q71">
        <f>""</f>
        <v/>
      </c>
    </row>
    <row r="72">
      <c r="A72">
        <f>""</f>
        <v/>
      </c>
      <c r="B72">
        <f>""</f>
        <v/>
      </c>
      <c r="C72">
        <f>""</f>
        <v/>
      </c>
      <c r="D72">
        <f>""</f>
        <v/>
      </c>
      <c r="E72">
        <f>""</f>
        <v/>
      </c>
      <c r="F72">
        <f>""</f>
        <v/>
      </c>
      <c r="G72">
        <f>""</f>
        <v/>
      </c>
      <c r="H72">
        <f>""</f>
        <v/>
      </c>
      <c r="I72">
        <f>""</f>
        <v/>
      </c>
      <c r="J72">
        <f>""</f>
        <v/>
      </c>
      <c r="K72">
        <f>""</f>
        <v/>
      </c>
      <c r="L72">
        <f>""</f>
        <v/>
      </c>
      <c r="M72">
        <f>""</f>
        <v/>
      </c>
      <c r="N72">
        <f>""</f>
        <v/>
      </c>
      <c r="O72">
        <f>""</f>
        <v/>
      </c>
      <c r="P72">
        <f>""</f>
        <v/>
      </c>
      <c r="Q72">
        <f>""</f>
        <v/>
      </c>
    </row>
    <row r="73">
      <c r="A73">
        <f>""</f>
        <v/>
      </c>
      <c r="B73">
        <f>""</f>
        <v/>
      </c>
      <c r="C73">
        <f>""</f>
        <v/>
      </c>
      <c r="D73">
        <f>""</f>
        <v/>
      </c>
      <c r="E73">
        <f>""</f>
        <v/>
      </c>
      <c r="F73">
        <f>""</f>
        <v/>
      </c>
      <c r="G73">
        <f>""</f>
        <v/>
      </c>
      <c r="H73">
        <f>""</f>
        <v/>
      </c>
      <c r="I73">
        <f>""</f>
        <v/>
      </c>
      <c r="J73">
        <f>""</f>
        <v/>
      </c>
      <c r="K73">
        <f>""</f>
        <v/>
      </c>
      <c r="L73">
        <f>""</f>
        <v/>
      </c>
      <c r="M73">
        <f>""</f>
        <v/>
      </c>
      <c r="N73">
        <f>""</f>
        <v/>
      </c>
      <c r="O73">
        <f>""</f>
        <v/>
      </c>
      <c r="P73">
        <f>""</f>
        <v/>
      </c>
      <c r="Q73">
        <f>""</f>
        <v/>
      </c>
    </row>
    <row r="74">
      <c r="A74">
        <f>""</f>
        <v/>
      </c>
      <c r="B74">
        <f>""</f>
        <v/>
      </c>
      <c r="C74">
        <f>""</f>
        <v/>
      </c>
      <c r="D74">
        <f>""</f>
        <v/>
      </c>
      <c r="E74">
        <f>""</f>
        <v/>
      </c>
      <c r="F74">
        <f>""</f>
        <v/>
      </c>
      <c r="G74">
        <f>""</f>
        <v/>
      </c>
      <c r="H74">
        <f>""</f>
        <v/>
      </c>
      <c r="I74">
        <f>""</f>
        <v/>
      </c>
      <c r="J74">
        <f>""</f>
        <v/>
      </c>
      <c r="K74">
        <f>""</f>
        <v/>
      </c>
      <c r="L74">
        <f>""</f>
        <v/>
      </c>
      <c r="M74">
        <f>""</f>
        <v/>
      </c>
      <c r="N74">
        <f>""</f>
        <v/>
      </c>
      <c r="O74">
        <f>""</f>
        <v/>
      </c>
      <c r="P74">
        <f>""</f>
        <v/>
      </c>
      <c r="Q74">
        <f>""</f>
        <v/>
      </c>
    </row>
    <row r="75">
      <c r="A75">
        <f>""</f>
        <v/>
      </c>
      <c r="B75">
        <f>""</f>
        <v/>
      </c>
      <c r="C75">
        <f>""</f>
        <v/>
      </c>
      <c r="D75">
        <f>""</f>
        <v/>
      </c>
      <c r="E75">
        <f>""</f>
        <v/>
      </c>
      <c r="F75">
        <f>""</f>
        <v/>
      </c>
      <c r="G75">
        <f>""</f>
        <v/>
      </c>
      <c r="H75">
        <f>""</f>
        <v/>
      </c>
      <c r="I75">
        <f>""</f>
        <v/>
      </c>
      <c r="J75">
        <f>""</f>
        <v/>
      </c>
      <c r="K75">
        <f>""</f>
        <v/>
      </c>
      <c r="L75">
        <f>""</f>
        <v/>
      </c>
      <c r="M75">
        <f>""</f>
        <v/>
      </c>
      <c r="N75">
        <f>""</f>
        <v/>
      </c>
      <c r="O75">
        <f>""</f>
        <v/>
      </c>
      <c r="P75">
        <f>""</f>
        <v/>
      </c>
      <c r="Q75">
        <f>""</f>
        <v/>
      </c>
    </row>
    <row r="76">
      <c r="A76">
        <f>""</f>
        <v/>
      </c>
      <c r="B76">
        <f>""</f>
        <v/>
      </c>
      <c r="C76">
        <f>""</f>
        <v/>
      </c>
      <c r="D76">
        <f>""</f>
        <v/>
      </c>
      <c r="E76">
        <f>""</f>
        <v/>
      </c>
      <c r="F76">
        <f>""</f>
        <v/>
      </c>
      <c r="G76">
        <f>""</f>
        <v/>
      </c>
      <c r="H76">
        <f>""</f>
        <v/>
      </c>
      <c r="I76">
        <f>""</f>
        <v/>
      </c>
      <c r="J76">
        <f>""</f>
        <v/>
      </c>
      <c r="K76">
        <f>""</f>
        <v/>
      </c>
      <c r="L76">
        <f>""</f>
        <v/>
      </c>
      <c r="M76">
        <f>""</f>
        <v/>
      </c>
      <c r="N76">
        <f>""</f>
        <v/>
      </c>
      <c r="O76">
        <f>""</f>
        <v/>
      </c>
      <c r="P76">
        <f>""</f>
        <v/>
      </c>
      <c r="Q76">
        <f>""</f>
        <v/>
      </c>
    </row>
    <row r="77">
      <c r="A77">
        <f>""</f>
        <v/>
      </c>
      <c r="B77">
        <f>""</f>
        <v/>
      </c>
      <c r="C77">
        <f>""</f>
        <v/>
      </c>
      <c r="D77">
        <f>""</f>
        <v/>
      </c>
      <c r="E77">
        <f>""</f>
        <v/>
      </c>
      <c r="F77">
        <f>""</f>
        <v/>
      </c>
      <c r="G77">
        <f>""</f>
        <v/>
      </c>
      <c r="H77">
        <f>""</f>
        <v/>
      </c>
      <c r="I77">
        <f>""</f>
        <v/>
      </c>
      <c r="J77">
        <f>""</f>
        <v/>
      </c>
      <c r="K77">
        <f>""</f>
        <v/>
      </c>
      <c r="L77">
        <f>""</f>
        <v/>
      </c>
      <c r="M77">
        <f>""</f>
        <v/>
      </c>
      <c r="N77">
        <f>""</f>
        <v/>
      </c>
      <c r="O77">
        <f>""</f>
        <v/>
      </c>
      <c r="P77">
        <f>""</f>
        <v/>
      </c>
      <c r="Q77">
        <f>""</f>
        <v/>
      </c>
    </row>
    <row r="78">
      <c r="A78">
        <f>""</f>
        <v/>
      </c>
      <c r="B78">
        <f>""</f>
        <v/>
      </c>
      <c r="C78">
        <f>""</f>
        <v/>
      </c>
      <c r="D78">
        <f>""</f>
        <v/>
      </c>
      <c r="E78">
        <f>""</f>
        <v/>
      </c>
      <c r="F78">
        <f>""</f>
        <v/>
      </c>
      <c r="G78">
        <f>""</f>
        <v/>
      </c>
      <c r="H78">
        <f>""</f>
        <v/>
      </c>
      <c r="I78">
        <f>""</f>
        <v/>
      </c>
      <c r="J78">
        <f>""</f>
        <v/>
      </c>
      <c r="K78">
        <f>""</f>
        <v/>
      </c>
      <c r="L78">
        <f>""</f>
        <v/>
      </c>
      <c r="M78">
        <f>""</f>
        <v/>
      </c>
      <c r="N78">
        <f>""</f>
        <v/>
      </c>
      <c r="O78">
        <f>""</f>
        <v/>
      </c>
      <c r="P78">
        <f>""</f>
        <v/>
      </c>
      <c r="Q78">
        <f>""</f>
        <v/>
      </c>
    </row>
    <row r="79">
      <c r="A79">
        <f>""</f>
        <v/>
      </c>
      <c r="B79">
        <f>""</f>
        <v/>
      </c>
      <c r="C79">
        <f>""</f>
        <v/>
      </c>
      <c r="D79">
        <f>""</f>
        <v/>
      </c>
      <c r="E79">
        <f>""</f>
        <v/>
      </c>
      <c r="F79">
        <f>""</f>
        <v/>
      </c>
      <c r="G79">
        <f>""</f>
        <v/>
      </c>
      <c r="H79">
        <f>""</f>
        <v/>
      </c>
      <c r="I79">
        <f>""</f>
        <v/>
      </c>
      <c r="J79">
        <f>""</f>
        <v/>
      </c>
      <c r="K79">
        <f>""</f>
        <v/>
      </c>
      <c r="L79">
        <f>""</f>
        <v/>
      </c>
      <c r="M79">
        <f>""</f>
        <v/>
      </c>
      <c r="N79">
        <f>""</f>
        <v/>
      </c>
      <c r="O79">
        <f>""</f>
        <v/>
      </c>
      <c r="P79">
        <f>""</f>
        <v/>
      </c>
      <c r="Q79">
        <f>""</f>
        <v/>
      </c>
    </row>
    <row r="80">
      <c r="A80">
        <f>""</f>
        <v/>
      </c>
      <c r="B80">
        <f>""</f>
        <v/>
      </c>
      <c r="C80">
        <f>""</f>
        <v/>
      </c>
      <c r="D80">
        <f>""</f>
        <v/>
      </c>
      <c r="E80">
        <f>""</f>
        <v/>
      </c>
      <c r="F80">
        <f>""</f>
        <v/>
      </c>
      <c r="G80">
        <f>""</f>
        <v/>
      </c>
      <c r="H80">
        <f>""</f>
        <v/>
      </c>
      <c r="I80">
        <f>""</f>
        <v/>
      </c>
      <c r="J80">
        <f>""</f>
        <v/>
      </c>
      <c r="K80">
        <f>""</f>
        <v/>
      </c>
      <c r="L80">
        <f>""</f>
        <v/>
      </c>
      <c r="M80">
        <f>""</f>
        <v/>
      </c>
      <c r="N80">
        <f>""</f>
        <v/>
      </c>
      <c r="O80">
        <f>""</f>
        <v/>
      </c>
      <c r="P80">
        <f>""</f>
        <v/>
      </c>
      <c r="Q80">
        <f>""</f>
        <v/>
      </c>
    </row>
    <row r="81">
      <c r="A81">
        <f>""</f>
        <v/>
      </c>
      <c r="B81">
        <f>""</f>
        <v/>
      </c>
      <c r="C81">
        <f>""</f>
        <v/>
      </c>
      <c r="D81">
        <f>""</f>
        <v/>
      </c>
      <c r="E81">
        <f>""</f>
        <v/>
      </c>
      <c r="F81">
        <f>""</f>
        <v/>
      </c>
      <c r="G81">
        <f>""</f>
        <v/>
      </c>
      <c r="H81">
        <f>""</f>
        <v/>
      </c>
      <c r="I81">
        <f>""</f>
        <v/>
      </c>
      <c r="J81">
        <f>""</f>
        <v/>
      </c>
      <c r="K81">
        <f>""</f>
        <v/>
      </c>
      <c r="L81">
        <f>""</f>
        <v/>
      </c>
      <c r="M81">
        <f>""</f>
        <v/>
      </c>
      <c r="N81">
        <f>""</f>
        <v/>
      </c>
      <c r="O81">
        <f>""</f>
        <v/>
      </c>
      <c r="P81">
        <f>""</f>
        <v/>
      </c>
      <c r="Q81">
        <f>""</f>
        <v/>
      </c>
    </row>
    <row r="82">
      <c r="A82">
        <f>""</f>
        <v/>
      </c>
      <c r="B82">
        <f>""</f>
        <v/>
      </c>
      <c r="C82">
        <f>""</f>
        <v/>
      </c>
      <c r="D82">
        <f>""</f>
        <v/>
      </c>
      <c r="E82">
        <f>""</f>
        <v/>
      </c>
      <c r="F82">
        <f>""</f>
        <v/>
      </c>
      <c r="G82">
        <f>""</f>
        <v/>
      </c>
      <c r="H82">
        <f>""</f>
        <v/>
      </c>
      <c r="I82">
        <f>""</f>
        <v/>
      </c>
      <c r="J82">
        <f>""</f>
        <v/>
      </c>
      <c r="K82">
        <f>""</f>
        <v/>
      </c>
      <c r="L82">
        <f>""</f>
        <v/>
      </c>
      <c r="M82">
        <f>""</f>
        <v/>
      </c>
      <c r="N82">
        <f>""</f>
        <v/>
      </c>
      <c r="O82">
        <f>""</f>
        <v/>
      </c>
      <c r="P82">
        <f>""</f>
        <v/>
      </c>
      <c r="Q82">
        <f>""</f>
        <v/>
      </c>
    </row>
    <row r="83">
      <c r="A83">
        <f>""</f>
        <v/>
      </c>
      <c r="B83">
        <f>""</f>
        <v/>
      </c>
      <c r="C83">
        <f>""</f>
        <v/>
      </c>
      <c r="D83">
        <f>""</f>
        <v/>
      </c>
      <c r="E83">
        <f>""</f>
        <v/>
      </c>
      <c r="F83">
        <f>""</f>
        <v/>
      </c>
      <c r="G83">
        <f>""</f>
        <v/>
      </c>
      <c r="H83">
        <f>""</f>
        <v/>
      </c>
      <c r="I83">
        <f>""</f>
        <v/>
      </c>
      <c r="J83">
        <f>""</f>
        <v/>
      </c>
      <c r="K83">
        <f>""</f>
        <v/>
      </c>
      <c r="L83">
        <f>""</f>
        <v/>
      </c>
      <c r="M83">
        <f>""</f>
        <v/>
      </c>
      <c r="N83">
        <f>""</f>
        <v/>
      </c>
      <c r="O83">
        <f>""</f>
        <v/>
      </c>
      <c r="P83">
        <f>""</f>
        <v/>
      </c>
      <c r="Q83">
        <f>""</f>
        <v/>
      </c>
    </row>
    <row r="84">
      <c r="A84">
        <f>""</f>
        <v/>
      </c>
      <c r="B84">
        <f>""</f>
        <v/>
      </c>
      <c r="C84">
        <f>""</f>
        <v/>
      </c>
      <c r="D84">
        <f>""</f>
        <v/>
      </c>
      <c r="E84">
        <f>""</f>
        <v/>
      </c>
      <c r="F84">
        <f>""</f>
        <v/>
      </c>
      <c r="G84">
        <f>""</f>
        <v/>
      </c>
      <c r="H84">
        <f>""</f>
        <v/>
      </c>
      <c r="I84">
        <f>""</f>
        <v/>
      </c>
      <c r="J84">
        <f>""</f>
        <v/>
      </c>
      <c r="K84">
        <f>""</f>
        <v/>
      </c>
      <c r="L84">
        <f>""</f>
        <v/>
      </c>
      <c r="M84">
        <f>""</f>
        <v/>
      </c>
      <c r="N84">
        <f>""</f>
        <v/>
      </c>
      <c r="O84">
        <f>""</f>
        <v/>
      </c>
      <c r="P84">
        <f>""</f>
        <v/>
      </c>
      <c r="Q84">
        <f>""</f>
        <v/>
      </c>
    </row>
    <row r="85">
      <c r="A85">
        <f>""</f>
        <v/>
      </c>
      <c r="B85">
        <f>""</f>
        <v/>
      </c>
      <c r="C85">
        <f>""</f>
        <v/>
      </c>
      <c r="D85">
        <f>""</f>
        <v/>
      </c>
      <c r="E85">
        <f>""</f>
        <v/>
      </c>
      <c r="F85">
        <f>""</f>
        <v/>
      </c>
      <c r="G85">
        <f>""</f>
        <v/>
      </c>
      <c r="H85">
        <f>""</f>
        <v/>
      </c>
      <c r="I85">
        <f>""</f>
        <v/>
      </c>
      <c r="J85">
        <f>""</f>
        <v/>
      </c>
      <c r="K85">
        <f>""</f>
        <v/>
      </c>
      <c r="L85">
        <f>""</f>
        <v/>
      </c>
      <c r="M85">
        <f>""</f>
        <v/>
      </c>
      <c r="N85">
        <f>""</f>
        <v/>
      </c>
      <c r="O85">
        <f>""</f>
        <v/>
      </c>
      <c r="P85">
        <f>""</f>
        <v/>
      </c>
      <c r="Q85">
        <f>""</f>
        <v/>
      </c>
    </row>
    <row r="86">
      <c r="A86">
        <f>""</f>
        <v/>
      </c>
      <c r="B86">
        <f>""</f>
        <v/>
      </c>
      <c r="C86">
        <f>""</f>
        <v/>
      </c>
      <c r="D86">
        <f>""</f>
        <v/>
      </c>
      <c r="E86">
        <f>""</f>
        <v/>
      </c>
      <c r="F86">
        <f>""</f>
        <v/>
      </c>
      <c r="G86">
        <f>""</f>
        <v/>
      </c>
      <c r="H86">
        <f>""</f>
        <v/>
      </c>
      <c r="I86">
        <f>""</f>
        <v/>
      </c>
      <c r="J86">
        <f>""</f>
        <v/>
      </c>
      <c r="K86">
        <f>""</f>
        <v/>
      </c>
      <c r="L86">
        <f>""</f>
        <v/>
      </c>
      <c r="M86">
        <f>""</f>
        <v/>
      </c>
      <c r="N86">
        <f>""</f>
        <v/>
      </c>
      <c r="O86">
        <f>""</f>
        <v/>
      </c>
      <c r="P86">
        <f>""</f>
        <v/>
      </c>
      <c r="Q86">
        <f>""</f>
        <v/>
      </c>
    </row>
    <row r="87">
      <c r="A87">
        <f>""</f>
        <v/>
      </c>
      <c r="B87">
        <f>""</f>
        <v/>
      </c>
      <c r="C87">
        <f>""</f>
        <v/>
      </c>
      <c r="D87">
        <f>""</f>
        <v/>
      </c>
      <c r="E87">
        <f>""</f>
        <v/>
      </c>
      <c r="F87">
        <f>""</f>
        <v/>
      </c>
      <c r="G87">
        <f>""</f>
        <v/>
      </c>
      <c r="H87">
        <f>""</f>
        <v/>
      </c>
      <c r="I87">
        <f>""</f>
        <v/>
      </c>
      <c r="J87">
        <f>""</f>
        <v/>
      </c>
      <c r="K87">
        <f>""</f>
        <v/>
      </c>
      <c r="L87">
        <f>""</f>
        <v/>
      </c>
      <c r="M87">
        <f>""</f>
        <v/>
      </c>
      <c r="N87">
        <f>""</f>
        <v/>
      </c>
      <c r="O87">
        <f>""</f>
        <v/>
      </c>
      <c r="P87">
        <f>""</f>
        <v/>
      </c>
      <c r="Q87">
        <f>""</f>
        <v/>
      </c>
    </row>
    <row r="88">
      <c r="A88">
        <f>""</f>
        <v/>
      </c>
      <c r="B88">
        <f>""</f>
        <v/>
      </c>
      <c r="C88">
        <f>""</f>
        <v/>
      </c>
      <c r="D88">
        <f>""</f>
        <v/>
      </c>
      <c r="E88">
        <f>""</f>
        <v/>
      </c>
      <c r="F88">
        <f>""</f>
        <v/>
      </c>
      <c r="G88">
        <f>""</f>
        <v/>
      </c>
      <c r="H88">
        <f>""</f>
        <v/>
      </c>
      <c r="I88">
        <f>""</f>
        <v/>
      </c>
      <c r="J88">
        <f>""</f>
        <v/>
      </c>
      <c r="K88">
        <f>""</f>
        <v/>
      </c>
      <c r="L88">
        <f>""</f>
        <v/>
      </c>
      <c r="M88">
        <f>""</f>
        <v/>
      </c>
      <c r="N88">
        <f>""</f>
        <v/>
      </c>
      <c r="O88">
        <f>""</f>
        <v/>
      </c>
      <c r="P88">
        <f>""</f>
        <v/>
      </c>
      <c r="Q88">
        <f>""</f>
        <v/>
      </c>
    </row>
    <row r="89">
      <c r="A89">
        <f>""</f>
        <v/>
      </c>
      <c r="B89">
        <f>""</f>
        <v/>
      </c>
      <c r="C89">
        <f>""</f>
        <v/>
      </c>
      <c r="D89">
        <f>""</f>
        <v/>
      </c>
      <c r="E89">
        <f>""</f>
        <v/>
      </c>
      <c r="F89">
        <f>""</f>
        <v/>
      </c>
      <c r="G89">
        <f>""</f>
        <v/>
      </c>
      <c r="H89">
        <f>""</f>
        <v/>
      </c>
      <c r="I89">
        <f>""</f>
        <v/>
      </c>
      <c r="J89">
        <f>""</f>
        <v/>
      </c>
      <c r="K89">
        <f>""</f>
        <v/>
      </c>
      <c r="L89">
        <f>""</f>
        <v/>
      </c>
      <c r="M89">
        <f>""</f>
        <v/>
      </c>
      <c r="N89">
        <f>""</f>
        <v/>
      </c>
      <c r="O89">
        <f>""</f>
        <v/>
      </c>
      <c r="P89">
        <f>""</f>
        <v/>
      </c>
      <c r="Q89">
        <f>""</f>
        <v/>
      </c>
    </row>
    <row r="90">
      <c r="A90">
        <f>""</f>
        <v/>
      </c>
      <c r="B90">
        <f>""</f>
        <v/>
      </c>
      <c r="C90">
        <f>""</f>
        <v/>
      </c>
      <c r="D90">
        <f>""</f>
        <v/>
      </c>
      <c r="E90">
        <f>""</f>
        <v/>
      </c>
      <c r="F90">
        <f>""</f>
        <v/>
      </c>
      <c r="G90">
        <f>""</f>
        <v/>
      </c>
      <c r="H90">
        <f>""</f>
        <v/>
      </c>
      <c r="I90">
        <f>""</f>
        <v/>
      </c>
      <c r="J90">
        <f>""</f>
        <v/>
      </c>
      <c r="K90">
        <f>""</f>
        <v/>
      </c>
      <c r="L90">
        <f>""</f>
        <v/>
      </c>
      <c r="M90">
        <f>""</f>
        <v/>
      </c>
      <c r="N90">
        <f>""</f>
        <v/>
      </c>
      <c r="O90">
        <f>""</f>
        <v/>
      </c>
      <c r="P90">
        <f>""</f>
        <v/>
      </c>
      <c r="Q90">
        <f>""</f>
        <v/>
      </c>
    </row>
    <row r="91">
      <c r="A91">
        <f>""</f>
        <v/>
      </c>
      <c r="B91">
        <f>""</f>
        <v/>
      </c>
      <c r="C91">
        <f>""</f>
        <v/>
      </c>
      <c r="D91">
        <f>""</f>
        <v/>
      </c>
      <c r="E91">
        <f>""</f>
        <v/>
      </c>
      <c r="F91">
        <f>""</f>
        <v/>
      </c>
      <c r="G91">
        <f>""</f>
        <v/>
      </c>
      <c r="H91">
        <f>""</f>
        <v/>
      </c>
      <c r="I91">
        <f>""</f>
        <v/>
      </c>
      <c r="J91">
        <f>""</f>
        <v/>
      </c>
      <c r="K91">
        <f>""</f>
        <v/>
      </c>
      <c r="L91">
        <f>""</f>
        <v/>
      </c>
      <c r="M91">
        <f>""</f>
        <v/>
      </c>
      <c r="N91">
        <f>""</f>
        <v/>
      </c>
      <c r="O91">
        <f>""</f>
        <v/>
      </c>
      <c r="P91">
        <f>""</f>
        <v/>
      </c>
      <c r="Q91">
        <f>""</f>
        <v/>
      </c>
    </row>
    <row r="92">
      <c r="A92">
        <f>""</f>
        <v/>
      </c>
      <c r="B92">
        <f>""</f>
        <v/>
      </c>
      <c r="C92">
        <f>""</f>
        <v/>
      </c>
      <c r="D92">
        <f>""</f>
        <v/>
      </c>
      <c r="E92">
        <f>""</f>
        <v/>
      </c>
      <c r="F92">
        <f>""</f>
        <v/>
      </c>
      <c r="G92">
        <f>""</f>
        <v/>
      </c>
      <c r="H92">
        <f>""</f>
        <v/>
      </c>
      <c r="I92">
        <f>""</f>
        <v/>
      </c>
      <c r="J92">
        <f>""</f>
        <v/>
      </c>
      <c r="K92">
        <f>""</f>
        <v/>
      </c>
      <c r="L92">
        <f>""</f>
        <v/>
      </c>
      <c r="M92">
        <f>""</f>
        <v/>
      </c>
      <c r="N92">
        <f>""</f>
        <v/>
      </c>
      <c r="O92">
        <f>""</f>
        <v/>
      </c>
      <c r="P92">
        <f>""</f>
        <v/>
      </c>
      <c r="Q92">
        <f>""</f>
        <v/>
      </c>
    </row>
    <row r="93">
      <c r="A93">
        <f>""</f>
        <v/>
      </c>
      <c r="B93">
        <f>""</f>
        <v/>
      </c>
      <c r="C93">
        <f>""</f>
        <v/>
      </c>
      <c r="D93">
        <f>""</f>
        <v/>
      </c>
      <c r="E93">
        <f>""</f>
        <v/>
      </c>
      <c r="F93">
        <f>""</f>
        <v/>
      </c>
      <c r="G93">
        <f>""</f>
        <v/>
      </c>
      <c r="H93">
        <f>""</f>
        <v/>
      </c>
      <c r="I93">
        <f>""</f>
        <v/>
      </c>
      <c r="J93">
        <f>""</f>
        <v/>
      </c>
      <c r="K93">
        <f>""</f>
        <v/>
      </c>
      <c r="L93">
        <f>""</f>
        <v/>
      </c>
      <c r="M93">
        <f>""</f>
        <v/>
      </c>
      <c r="N93">
        <f>""</f>
        <v/>
      </c>
      <c r="O93">
        <f>""</f>
        <v/>
      </c>
      <c r="P93">
        <f>""</f>
        <v/>
      </c>
      <c r="Q93">
        <f>""</f>
        <v/>
      </c>
    </row>
    <row r="94">
      <c r="A94">
        <f>""</f>
        <v/>
      </c>
      <c r="B94">
        <f>""</f>
        <v/>
      </c>
      <c r="C94">
        <f>""</f>
        <v/>
      </c>
      <c r="D94">
        <f>""</f>
        <v/>
      </c>
      <c r="E94">
        <f>""</f>
        <v/>
      </c>
      <c r="F94">
        <f>""</f>
        <v/>
      </c>
      <c r="G94">
        <f>""</f>
        <v/>
      </c>
      <c r="H94">
        <f>""</f>
        <v/>
      </c>
      <c r="I94">
        <f>""</f>
        <v/>
      </c>
      <c r="J94">
        <f>""</f>
        <v/>
      </c>
      <c r="K94">
        <f>""</f>
        <v/>
      </c>
      <c r="L94">
        <f>""</f>
        <v/>
      </c>
      <c r="M94">
        <f>""</f>
        <v/>
      </c>
      <c r="N94">
        <f>""</f>
        <v/>
      </c>
      <c r="O94">
        <f>""</f>
        <v/>
      </c>
      <c r="P94">
        <f>""</f>
        <v/>
      </c>
      <c r="Q94">
        <f>""</f>
        <v/>
      </c>
    </row>
    <row r="95">
      <c r="A95">
        <f>""</f>
        <v/>
      </c>
      <c r="B95">
        <f>""</f>
        <v/>
      </c>
      <c r="C95">
        <f>""</f>
        <v/>
      </c>
      <c r="D95">
        <f>""</f>
        <v/>
      </c>
      <c r="E95">
        <f>""</f>
        <v/>
      </c>
      <c r="F95">
        <f>""</f>
        <v/>
      </c>
      <c r="G95">
        <f>""</f>
        <v/>
      </c>
      <c r="H95">
        <f>""</f>
        <v/>
      </c>
      <c r="I95">
        <f>""</f>
        <v/>
      </c>
      <c r="J95">
        <f>""</f>
        <v/>
      </c>
      <c r="K95">
        <f>""</f>
        <v/>
      </c>
      <c r="L95">
        <f>""</f>
        <v/>
      </c>
      <c r="M95">
        <f>""</f>
        <v/>
      </c>
      <c r="N95">
        <f>""</f>
        <v/>
      </c>
      <c r="O95">
        <f>""</f>
        <v/>
      </c>
      <c r="P95">
        <f>""</f>
        <v/>
      </c>
      <c r="Q95">
        <f>""</f>
        <v/>
      </c>
    </row>
    <row r="96">
      <c r="A96">
        <f>""</f>
        <v/>
      </c>
      <c r="B96">
        <f>""</f>
        <v/>
      </c>
      <c r="C96">
        <f>""</f>
        <v/>
      </c>
      <c r="D96">
        <f>""</f>
        <v/>
      </c>
      <c r="E96">
        <f>""</f>
        <v/>
      </c>
      <c r="F96">
        <f>""</f>
        <v/>
      </c>
      <c r="G96">
        <f>""</f>
        <v/>
      </c>
      <c r="H96">
        <f>""</f>
        <v/>
      </c>
      <c r="I96">
        <f>""</f>
        <v/>
      </c>
      <c r="J96">
        <f>""</f>
        <v/>
      </c>
      <c r="K96">
        <f>""</f>
        <v/>
      </c>
      <c r="L96">
        <f>""</f>
        <v/>
      </c>
      <c r="M96">
        <f>""</f>
        <v/>
      </c>
      <c r="N96">
        <f>""</f>
        <v/>
      </c>
      <c r="O96">
        <f>""</f>
        <v/>
      </c>
      <c r="P96">
        <f>""</f>
        <v/>
      </c>
      <c r="Q96">
        <f>""</f>
        <v/>
      </c>
    </row>
    <row r="97">
      <c r="A97">
        <f>""</f>
        <v/>
      </c>
      <c r="B97">
        <f>""</f>
        <v/>
      </c>
      <c r="C97">
        <f>""</f>
        <v/>
      </c>
      <c r="D97">
        <f>""</f>
        <v/>
      </c>
      <c r="E97">
        <f>""</f>
        <v/>
      </c>
      <c r="F97">
        <f>""</f>
        <v/>
      </c>
      <c r="G97">
        <f>""</f>
        <v/>
      </c>
      <c r="H97">
        <f>""</f>
        <v/>
      </c>
      <c r="I97">
        <f>""</f>
        <v/>
      </c>
      <c r="J97">
        <f>""</f>
        <v/>
      </c>
      <c r="K97">
        <f>""</f>
        <v/>
      </c>
      <c r="L97">
        <f>""</f>
        <v/>
      </c>
      <c r="M97">
        <f>""</f>
        <v/>
      </c>
      <c r="N97">
        <f>""</f>
        <v/>
      </c>
      <c r="O97">
        <f>""</f>
        <v/>
      </c>
      <c r="P97">
        <f>""</f>
        <v/>
      </c>
      <c r="Q97">
        <f>""</f>
        <v/>
      </c>
    </row>
    <row r="98">
      <c r="A98">
        <f>""</f>
        <v/>
      </c>
      <c r="B98">
        <f>""</f>
        <v/>
      </c>
      <c r="C98">
        <f>""</f>
        <v/>
      </c>
      <c r="D98">
        <f>""</f>
        <v/>
      </c>
      <c r="E98">
        <f>""</f>
        <v/>
      </c>
      <c r="F98">
        <f>""</f>
        <v/>
      </c>
      <c r="G98">
        <f>""</f>
        <v/>
      </c>
      <c r="H98">
        <f>""</f>
        <v/>
      </c>
      <c r="I98">
        <f>""</f>
        <v/>
      </c>
      <c r="J98">
        <f>""</f>
        <v/>
      </c>
      <c r="K98">
        <f>""</f>
        <v/>
      </c>
      <c r="L98">
        <f>""</f>
        <v/>
      </c>
      <c r="M98">
        <f>""</f>
        <v/>
      </c>
      <c r="N98">
        <f>""</f>
        <v/>
      </c>
      <c r="O98">
        <f>""</f>
        <v/>
      </c>
      <c r="P98">
        <f>""</f>
        <v/>
      </c>
      <c r="Q98">
        <f>""</f>
        <v/>
      </c>
    </row>
    <row r="99">
      <c r="A99">
        <f>""</f>
        <v/>
      </c>
      <c r="B99">
        <f>""</f>
        <v/>
      </c>
      <c r="C99">
        <f>""</f>
        <v/>
      </c>
      <c r="D99">
        <f>""</f>
        <v/>
      </c>
      <c r="E99">
        <f>""</f>
        <v/>
      </c>
      <c r="F99">
        <f>""</f>
        <v/>
      </c>
      <c r="G99">
        <f>""</f>
        <v/>
      </c>
      <c r="H99">
        <f>""</f>
        <v/>
      </c>
      <c r="I99">
        <f>""</f>
        <v/>
      </c>
      <c r="J99">
        <f>""</f>
        <v/>
      </c>
      <c r="K99">
        <f>""</f>
        <v/>
      </c>
      <c r="L99">
        <f>""</f>
        <v/>
      </c>
      <c r="M99">
        <f>""</f>
        <v/>
      </c>
      <c r="N99">
        <f>""</f>
        <v/>
      </c>
      <c r="O99">
        <f>""</f>
        <v/>
      </c>
      <c r="P99">
        <f>""</f>
        <v/>
      </c>
      <c r="Q99">
        <f>""</f>
        <v/>
      </c>
    </row>
    <row r="100">
      <c r="A100">
        <f>""</f>
        <v/>
      </c>
      <c r="B100">
        <f>""</f>
        <v/>
      </c>
      <c r="C100">
        <f>""</f>
        <v/>
      </c>
      <c r="D100">
        <f>""</f>
        <v/>
      </c>
      <c r="E100">
        <f>""</f>
        <v/>
      </c>
      <c r="F100">
        <f>""</f>
        <v/>
      </c>
      <c r="G100">
        <f>""</f>
        <v/>
      </c>
      <c r="H100">
        <f>""</f>
        <v/>
      </c>
      <c r="I100">
        <f>""</f>
        <v/>
      </c>
      <c r="J100">
        <f>""</f>
        <v/>
      </c>
      <c r="K100">
        <f>""</f>
        <v/>
      </c>
      <c r="L100">
        <f>""</f>
        <v/>
      </c>
      <c r="M100">
        <f>""</f>
        <v/>
      </c>
      <c r="N100">
        <f>""</f>
        <v/>
      </c>
      <c r="O100">
        <f>""</f>
        <v/>
      </c>
      <c r="P100">
        <f>""</f>
        <v/>
      </c>
      <c r="Q100">
        <f>""</f>
        <v/>
      </c>
    </row>
    <row r="101">
      <c r="A101">
        <f>""</f>
        <v/>
      </c>
      <c r="B101">
        <f>""</f>
        <v/>
      </c>
      <c r="C101">
        <f>""</f>
        <v/>
      </c>
      <c r="D101">
        <f>""</f>
        <v/>
      </c>
      <c r="E101">
        <f>""</f>
        <v/>
      </c>
      <c r="F101">
        <f>""</f>
        <v/>
      </c>
      <c r="G101">
        <f>""</f>
        <v/>
      </c>
      <c r="H101">
        <f>""</f>
        <v/>
      </c>
      <c r="I101">
        <f>""</f>
        <v/>
      </c>
      <c r="J101">
        <f>""</f>
        <v/>
      </c>
      <c r="K101">
        <f>""</f>
        <v/>
      </c>
      <c r="L101">
        <f>""</f>
        <v/>
      </c>
      <c r="M101">
        <f>""</f>
        <v/>
      </c>
      <c r="N101">
        <f>""</f>
        <v/>
      </c>
      <c r="O101">
        <f>""</f>
        <v/>
      </c>
      <c r="P101">
        <f>""</f>
        <v/>
      </c>
      <c r="Q101">
        <f>""</f>
        <v/>
      </c>
    </row>
  </sheetData>
  <mergeCells count="1">
    <mergeCell ref="A1:Q1"/>
  </mergeCells>
  <conditionalFormatting sqref="C14:Q38">
    <cfRule type="expression" priority="1" dxfId="0" stopIfTrue="1">
      <formula>C14="QUALIFIED"</formula>
    </cfRule>
    <cfRule type="expression" priority="2" dxfId="1" stopIfTrue="1">
      <formula>C14="EXPIRING SOON"</formula>
    </cfRule>
    <cfRule type="expression" priority="3" dxfId="2" stopIfTrue="1">
      <formula>C14="NOT QUALIFIED"</formula>
    </cfRule>
    <cfRule type="expression" priority="4" dxfId="3" stopIfTrue="1">
      <formula>C14="INACTIVE"</formula>
    </cfRule>
    <cfRule type="expression" priority="5" dxfId="4" stopIfTrue="1">
      <formula>C14="INCOMPLETE"</formula>
    </cfRule>
  </conditionalFormatting>
  <conditionalFormatting sqref="H7">
    <cfRule type="expression" priority="6" dxfId="0" stopIfTrue="1">
      <formula>H7="QUALIFIED"</formula>
    </cfRule>
    <cfRule type="expression" priority="7" dxfId="1" stopIfTrue="1">
      <formula>H7="EXPIRING SOON"</formula>
    </cfRule>
    <cfRule type="expression" priority="8" dxfId="2" stopIfTrue="1">
      <formula>H7="NOT QUALIFIED"</formula>
    </cfRule>
    <cfRule type="expression" priority="9" dxfId="3" stopIfTrue="1">
      <formula>H7="INACTIVE"</formula>
    </cfRule>
    <cfRule type="expression" priority="10" dxfId="4" stopIfTrue="1">
      <formula>H7="INCOMPLETE"</formula>
    </cfRule>
  </conditionalFormatting>
  <conditionalFormatting sqref="C41:Q41">
    <cfRule type="expression" priority="11" dxfId="0" stopIfTrue="1">
      <formula>C41="COVERED"</formula>
    </cfRule>
    <cfRule type="expression" priority="12" dxfId="2" stopIfTrue="1">
      <formula>C41="GAP"</formula>
    </cfRule>
    <cfRule type="expression" priority="13" dxfId="3" stopIfTrue="1">
      <formula>C41="INACTIVE"</formula>
    </cfRule>
    <cfRule type="expression" priority="14" dxfId="4" stopIfTrue="1">
      <formula>C41="INCOMPLETE"</formula>
    </cfRule>
  </conditionalFormatting>
  <dataValidations count="2">
    <dataValidation sqref="B7" showDropDown="0" showInputMessage="1" showErrorMessage="1" allowBlank="0" errorTitle="Invalid Driver ID" error="Select a Driver ID from the Drivers sheet." promptTitle="Driver Selection" prompt="Select a driver record." type="list">
      <formula1>INDIRECT("'Drivers'!$A$5:$A$104")</formula1>
    </dataValidation>
    <dataValidation sqref="E7" showDropDown="0" showInputMessage="1" showErrorMessage="1" allowBlank="0" errorTitle="Invalid Route ID" error="Select a Route ID from the Routes sheet." promptTitle="Route Selection" prompt="Select a route record." type="list">
      <formula1>INDIRECT("'Routes'!$A$5:$A$104")</formula1>
    </dataValidation>
  </dataValidations>
  <pageMargins left="0.25" right="0.25" top="0.35" bottom="0.35" header="0.15" footer="0.1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2A8C82"/>
    <outlinePr summaryBelow="1" summaryRight="1"/>
    <pageSetUpPr fitToPage="1"/>
  </sheetPr>
  <dimension ref="A1:R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22" customWidth="1" min="2" max="2"/>
    <col width="18" customWidth="1" min="3" max="3"/>
    <col width="11" customWidth="1" min="4" max="4"/>
    <col width="14" customWidth="1" min="5" max="5"/>
    <col width="13" customWidth="1" min="6" max="6"/>
    <col width="17" customWidth="1" min="7" max="7"/>
    <col width="20" customWidth="1" min="8" max="8"/>
    <col width="14" customWidth="1" min="9" max="9"/>
    <col width="16" customWidth="1" min="10" max="10"/>
    <col width="16" customWidth="1" min="11" max="11"/>
    <col width="20" customWidth="1" min="12" max="12"/>
    <col width="16" customWidth="1" min="13" max="13"/>
    <col width="20" customWidth="1" min="14" max="14"/>
    <col width="16" customWidth="1" min="15" max="15"/>
    <col width="13" customWidth="1" min="16" max="16"/>
    <col width="17" customWidth="1" min="17" max="17"/>
    <col width="16" customWidth="1" min="18" max="18"/>
  </cols>
  <sheetData>
    <row r="1" ht="30" customHeight="1">
      <c r="A1" s="1" t="inlineStr">
        <is>
          <t>Drivers</t>
        </is>
      </c>
      <c r="B1" s="38" t="n"/>
      <c r="C1" s="38" t="n"/>
      <c r="D1" s="38" t="n"/>
      <c r="E1" s="38" t="n"/>
      <c r="F1" s="38" t="n"/>
      <c r="G1" s="38" t="n"/>
      <c r="H1" s="38" t="n"/>
      <c r="I1" s="38" t="n"/>
      <c r="J1" s="38" t="n"/>
      <c r="K1" s="38" t="n"/>
      <c r="L1" s="38" t="n"/>
      <c r="M1" s="38" t="n"/>
      <c r="N1" s="38" t="n"/>
      <c r="O1" s="38" t="n"/>
      <c r="P1" s="38" t="n"/>
      <c r="Q1" s="38" t="n"/>
      <c r="R1" s="39" t="n"/>
    </row>
    <row r="2" ht="24" customHeight="1">
      <c r="A2" s="3" t="inlineStr">
        <is>
          <t>Maintain driver credentials, endorsements, training indicators, experience, and route-hour limits.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</row>
    <row r="4" ht="46" customHeight="1">
      <c r="A4" s="12" t="inlineStr">
        <is>
          <t>Driver ID</t>
        </is>
      </c>
      <c r="B4" s="12" t="inlineStr">
        <is>
          <t>Driver Name</t>
        </is>
      </c>
      <c r="C4" s="12" t="inlineStr">
        <is>
          <t>Home Terminal</t>
        </is>
      </c>
      <c r="D4" s="12" t="inlineStr">
        <is>
          <t>Active</t>
        </is>
      </c>
      <c r="E4" s="12" t="inlineStr">
        <is>
          <t>License Class</t>
        </is>
      </c>
      <c r="F4" s="12" t="inlineStr">
        <is>
          <t>License State</t>
        </is>
      </c>
      <c r="G4" s="12" t="inlineStr">
        <is>
          <t>License Expiration</t>
        </is>
      </c>
      <c r="H4" s="12" t="inlineStr">
        <is>
          <t>Medical Certificate Expiration</t>
        </is>
      </c>
      <c r="I4" s="12" t="inlineStr">
        <is>
          <t>Years Experience</t>
        </is>
      </c>
      <c r="J4" s="12" t="inlineStr">
        <is>
          <t>Hazmat Endorsement</t>
        </is>
      </c>
      <c r="K4" s="12" t="inlineStr">
        <is>
          <t>Tanker Endorsement</t>
        </is>
      </c>
      <c r="L4" s="12" t="inlineStr">
        <is>
          <t>Doubles/Triples Endorsement</t>
        </is>
      </c>
      <c r="M4" s="12" t="inlineStr">
        <is>
          <t>Liftgate Trained</t>
        </is>
      </c>
      <c r="N4" s="12" t="inlineStr">
        <is>
          <t>Mountain Route Trained</t>
        </is>
      </c>
      <c r="O4" s="12" t="inlineStr">
        <is>
          <t>Max Route Hours</t>
        </is>
      </c>
      <c r="P4" s="12" t="inlineStr">
        <is>
          <t>License Rank</t>
        </is>
      </c>
      <c r="Q4" s="12" t="inlineStr">
        <is>
          <t>Base Readiness</t>
        </is>
      </c>
      <c r="R4" s="12" t="inlineStr">
        <is>
          <t>Record Check</t>
        </is>
      </c>
    </row>
    <row r="5">
      <c r="A5" s="20" t="inlineStr">
        <is>
          <t>DRV-101</t>
        </is>
      </c>
      <c r="B5" s="21" t="inlineStr">
        <is>
          <t>Maria Lopez</t>
        </is>
      </c>
      <c r="C5" s="20" t="inlineStr">
        <is>
          <t>Dallas</t>
        </is>
      </c>
      <c r="D5" s="20" t="inlineStr">
        <is>
          <t>Yes</t>
        </is>
      </c>
      <c r="E5" s="20" t="inlineStr">
        <is>
          <t>A</t>
        </is>
      </c>
      <c r="F5" s="20" t="inlineStr">
        <is>
          <t>TX</t>
        </is>
      </c>
      <c r="G5" s="22" t="n">
        <v>46353</v>
      </c>
      <c r="H5" s="22" t="n">
        <v>46373</v>
      </c>
      <c r="I5" s="40" t="n">
        <v>8</v>
      </c>
      <c r="J5" s="20" t="inlineStr">
        <is>
          <t>Yes</t>
        </is>
      </c>
      <c r="K5" s="20" t="inlineStr">
        <is>
          <t>No</t>
        </is>
      </c>
      <c r="L5" s="20" t="inlineStr">
        <is>
          <t>Yes</t>
        </is>
      </c>
      <c r="M5" s="20" t="inlineStr">
        <is>
          <t>Yes</t>
        </is>
      </c>
      <c r="N5" s="20" t="inlineStr">
        <is>
          <t>Yes</t>
        </is>
      </c>
      <c r="O5" s="41" t="n">
        <v>12</v>
      </c>
      <c r="P5" s="25">
        <f>IF(A5="","",IFERROR(INDEX('Settings'!$G$4:$G$6,MATCH(E5,'Settings'!$F$4:$F$6,0)),""))</f>
        <v/>
      </c>
      <c r="Q5" s="26">
        <f>IF(A5="","",IF(R5&lt;&gt;"OK","INCOMPLETE",IF(D5="No","INACTIVE",IF(OR(G5&lt;'Settings'!$B$4,H5&lt;'Settings'!$B$4),"NOT CURRENT",IF(OR(G5&lt;='Settings'!$B$4+'Settings'!$B$5,H5&lt;='Settings'!$B$4+'Settings'!$B$5),"EXPIRING SOON","CURRENT")))))</f>
        <v/>
      </c>
      <c r="R5" s="26">
        <f>IF(A5="","",IF(COUNTIF($A$5:$A$104,A5)&gt;1,"DUPLICATE ID",IF(OR(B5="",C5="",D5="",E5="",F5="",G5="",H5="",I5="",J5="",K5="",L5="",M5="",N5="",O5=""),"MISSING DATA","OK")))</f>
        <v/>
      </c>
    </row>
    <row r="6">
      <c r="A6" s="20" t="inlineStr">
        <is>
          <t>DRV-102</t>
        </is>
      </c>
      <c r="B6" s="21" t="inlineStr">
        <is>
          <t>James Carter</t>
        </is>
      </c>
      <c r="C6" s="20" t="inlineStr">
        <is>
          <t>Phoenix</t>
        </is>
      </c>
      <c r="D6" s="20" t="inlineStr">
        <is>
          <t>Yes</t>
        </is>
      </c>
      <c r="E6" s="20" t="inlineStr">
        <is>
          <t>A</t>
        </is>
      </c>
      <c r="F6" s="20" t="inlineStr">
        <is>
          <t>AZ</t>
        </is>
      </c>
      <c r="G6" s="22" t="n">
        <v>46288</v>
      </c>
      <c r="H6" s="22" t="n">
        <v>46283</v>
      </c>
      <c r="I6" s="40" t="n">
        <v>12</v>
      </c>
      <c r="J6" s="20" t="inlineStr">
        <is>
          <t>Yes</t>
        </is>
      </c>
      <c r="K6" s="20" t="inlineStr">
        <is>
          <t>Yes</t>
        </is>
      </c>
      <c r="L6" s="20" t="inlineStr">
        <is>
          <t>No</t>
        </is>
      </c>
      <c r="M6" s="20" t="inlineStr">
        <is>
          <t>Yes</t>
        </is>
      </c>
      <c r="N6" s="20" t="inlineStr">
        <is>
          <t>Yes</t>
        </is>
      </c>
      <c r="O6" s="41" t="n">
        <v>11.5</v>
      </c>
      <c r="P6" s="25">
        <f>IF(A6="","",IFERROR(INDEX('Settings'!$G$4:$G$6,MATCH(E6,'Settings'!$F$4:$F$6,0)),""))</f>
        <v/>
      </c>
      <c r="Q6" s="26">
        <f>IF(A6="","",IF(R6&lt;&gt;"OK","INCOMPLETE",IF(D6="No","INACTIVE",IF(OR(G6&lt;'Settings'!$B$4,H6&lt;'Settings'!$B$4),"NOT CURRENT",IF(OR(G6&lt;='Settings'!$B$4+'Settings'!$B$5,H6&lt;='Settings'!$B$4+'Settings'!$B$5),"EXPIRING SOON","CURRENT")))))</f>
        <v/>
      </c>
      <c r="R6" s="26">
        <f>IF(A6="","",IF(COUNTIF($A$5:$A$104,A6)&gt;1,"DUPLICATE ID",IF(OR(B6="",C6="",D6="",E6="",F6="",G6="",H6="",I6="",J6="",K6="",L6="",M6="",N6="",O6=""),"MISSING DATA","OK")))</f>
        <v/>
      </c>
    </row>
    <row r="7">
      <c r="A7" s="20" t="inlineStr">
        <is>
          <t>DRV-103</t>
        </is>
      </c>
      <c r="B7" s="21" t="inlineStr">
        <is>
          <t>Erica Nguyen</t>
        </is>
      </c>
      <c r="C7" s="20" t="inlineStr">
        <is>
          <t>Denver</t>
        </is>
      </c>
      <c r="D7" s="20" t="inlineStr">
        <is>
          <t>Yes</t>
        </is>
      </c>
      <c r="E7" s="20" t="inlineStr">
        <is>
          <t>B</t>
        </is>
      </c>
      <c r="F7" s="20" t="inlineStr">
        <is>
          <t>CO</t>
        </is>
      </c>
      <c r="G7" s="22" t="n">
        <v>46368</v>
      </c>
      <c r="H7" s="22" t="n">
        <v>46343</v>
      </c>
      <c r="I7" s="40" t="n">
        <v>5</v>
      </c>
      <c r="J7" s="20" t="inlineStr">
        <is>
          <t>No</t>
        </is>
      </c>
      <c r="K7" s="20" t="inlineStr">
        <is>
          <t>No</t>
        </is>
      </c>
      <c r="L7" s="20" t="inlineStr">
        <is>
          <t>No</t>
        </is>
      </c>
      <c r="M7" s="20" t="inlineStr">
        <is>
          <t>Yes</t>
        </is>
      </c>
      <c r="N7" s="20" t="inlineStr">
        <is>
          <t>Yes</t>
        </is>
      </c>
      <c r="O7" s="41" t="n">
        <v>10</v>
      </c>
      <c r="P7" s="25">
        <f>IF(A7="","",IFERROR(INDEX('Settings'!$G$4:$G$6,MATCH(E7,'Settings'!$F$4:$F$6,0)),""))</f>
        <v/>
      </c>
      <c r="Q7" s="26">
        <f>IF(A7="","",IF(R7&lt;&gt;"OK","INCOMPLETE",IF(D7="No","INACTIVE",IF(OR(G7&lt;'Settings'!$B$4,H7&lt;'Settings'!$B$4),"NOT CURRENT",IF(OR(G7&lt;='Settings'!$B$4+'Settings'!$B$5,H7&lt;='Settings'!$B$4+'Settings'!$B$5),"EXPIRING SOON","CURRENT")))))</f>
        <v/>
      </c>
      <c r="R7" s="26">
        <f>IF(A7="","",IF(COUNTIF($A$5:$A$104,A7)&gt;1,"DUPLICATE ID",IF(OR(B7="",C7="",D7="",E7="",F7="",G7="",H7="",I7="",J7="",K7="",L7="",M7="",N7="",O7=""),"MISSING DATA","OK")))</f>
        <v/>
      </c>
    </row>
    <row r="8">
      <c r="A8" s="20" t="inlineStr">
        <is>
          <t>DRV-104</t>
        </is>
      </c>
      <c r="B8" s="21" t="inlineStr">
        <is>
          <t>Caleb Brown</t>
        </is>
      </c>
      <c r="C8" s="20" t="inlineStr">
        <is>
          <t>Atlanta</t>
        </is>
      </c>
      <c r="D8" s="20" t="inlineStr">
        <is>
          <t>Yes</t>
        </is>
      </c>
      <c r="E8" s="20" t="inlineStr">
        <is>
          <t>A</t>
        </is>
      </c>
      <c r="F8" s="20" t="inlineStr">
        <is>
          <t>GA</t>
        </is>
      </c>
      <c r="G8" s="22" t="n">
        <v>46298</v>
      </c>
      <c r="H8" s="22" t="n">
        <v>46358</v>
      </c>
      <c r="I8" s="40" t="n">
        <v>3</v>
      </c>
      <c r="J8" s="20" t="inlineStr">
        <is>
          <t>Yes</t>
        </is>
      </c>
      <c r="K8" s="20" t="inlineStr">
        <is>
          <t>No</t>
        </is>
      </c>
      <c r="L8" s="20" t="inlineStr">
        <is>
          <t>Yes</t>
        </is>
      </c>
      <c r="M8" s="20" t="inlineStr">
        <is>
          <t>No</t>
        </is>
      </c>
      <c r="N8" s="20" t="inlineStr">
        <is>
          <t>No</t>
        </is>
      </c>
      <c r="O8" s="41" t="n">
        <v>10</v>
      </c>
      <c r="P8" s="25">
        <f>IF(A8="","",IFERROR(INDEX('Settings'!$G$4:$G$6,MATCH(E8,'Settings'!$F$4:$F$6,0)),""))</f>
        <v/>
      </c>
      <c r="Q8" s="26">
        <f>IF(A8="","",IF(R8&lt;&gt;"OK","INCOMPLETE",IF(D8="No","INACTIVE",IF(OR(G8&lt;'Settings'!$B$4,H8&lt;'Settings'!$B$4),"NOT CURRENT",IF(OR(G8&lt;='Settings'!$B$4+'Settings'!$B$5,H8&lt;='Settings'!$B$4+'Settings'!$B$5),"EXPIRING SOON","CURRENT")))))</f>
        <v/>
      </c>
      <c r="R8" s="26">
        <f>IF(A8="","",IF(COUNTIF($A$5:$A$104,A8)&gt;1,"DUPLICATE ID",IF(OR(B8="",C8="",D8="",E8="",F8="",G8="",H8="",I8="",J8="",K8="",L8="",M8="",N8="",O8=""),"MISSING DATA","OK")))</f>
        <v/>
      </c>
    </row>
    <row r="9">
      <c r="A9" s="20" t="inlineStr">
        <is>
          <t>DRV-105</t>
        </is>
      </c>
      <c r="B9" s="21" t="inlineStr">
        <is>
          <t>Sophia Davis</t>
        </is>
      </c>
      <c r="C9" s="20" t="inlineStr">
        <is>
          <t>Chicago</t>
        </is>
      </c>
      <c r="D9" s="20" t="inlineStr">
        <is>
          <t>Yes</t>
        </is>
      </c>
      <c r="E9" s="20" t="inlineStr">
        <is>
          <t>A</t>
        </is>
      </c>
      <c r="F9" s="20" t="inlineStr">
        <is>
          <t>IL</t>
        </is>
      </c>
      <c r="G9" s="22" t="n">
        <v>46378</v>
      </c>
      <c r="H9" s="22" t="n">
        <v>46363</v>
      </c>
      <c r="I9" s="40" t="n">
        <v>10</v>
      </c>
      <c r="J9" s="20" t="inlineStr">
        <is>
          <t>No</t>
        </is>
      </c>
      <c r="K9" s="20" t="inlineStr">
        <is>
          <t>Yes</t>
        </is>
      </c>
      <c r="L9" s="20" t="inlineStr">
        <is>
          <t>Yes</t>
        </is>
      </c>
      <c r="M9" s="20" t="inlineStr">
        <is>
          <t>Yes</t>
        </is>
      </c>
      <c r="N9" s="20" t="inlineStr">
        <is>
          <t>Yes</t>
        </is>
      </c>
      <c r="O9" s="41" t="n">
        <v>13</v>
      </c>
      <c r="P9" s="25">
        <f>IF(A9="","",IFERROR(INDEX('Settings'!$G$4:$G$6,MATCH(E9,'Settings'!$F$4:$F$6,0)),""))</f>
        <v/>
      </c>
      <c r="Q9" s="26">
        <f>IF(A9="","",IF(R9&lt;&gt;"OK","INCOMPLETE",IF(D9="No","INACTIVE",IF(OR(G9&lt;'Settings'!$B$4,H9&lt;'Settings'!$B$4),"NOT CURRENT",IF(OR(G9&lt;='Settings'!$B$4+'Settings'!$B$5,H9&lt;='Settings'!$B$4+'Settings'!$B$5),"EXPIRING SOON","CURRENT")))))</f>
        <v/>
      </c>
      <c r="R9" s="26">
        <f>IF(A9="","",IF(COUNTIF($A$5:$A$104,A9)&gt;1,"DUPLICATE ID",IF(OR(B9="",C9="",D9="",E9="",F9="",G9="",H9="",I9="",J9="",K9="",L9="",M9="",N9="",O9=""),"MISSING DATA","OK")))</f>
        <v/>
      </c>
    </row>
    <row r="10">
      <c r="A10" s="20" t="inlineStr">
        <is>
          <t>DRV-106</t>
        </is>
      </c>
      <c r="B10" s="21" t="inlineStr">
        <is>
          <t>Noah Wilson</t>
        </is>
      </c>
      <c r="C10" s="20" t="inlineStr">
        <is>
          <t>Seattle</t>
        </is>
      </c>
      <c r="D10" s="20" t="inlineStr">
        <is>
          <t>Yes</t>
        </is>
      </c>
      <c r="E10" s="20" t="inlineStr">
        <is>
          <t>B</t>
        </is>
      </c>
      <c r="F10" s="20" t="inlineStr">
        <is>
          <t>WA</t>
        </is>
      </c>
      <c r="G10" s="22" t="n">
        <v>46318</v>
      </c>
      <c r="H10" s="22" t="n">
        <v>46258</v>
      </c>
      <c r="I10" s="40" t="n">
        <v>2</v>
      </c>
      <c r="J10" s="20" t="inlineStr">
        <is>
          <t>No</t>
        </is>
      </c>
      <c r="K10" s="20" t="inlineStr">
        <is>
          <t>No</t>
        </is>
      </c>
      <c r="L10" s="20" t="inlineStr">
        <is>
          <t>No</t>
        </is>
      </c>
      <c r="M10" s="20" t="inlineStr">
        <is>
          <t>Yes</t>
        </is>
      </c>
      <c r="N10" s="20" t="inlineStr">
        <is>
          <t>Yes</t>
        </is>
      </c>
      <c r="O10" s="41" t="n">
        <v>9</v>
      </c>
      <c r="P10" s="25">
        <f>IF(A10="","",IFERROR(INDEX('Settings'!$G$4:$G$6,MATCH(E10,'Settings'!$F$4:$F$6,0)),""))</f>
        <v/>
      </c>
      <c r="Q10" s="26">
        <f>IF(A10="","",IF(R10&lt;&gt;"OK","INCOMPLETE",IF(D10="No","INACTIVE",IF(OR(G10&lt;'Settings'!$B$4,H10&lt;'Settings'!$B$4),"NOT CURRENT",IF(OR(G10&lt;='Settings'!$B$4+'Settings'!$B$5,H10&lt;='Settings'!$B$4+'Settings'!$B$5),"EXPIRING SOON","CURRENT")))))</f>
        <v/>
      </c>
      <c r="R10" s="26">
        <f>IF(A10="","",IF(COUNTIF($A$5:$A$104,A10)&gt;1,"DUPLICATE ID",IF(OR(B10="",C10="",D10="",E10="",F10="",G10="",H10="",I10="",J10="",K10="",L10="",M10="",N10="",O10=""),"MISSING DATA","OK")))</f>
        <v/>
      </c>
    </row>
    <row r="11">
      <c r="A11" s="20" t="inlineStr">
        <is>
          <t>DRV-107</t>
        </is>
      </c>
      <c r="B11" s="21" t="inlineStr">
        <is>
          <t>Olivia Martin</t>
        </is>
      </c>
      <c r="C11" s="20" t="inlineStr">
        <is>
          <t>Dallas</t>
        </is>
      </c>
      <c r="D11" s="20" t="inlineStr">
        <is>
          <t>No</t>
        </is>
      </c>
      <c r="E11" s="20" t="inlineStr">
        <is>
          <t>A</t>
        </is>
      </c>
      <c r="F11" s="20" t="inlineStr">
        <is>
          <t>TX</t>
        </is>
      </c>
      <c r="G11" s="22" t="n">
        <v>46348</v>
      </c>
      <c r="H11" s="22" t="n">
        <v>46333</v>
      </c>
      <c r="I11" s="40" t="n">
        <v>7</v>
      </c>
      <c r="J11" s="20" t="inlineStr">
        <is>
          <t>Yes</t>
        </is>
      </c>
      <c r="K11" s="20" t="inlineStr">
        <is>
          <t>Yes</t>
        </is>
      </c>
      <c r="L11" s="20" t="inlineStr">
        <is>
          <t>Yes</t>
        </is>
      </c>
      <c r="M11" s="20" t="inlineStr">
        <is>
          <t>Yes</t>
        </is>
      </c>
      <c r="N11" s="20" t="inlineStr">
        <is>
          <t>Yes</t>
        </is>
      </c>
      <c r="O11" s="41" t="n">
        <v>12</v>
      </c>
      <c r="P11" s="25">
        <f>IF(A11="","",IFERROR(INDEX('Settings'!$G$4:$G$6,MATCH(E11,'Settings'!$F$4:$F$6,0)),""))</f>
        <v/>
      </c>
      <c r="Q11" s="26">
        <f>IF(A11="","",IF(R11&lt;&gt;"OK","INCOMPLETE",IF(D11="No","INACTIVE",IF(OR(G11&lt;'Settings'!$B$4,H11&lt;'Settings'!$B$4),"NOT CURRENT",IF(OR(G11&lt;='Settings'!$B$4+'Settings'!$B$5,H11&lt;='Settings'!$B$4+'Settings'!$B$5),"EXPIRING SOON","CURRENT")))))</f>
        <v/>
      </c>
      <c r="R11" s="26">
        <f>IF(A11="","",IF(COUNTIF($A$5:$A$104,A11)&gt;1,"DUPLICATE ID",IF(OR(B11="",C11="",D11="",E11="",F11="",G11="",H11="",I11="",J11="",K11="",L11="",M11="",N11="",O11=""),"MISSING DATA","OK")))</f>
        <v/>
      </c>
    </row>
    <row r="12">
      <c r="A12" s="20" t="inlineStr">
        <is>
          <t>DRV-108</t>
        </is>
      </c>
      <c r="B12" s="21" t="inlineStr">
        <is>
          <t>Ethan Brooks</t>
        </is>
      </c>
      <c r="C12" s="20" t="inlineStr">
        <is>
          <t>Nashville</t>
        </is>
      </c>
      <c r="D12" s="20" t="inlineStr">
        <is>
          <t>Yes</t>
        </is>
      </c>
      <c r="E12" s="20" t="inlineStr">
        <is>
          <t>C</t>
        </is>
      </c>
      <c r="F12" s="20" t="inlineStr">
        <is>
          <t>TN</t>
        </is>
      </c>
      <c r="G12" s="22" t="n">
        <v>46383</v>
      </c>
      <c r="H12" s="22" t="n">
        <v>46373</v>
      </c>
      <c r="I12" s="40" t="n">
        <v>4</v>
      </c>
      <c r="J12" s="20" t="inlineStr">
        <is>
          <t>No</t>
        </is>
      </c>
      <c r="K12" s="20" t="inlineStr">
        <is>
          <t>No</t>
        </is>
      </c>
      <c r="L12" s="20" t="inlineStr">
        <is>
          <t>No</t>
        </is>
      </c>
      <c r="M12" s="20" t="inlineStr">
        <is>
          <t>Yes</t>
        </is>
      </c>
      <c r="N12" s="20" t="inlineStr">
        <is>
          <t>No</t>
        </is>
      </c>
      <c r="O12" s="41" t="n">
        <v>8</v>
      </c>
      <c r="P12" s="25">
        <f>IF(A12="","",IFERROR(INDEX('Settings'!$G$4:$G$6,MATCH(E12,'Settings'!$F$4:$F$6,0)),""))</f>
        <v/>
      </c>
      <c r="Q12" s="26">
        <f>IF(A12="","",IF(R12&lt;&gt;"OK","INCOMPLETE",IF(D12="No","INACTIVE",IF(OR(G12&lt;'Settings'!$B$4,H12&lt;'Settings'!$B$4),"NOT CURRENT",IF(OR(G12&lt;='Settings'!$B$4+'Settings'!$B$5,H12&lt;='Settings'!$B$4+'Settings'!$B$5),"EXPIRING SOON","CURRENT")))))</f>
        <v/>
      </c>
      <c r="R12" s="26">
        <f>IF(A12="","",IF(COUNTIF($A$5:$A$104,A12)&gt;1,"DUPLICATE ID",IF(OR(B12="",C12="",D12="",E12="",F12="",G12="",H12="",I12="",J12="",K12="",L12="",M12="",N12="",O12=""),"MISSING DATA","OK")))</f>
        <v/>
      </c>
    </row>
    <row r="13">
      <c r="A13" s="20" t="inlineStr">
        <is>
          <t>DRV-109</t>
        </is>
      </c>
      <c r="B13" s="21" t="inlineStr">
        <is>
          <t>Ava Johnson</t>
        </is>
      </c>
      <c r="C13" s="20" t="inlineStr">
        <is>
          <t>Salt Lake City</t>
        </is>
      </c>
      <c r="D13" s="20" t="inlineStr">
        <is>
          <t>Yes</t>
        </is>
      </c>
      <c r="E13" s="20" t="inlineStr">
        <is>
          <t>A</t>
        </is>
      </c>
      <c r="F13" s="20" t="inlineStr">
        <is>
          <t>UT</t>
        </is>
      </c>
      <c r="G13" s="22" t="n">
        <v>46313</v>
      </c>
      <c r="H13" s="22" t="n">
        <v>46338</v>
      </c>
      <c r="I13" s="40" t="n">
        <v>6</v>
      </c>
      <c r="J13" s="20" t="inlineStr">
        <is>
          <t>Yes</t>
        </is>
      </c>
      <c r="K13" s="20" t="inlineStr">
        <is>
          <t>Yes</t>
        </is>
      </c>
      <c r="L13" s="20" t="inlineStr">
        <is>
          <t>No</t>
        </is>
      </c>
      <c r="M13" s="20" t="inlineStr">
        <is>
          <t>Yes</t>
        </is>
      </c>
      <c r="N13" s="20" t="inlineStr">
        <is>
          <t>Yes</t>
        </is>
      </c>
      <c r="O13" s="41" t="n">
        <v>12</v>
      </c>
      <c r="P13" s="25">
        <f>IF(A13="","",IFERROR(INDEX('Settings'!$G$4:$G$6,MATCH(E13,'Settings'!$F$4:$F$6,0)),""))</f>
        <v/>
      </c>
      <c r="Q13" s="26">
        <f>IF(A13="","",IF(R13&lt;&gt;"OK","INCOMPLETE",IF(D13="No","INACTIVE",IF(OR(G13&lt;'Settings'!$B$4,H13&lt;'Settings'!$B$4),"NOT CURRENT",IF(OR(G13&lt;='Settings'!$B$4+'Settings'!$B$5,H13&lt;='Settings'!$B$4+'Settings'!$B$5),"EXPIRING SOON","CURRENT")))))</f>
        <v/>
      </c>
      <c r="R13" s="26">
        <f>IF(A13="","",IF(COUNTIF($A$5:$A$104,A13)&gt;1,"DUPLICATE ID",IF(OR(B13="",C13="",D13="",E13="",F13="",G13="",H13="",I13="",J13="",K13="",L13="",M13="",N13="",O13=""),"MISSING DATA","OK")))</f>
        <v/>
      </c>
    </row>
    <row r="14">
      <c r="A14" s="20" t="n"/>
      <c r="B14" s="21" t="n"/>
      <c r="C14" s="20" t="n"/>
      <c r="D14" s="20" t="n"/>
      <c r="E14" s="20" t="n"/>
      <c r="F14" s="20" t="n"/>
      <c r="G14" s="22" t="n"/>
      <c r="H14" s="22" t="n"/>
      <c r="I14" s="40" t="n"/>
      <c r="J14" s="20" t="n"/>
      <c r="K14" s="20" t="n"/>
      <c r="L14" s="20" t="n"/>
      <c r="M14" s="20" t="n"/>
      <c r="N14" s="20" t="n"/>
      <c r="O14" s="41" t="n"/>
      <c r="P14" s="25">
        <f>IF(A14="","",IFERROR(INDEX('Settings'!$G$4:$G$6,MATCH(E14,'Settings'!$F$4:$F$6,0)),""))</f>
        <v/>
      </c>
      <c r="Q14" s="26">
        <f>IF(A14="","",IF(R14&lt;&gt;"OK","INCOMPLETE",IF(D14="No","INACTIVE",IF(OR(G14&lt;'Settings'!$B$4,H14&lt;'Settings'!$B$4),"NOT CURRENT",IF(OR(G14&lt;='Settings'!$B$4+'Settings'!$B$5,H14&lt;='Settings'!$B$4+'Settings'!$B$5),"EXPIRING SOON","CURRENT")))))</f>
        <v/>
      </c>
      <c r="R14" s="26">
        <f>IF(A14="","",IF(COUNTIF($A$5:$A$104,A14)&gt;1,"DUPLICATE ID",IF(OR(B14="",C14="",D14="",E14="",F14="",G14="",H14="",I14="",J14="",K14="",L14="",M14="",N14="",O14=""),"MISSING DATA","OK")))</f>
        <v/>
      </c>
    </row>
    <row r="15">
      <c r="A15" s="20" t="n"/>
      <c r="B15" s="21" t="n"/>
      <c r="C15" s="20" t="n"/>
      <c r="D15" s="20" t="n"/>
      <c r="E15" s="20" t="n"/>
      <c r="F15" s="20" t="n"/>
      <c r="G15" s="22" t="n"/>
      <c r="H15" s="22" t="n"/>
      <c r="I15" s="40" t="n"/>
      <c r="J15" s="20" t="n"/>
      <c r="K15" s="20" t="n"/>
      <c r="L15" s="20" t="n"/>
      <c r="M15" s="20" t="n"/>
      <c r="N15" s="20" t="n"/>
      <c r="O15" s="41" t="n"/>
      <c r="P15" s="25">
        <f>IF(A15="","",IFERROR(INDEX('Settings'!$G$4:$G$6,MATCH(E15,'Settings'!$F$4:$F$6,0)),""))</f>
        <v/>
      </c>
      <c r="Q15" s="26">
        <f>IF(A15="","",IF(R15&lt;&gt;"OK","INCOMPLETE",IF(D15="No","INACTIVE",IF(OR(G15&lt;'Settings'!$B$4,H15&lt;'Settings'!$B$4),"NOT CURRENT",IF(OR(G15&lt;='Settings'!$B$4+'Settings'!$B$5,H15&lt;='Settings'!$B$4+'Settings'!$B$5),"EXPIRING SOON","CURRENT")))))</f>
        <v/>
      </c>
      <c r="R15" s="26">
        <f>IF(A15="","",IF(COUNTIF($A$5:$A$104,A15)&gt;1,"DUPLICATE ID",IF(OR(B15="",C15="",D15="",E15="",F15="",G15="",H15="",I15="",J15="",K15="",L15="",M15="",N15="",O15=""),"MISSING DATA","OK")))</f>
        <v/>
      </c>
    </row>
    <row r="16">
      <c r="A16" s="20" t="n"/>
      <c r="B16" s="21" t="n"/>
      <c r="C16" s="20" t="n"/>
      <c r="D16" s="20" t="n"/>
      <c r="E16" s="20" t="n"/>
      <c r="F16" s="20" t="n"/>
      <c r="G16" s="22" t="n"/>
      <c r="H16" s="22" t="n"/>
      <c r="I16" s="40" t="n"/>
      <c r="J16" s="20" t="n"/>
      <c r="K16" s="20" t="n"/>
      <c r="L16" s="20" t="n"/>
      <c r="M16" s="20" t="n"/>
      <c r="N16" s="20" t="n"/>
      <c r="O16" s="41" t="n"/>
      <c r="P16" s="25">
        <f>IF(A16="","",IFERROR(INDEX('Settings'!$G$4:$G$6,MATCH(E16,'Settings'!$F$4:$F$6,0)),""))</f>
        <v/>
      </c>
      <c r="Q16" s="26">
        <f>IF(A16="","",IF(R16&lt;&gt;"OK","INCOMPLETE",IF(D16="No","INACTIVE",IF(OR(G16&lt;'Settings'!$B$4,H16&lt;'Settings'!$B$4),"NOT CURRENT",IF(OR(G16&lt;='Settings'!$B$4+'Settings'!$B$5,H16&lt;='Settings'!$B$4+'Settings'!$B$5),"EXPIRING SOON","CURRENT")))))</f>
        <v/>
      </c>
      <c r="R16" s="26">
        <f>IF(A16="","",IF(COUNTIF($A$5:$A$104,A16)&gt;1,"DUPLICATE ID",IF(OR(B16="",C16="",D16="",E16="",F16="",G16="",H16="",I16="",J16="",K16="",L16="",M16="",N16="",O16=""),"MISSING DATA","OK")))</f>
        <v/>
      </c>
    </row>
    <row r="17">
      <c r="A17" s="20" t="n"/>
      <c r="B17" s="21" t="n"/>
      <c r="C17" s="20" t="n"/>
      <c r="D17" s="20" t="n"/>
      <c r="E17" s="20" t="n"/>
      <c r="F17" s="20" t="n"/>
      <c r="G17" s="22" t="n"/>
      <c r="H17" s="22" t="n"/>
      <c r="I17" s="40" t="n"/>
      <c r="J17" s="20" t="n"/>
      <c r="K17" s="20" t="n"/>
      <c r="L17" s="20" t="n"/>
      <c r="M17" s="20" t="n"/>
      <c r="N17" s="20" t="n"/>
      <c r="O17" s="41" t="n"/>
      <c r="P17" s="25">
        <f>IF(A17="","",IFERROR(INDEX('Settings'!$G$4:$G$6,MATCH(E17,'Settings'!$F$4:$F$6,0)),""))</f>
        <v/>
      </c>
      <c r="Q17" s="26">
        <f>IF(A17="","",IF(R17&lt;&gt;"OK","INCOMPLETE",IF(D17="No","INACTIVE",IF(OR(G17&lt;'Settings'!$B$4,H17&lt;'Settings'!$B$4),"NOT CURRENT",IF(OR(G17&lt;='Settings'!$B$4+'Settings'!$B$5,H17&lt;='Settings'!$B$4+'Settings'!$B$5),"EXPIRING SOON","CURRENT")))))</f>
        <v/>
      </c>
      <c r="R17" s="26">
        <f>IF(A17="","",IF(COUNTIF($A$5:$A$104,A17)&gt;1,"DUPLICATE ID",IF(OR(B17="",C17="",D17="",E17="",F17="",G17="",H17="",I17="",J17="",K17="",L17="",M17="",N17="",O17=""),"MISSING DATA","OK")))</f>
        <v/>
      </c>
    </row>
    <row r="18">
      <c r="A18" s="20" t="n"/>
      <c r="B18" s="21" t="n"/>
      <c r="C18" s="20" t="n"/>
      <c r="D18" s="20" t="n"/>
      <c r="E18" s="20" t="n"/>
      <c r="F18" s="20" t="n"/>
      <c r="G18" s="22" t="n"/>
      <c r="H18" s="22" t="n"/>
      <c r="I18" s="40" t="n"/>
      <c r="J18" s="20" t="n"/>
      <c r="K18" s="20" t="n"/>
      <c r="L18" s="20" t="n"/>
      <c r="M18" s="20" t="n"/>
      <c r="N18" s="20" t="n"/>
      <c r="O18" s="41" t="n"/>
      <c r="P18" s="25">
        <f>IF(A18="","",IFERROR(INDEX('Settings'!$G$4:$G$6,MATCH(E18,'Settings'!$F$4:$F$6,0)),""))</f>
        <v/>
      </c>
      <c r="Q18" s="26">
        <f>IF(A18="","",IF(R18&lt;&gt;"OK","INCOMPLETE",IF(D18="No","INACTIVE",IF(OR(G18&lt;'Settings'!$B$4,H18&lt;'Settings'!$B$4),"NOT CURRENT",IF(OR(G18&lt;='Settings'!$B$4+'Settings'!$B$5,H18&lt;='Settings'!$B$4+'Settings'!$B$5),"EXPIRING SOON","CURRENT")))))</f>
        <v/>
      </c>
      <c r="R18" s="26">
        <f>IF(A18="","",IF(COUNTIF($A$5:$A$104,A18)&gt;1,"DUPLICATE ID",IF(OR(B18="",C18="",D18="",E18="",F18="",G18="",H18="",I18="",J18="",K18="",L18="",M18="",N18="",O18=""),"MISSING DATA","OK")))</f>
        <v/>
      </c>
    </row>
    <row r="19">
      <c r="A19" s="20" t="n"/>
      <c r="B19" s="21" t="n"/>
      <c r="C19" s="20" t="n"/>
      <c r="D19" s="20" t="n"/>
      <c r="E19" s="20" t="n"/>
      <c r="F19" s="20" t="n"/>
      <c r="G19" s="22" t="n"/>
      <c r="H19" s="22" t="n"/>
      <c r="I19" s="40" t="n"/>
      <c r="J19" s="20" t="n"/>
      <c r="K19" s="20" t="n"/>
      <c r="L19" s="20" t="n"/>
      <c r="M19" s="20" t="n"/>
      <c r="N19" s="20" t="n"/>
      <c r="O19" s="41" t="n"/>
      <c r="P19" s="25">
        <f>IF(A19="","",IFERROR(INDEX('Settings'!$G$4:$G$6,MATCH(E19,'Settings'!$F$4:$F$6,0)),""))</f>
        <v/>
      </c>
      <c r="Q19" s="26">
        <f>IF(A19="","",IF(R19&lt;&gt;"OK","INCOMPLETE",IF(D19="No","INACTIVE",IF(OR(G19&lt;'Settings'!$B$4,H19&lt;'Settings'!$B$4),"NOT CURRENT",IF(OR(G19&lt;='Settings'!$B$4+'Settings'!$B$5,H19&lt;='Settings'!$B$4+'Settings'!$B$5),"EXPIRING SOON","CURRENT")))))</f>
        <v/>
      </c>
      <c r="R19" s="26">
        <f>IF(A19="","",IF(COUNTIF($A$5:$A$104,A19)&gt;1,"DUPLICATE ID",IF(OR(B19="",C19="",D19="",E19="",F19="",G19="",H19="",I19="",J19="",K19="",L19="",M19="",N19="",O19=""),"MISSING DATA","OK")))</f>
        <v/>
      </c>
    </row>
    <row r="20">
      <c r="A20" s="20" t="n"/>
      <c r="B20" s="21" t="n"/>
      <c r="C20" s="20" t="n"/>
      <c r="D20" s="20" t="n"/>
      <c r="E20" s="20" t="n"/>
      <c r="F20" s="20" t="n"/>
      <c r="G20" s="22" t="n"/>
      <c r="H20" s="22" t="n"/>
      <c r="I20" s="40" t="n"/>
      <c r="J20" s="20" t="n"/>
      <c r="K20" s="20" t="n"/>
      <c r="L20" s="20" t="n"/>
      <c r="M20" s="20" t="n"/>
      <c r="N20" s="20" t="n"/>
      <c r="O20" s="41" t="n"/>
      <c r="P20" s="25">
        <f>IF(A20="","",IFERROR(INDEX('Settings'!$G$4:$G$6,MATCH(E20,'Settings'!$F$4:$F$6,0)),""))</f>
        <v/>
      </c>
      <c r="Q20" s="26">
        <f>IF(A20="","",IF(R20&lt;&gt;"OK","INCOMPLETE",IF(D20="No","INACTIVE",IF(OR(G20&lt;'Settings'!$B$4,H20&lt;'Settings'!$B$4),"NOT CURRENT",IF(OR(G20&lt;='Settings'!$B$4+'Settings'!$B$5,H20&lt;='Settings'!$B$4+'Settings'!$B$5),"EXPIRING SOON","CURRENT")))))</f>
        <v/>
      </c>
      <c r="R20" s="26">
        <f>IF(A20="","",IF(COUNTIF($A$5:$A$104,A20)&gt;1,"DUPLICATE ID",IF(OR(B20="",C20="",D20="",E20="",F20="",G20="",H20="",I20="",J20="",K20="",L20="",M20="",N20="",O20=""),"MISSING DATA","OK")))</f>
        <v/>
      </c>
    </row>
    <row r="21">
      <c r="A21" s="20" t="n"/>
      <c r="B21" s="21" t="n"/>
      <c r="C21" s="20" t="n"/>
      <c r="D21" s="20" t="n"/>
      <c r="E21" s="20" t="n"/>
      <c r="F21" s="20" t="n"/>
      <c r="G21" s="22" t="n"/>
      <c r="H21" s="22" t="n"/>
      <c r="I21" s="40" t="n"/>
      <c r="J21" s="20" t="n"/>
      <c r="K21" s="20" t="n"/>
      <c r="L21" s="20" t="n"/>
      <c r="M21" s="20" t="n"/>
      <c r="N21" s="20" t="n"/>
      <c r="O21" s="41" t="n"/>
      <c r="P21" s="25">
        <f>IF(A21="","",IFERROR(INDEX('Settings'!$G$4:$G$6,MATCH(E21,'Settings'!$F$4:$F$6,0)),""))</f>
        <v/>
      </c>
      <c r="Q21" s="26">
        <f>IF(A21="","",IF(R21&lt;&gt;"OK","INCOMPLETE",IF(D21="No","INACTIVE",IF(OR(G21&lt;'Settings'!$B$4,H21&lt;'Settings'!$B$4),"NOT CURRENT",IF(OR(G21&lt;='Settings'!$B$4+'Settings'!$B$5,H21&lt;='Settings'!$B$4+'Settings'!$B$5),"EXPIRING SOON","CURRENT")))))</f>
        <v/>
      </c>
      <c r="R21" s="26">
        <f>IF(A21="","",IF(COUNTIF($A$5:$A$104,A21)&gt;1,"DUPLICATE ID",IF(OR(B21="",C21="",D21="",E21="",F21="",G21="",H21="",I21="",J21="",K21="",L21="",M21="",N21="",O21=""),"MISSING DATA","OK")))</f>
        <v/>
      </c>
    </row>
    <row r="22">
      <c r="A22" s="20" t="n"/>
      <c r="B22" s="21" t="n"/>
      <c r="C22" s="20" t="n"/>
      <c r="D22" s="20" t="n"/>
      <c r="E22" s="20" t="n"/>
      <c r="F22" s="20" t="n"/>
      <c r="G22" s="22" t="n"/>
      <c r="H22" s="22" t="n"/>
      <c r="I22" s="40" t="n"/>
      <c r="J22" s="20" t="n"/>
      <c r="K22" s="20" t="n"/>
      <c r="L22" s="20" t="n"/>
      <c r="M22" s="20" t="n"/>
      <c r="N22" s="20" t="n"/>
      <c r="O22" s="41" t="n"/>
      <c r="P22" s="25">
        <f>IF(A22="","",IFERROR(INDEX('Settings'!$G$4:$G$6,MATCH(E22,'Settings'!$F$4:$F$6,0)),""))</f>
        <v/>
      </c>
      <c r="Q22" s="26">
        <f>IF(A22="","",IF(R22&lt;&gt;"OK","INCOMPLETE",IF(D22="No","INACTIVE",IF(OR(G22&lt;'Settings'!$B$4,H22&lt;'Settings'!$B$4),"NOT CURRENT",IF(OR(G22&lt;='Settings'!$B$4+'Settings'!$B$5,H22&lt;='Settings'!$B$4+'Settings'!$B$5),"EXPIRING SOON","CURRENT")))))</f>
        <v/>
      </c>
      <c r="R22" s="26">
        <f>IF(A22="","",IF(COUNTIF($A$5:$A$104,A22)&gt;1,"DUPLICATE ID",IF(OR(B22="",C22="",D22="",E22="",F22="",G22="",H22="",I22="",J22="",K22="",L22="",M22="",N22="",O22=""),"MISSING DATA","OK")))</f>
        <v/>
      </c>
    </row>
    <row r="23">
      <c r="A23" s="20" t="n"/>
      <c r="B23" s="21" t="n"/>
      <c r="C23" s="20" t="n"/>
      <c r="D23" s="20" t="n"/>
      <c r="E23" s="20" t="n"/>
      <c r="F23" s="20" t="n"/>
      <c r="G23" s="22" t="n"/>
      <c r="H23" s="22" t="n"/>
      <c r="I23" s="40" t="n"/>
      <c r="J23" s="20" t="n"/>
      <c r="K23" s="20" t="n"/>
      <c r="L23" s="20" t="n"/>
      <c r="M23" s="20" t="n"/>
      <c r="N23" s="20" t="n"/>
      <c r="O23" s="41" t="n"/>
      <c r="P23" s="25">
        <f>IF(A23="","",IFERROR(INDEX('Settings'!$G$4:$G$6,MATCH(E23,'Settings'!$F$4:$F$6,0)),""))</f>
        <v/>
      </c>
      <c r="Q23" s="26">
        <f>IF(A23="","",IF(R23&lt;&gt;"OK","INCOMPLETE",IF(D23="No","INACTIVE",IF(OR(G23&lt;'Settings'!$B$4,H23&lt;'Settings'!$B$4),"NOT CURRENT",IF(OR(G23&lt;='Settings'!$B$4+'Settings'!$B$5,H23&lt;='Settings'!$B$4+'Settings'!$B$5),"EXPIRING SOON","CURRENT")))))</f>
        <v/>
      </c>
      <c r="R23" s="26">
        <f>IF(A23="","",IF(COUNTIF($A$5:$A$104,A23)&gt;1,"DUPLICATE ID",IF(OR(B23="",C23="",D23="",E23="",F23="",G23="",H23="",I23="",J23="",K23="",L23="",M23="",N23="",O23=""),"MISSING DATA","OK")))</f>
        <v/>
      </c>
    </row>
    <row r="24">
      <c r="A24" s="20" t="n"/>
      <c r="B24" s="21" t="n"/>
      <c r="C24" s="20" t="n"/>
      <c r="D24" s="20" t="n"/>
      <c r="E24" s="20" t="n"/>
      <c r="F24" s="20" t="n"/>
      <c r="G24" s="22" t="n"/>
      <c r="H24" s="22" t="n"/>
      <c r="I24" s="40" t="n"/>
      <c r="J24" s="20" t="n"/>
      <c r="K24" s="20" t="n"/>
      <c r="L24" s="20" t="n"/>
      <c r="M24" s="20" t="n"/>
      <c r="N24" s="20" t="n"/>
      <c r="O24" s="41" t="n"/>
      <c r="P24" s="25">
        <f>IF(A24="","",IFERROR(INDEX('Settings'!$G$4:$G$6,MATCH(E24,'Settings'!$F$4:$F$6,0)),""))</f>
        <v/>
      </c>
      <c r="Q24" s="26">
        <f>IF(A24="","",IF(R24&lt;&gt;"OK","INCOMPLETE",IF(D24="No","INACTIVE",IF(OR(G24&lt;'Settings'!$B$4,H24&lt;'Settings'!$B$4),"NOT CURRENT",IF(OR(G24&lt;='Settings'!$B$4+'Settings'!$B$5,H24&lt;='Settings'!$B$4+'Settings'!$B$5),"EXPIRING SOON","CURRENT")))))</f>
        <v/>
      </c>
      <c r="R24" s="26">
        <f>IF(A24="","",IF(COUNTIF($A$5:$A$104,A24)&gt;1,"DUPLICATE ID",IF(OR(B24="",C24="",D24="",E24="",F24="",G24="",H24="",I24="",J24="",K24="",L24="",M24="",N24="",O24=""),"MISSING DATA","OK")))</f>
        <v/>
      </c>
    </row>
    <row r="25">
      <c r="A25" s="20" t="n"/>
      <c r="B25" s="21" t="n"/>
      <c r="C25" s="20" t="n"/>
      <c r="D25" s="20" t="n"/>
      <c r="E25" s="20" t="n"/>
      <c r="F25" s="20" t="n"/>
      <c r="G25" s="22" t="n"/>
      <c r="H25" s="22" t="n"/>
      <c r="I25" s="40" t="n"/>
      <c r="J25" s="20" t="n"/>
      <c r="K25" s="20" t="n"/>
      <c r="L25" s="20" t="n"/>
      <c r="M25" s="20" t="n"/>
      <c r="N25" s="20" t="n"/>
      <c r="O25" s="41" t="n"/>
      <c r="P25" s="25">
        <f>IF(A25="","",IFERROR(INDEX('Settings'!$G$4:$G$6,MATCH(E25,'Settings'!$F$4:$F$6,0)),""))</f>
        <v/>
      </c>
      <c r="Q25" s="26">
        <f>IF(A25="","",IF(R25&lt;&gt;"OK","INCOMPLETE",IF(D25="No","INACTIVE",IF(OR(G25&lt;'Settings'!$B$4,H25&lt;'Settings'!$B$4),"NOT CURRENT",IF(OR(G25&lt;='Settings'!$B$4+'Settings'!$B$5,H25&lt;='Settings'!$B$4+'Settings'!$B$5),"EXPIRING SOON","CURRENT")))))</f>
        <v/>
      </c>
      <c r="R25" s="26">
        <f>IF(A25="","",IF(COUNTIF($A$5:$A$104,A25)&gt;1,"DUPLICATE ID",IF(OR(B25="",C25="",D25="",E25="",F25="",G25="",H25="",I25="",J25="",K25="",L25="",M25="",N25="",O25=""),"MISSING DATA","OK")))</f>
        <v/>
      </c>
    </row>
    <row r="26">
      <c r="A26" s="20" t="n"/>
      <c r="B26" s="21" t="n"/>
      <c r="C26" s="20" t="n"/>
      <c r="D26" s="20" t="n"/>
      <c r="E26" s="20" t="n"/>
      <c r="F26" s="20" t="n"/>
      <c r="G26" s="22" t="n"/>
      <c r="H26" s="22" t="n"/>
      <c r="I26" s="40" t="n"/>
      <c r="J26" s="20" t="n"/>
      <c r="K26" s="20" t="n"/>
      <c r="L26" s="20" t="n"/>
      <c r="M26" s="20" t="n"/>
      <c r="N26" s="20" t="n"/>
      <c r="O26" s="41" t="n"/>
      <c r="P26" s="25">
        <f>IF(A26="","",IFERROR(INDEX('Settings'!$G$4:$G$6,MATCH(E26,'Settings'!$F$4:$F$6,0)),""))</f>
        <v/>
      </c>
      <c r="Q26" s="26">
        <f>IF(A26="","",IF(R26&lt;&gt;"OK","INCOMPLETE",IF(D26="No","INACTIVE",IF(OR(G26&lt;'Settings'!$B$4,H26&lt;'Settings'!$B$4),"NOT CURRENT",IF(OR(G26&lt;='Settings'!$B$4+'Settings'!$B$5,H26&lt;='Settings'!$B$4+'Settings'!$B$5),"EXPIRING SOON","CURRENT")))))</f>
        <v/>
      </c>
      <c r="R26" s="26">
        <f>IF(A26="","",IF(COUNTIF($A$5:$A$104,A26)&gt;1,"DUPLICATE ID",IF(OR(B26="",C26="",D26="",E26="",F26="",G26="",H26="",I26="",J26="",K26="",L26="",M26="",N26="",O26=""),"MISSING DATA","OK")))</f>
        <v/>
      </c>
    </row>
    <row r="27">
      <c r="A27" s="20" t="n"/>
      <c r="B27" s="21" t="n"/>
      <c r="C27" s="20" t="n"/>
      <c r="D27" s="20" t="n"/>
      <c r="E27" s="20" t="n"/>
      <c r="F27" s="20" t="n"/>
      <c r="G27" s="22" t="n"/>
      <c r="H27" s="22" t="n"/>
      <c r="I27" s="40" t="n"/>
      <c r="J27" s="20" t="n"/>
      <c r="K27" s="20" t="n"/>
      <c r="L27" s="20" t="n"/>
      <c r="M27" s="20" t="n"/>
      <c r="N27" s="20" t="n"/>
      <c r="O27" s="41" t="n"/>
      <c r="P27" s="25">
        <f>IF(A27="","",IFERROR(INDEX('Settings'!$G$4:$G$6,MATCH(E27,'Settings'!$F$4:$F$6,0)),""))</f>
        <v/>
      </c>
      <c r="Q27" s="26">
        <f>IF(A27="","",IF(R27&lt;&gt;"OK","INCOMPLETE",IF(D27="No","INACTIVE",IF(OR(G27&lt;'Settings'!$B$4,H27&lt;'Settings'!$B$4),"NOT CURRENT",IF(OR(G27&lt;='Settings'!$B$4+'Settings'!$B$5,H27&lt;='Settings'!$B$4+'Settings'!$B$5),"EXPIRING SOON","CURRENT")))))</f>
        <v/>
      </c>
      <c r="R27" s="26">
        <f>IF(A27="","",IF(COUNTIF($A$5:$A$104,A27)&gt;1,"DUPLICATE ID",IF(OR(B27="",C27="",D27="",E27="",F27="",G27="",H27="",I27="",J27="",K27="",L27="",M27="",N27="",O27=""),"MISSING DATA","OK")))</f>
        <v/>
      </c>
    </row>
    <row r="28">
      <c r="A28" s="20" t="n"/>
      <c r="B28" s="21" t="n"/>
      <c r="C28" s="20" t="n"/>
      <c r="D28" s="20" t="n"/>
      <c r="E28" s="20" t="n"/>
      <c r="F28" s="20" t="n"/>
      <c r="G28" s="22" t="n"/>
      <c r="H28" s="22" t="n"/>
      <c r="I28" s="40" t="n"/>
      <c r="J28" s="20" t="n"/>
      <c r="K28" s="20" t="n"/>
      <c r="L28" s="20" t="n"/>
      <c r="M28" s="20" t="n"/>
      <c r="N28" s="20" t="n"/>
      <c r="O28" s="41" t="n"/>
      <c r="P28" s="25">
        <f>IF(A28="","",IFERROR(INDEX('Settings'!$G$4:$G$6,MATCH(E28,'Settings'!$F$4:$F$6,0)),""))</f>
        <v/>
      </c>
      <c r="Q28" s="26">
        <f>IF(A28="","",IF(R28&lt;&gt;"OK","INCOMPLETE",IF(D28="No","INACTIVE",IF(OR(G28&lt;'Settings'!$B$4,H28&lt;'Settings'!$B$4),"NOT CURRENT",IF(OR(G28&lt;='Settings'!$B$4+'Settings'!$B$5,H28&lt;='Settings'!$B$4+'Settings'!$B$5),"EXPIRING SOON","CURRENT")))))</f>
        <v/>
      </c>
      <c r="R28" s="26">
        <f>IF(A28="","",IF(COUNTIF($A$5:$A$104,A28)&gt;1,"DUPLICATE ID",IF(OR(B28="",C28="",D28="",E28="",F28="",G28="",H28="",I28="",J28="",K28="",L28="",M28="",N28="",O28=""),"MISSING DATA","OK")))</f>
        <v/>
      </c>
    </row>
    <row r="29">
      <c r="A29" s="20" t="n"/>
      <c r="B29" s="21" t="n"/>
      <c r="C29" s="20" t="n"/>
      <c r="D29" s="20" t="n"/>
      <c r="E29" s="20" t="n"/>
      <c r="F29" s="20" t="n"/>
      <c r="G29" s="22" t="n"/>
      <c r="H29" s="22" t="n"/>
      <c r="I29" s="40" t="n"/>
      <c r="J29" s="20" t="n"/>
      <c r="K29" s="20" t="n"/>
      <c r="L29" s="20" t="n"/>
      <c r="M29" s="20" t="n"/>
      <c r="N29" s="20" t="n"/>
      <c r="O29" s="41" t="n"/>
      <c r="P29" s="25">
        <f>IF(A29="","",IFERROR(INDEX('Settings'!$G$4:$G$6,MATCH(E29,'Settings'!$F$4:$F$6,0)),""))</f>
        <v/>
      </c>
      <c r="Q29" s="26">
        <f>IF(A29="","",IF(R29&lt;&gt;"OK","INCOMPLETE",IF(D29="No","INACTIVE",IF(OR(G29&lt;'Settings'!$B$4,H29&lt;'Settings'!$B$4),"NOT CURRENT",IF(OR(G29&lt;='Settings'!$B$4+'Settings'!$B$5,H29&lt;='Settings'!$B$4+'Settings'!$B$5),"EXPIRING SOON","CURRENT")))))</f>
        <v/>
      </c>
      <c r="R29" s="26">
        <f>IF(A29="","",IF(COUNTIF($A$5:$A$104,A29)&gt;1,"DUPLICATE ID",IF(OR(B29="",C29="",D29="",E29="",F29="",G29="",H29="",I29="",J29="",K29="",L29="",M29="",N29="",O29=""),"MISSING DATA","OK")))</f>
        <v/>
      </c>
    </row>
    <row r="30">
      <c r="A30" s="20" t="n"/>
      <c r="B30" s="21" t="n"/>
      <c r="C30" s="20" t="n"/>
      <c r="D30" s="20" t="n"/>
      <c r="E30" s="20" t="n"/>
      <c r="F30" s="20" t="n"/>
      <c r="G30" s="22" t="n"/>
      <c r="H30" s="22" t="n"/>
      <c r="I30" s="40" t="n"/>
      <c r="J30" s="20" t="n"/>
      <c r="K30" s="20" t="n"/>
      <c r="L30" s="20" t="n"/>
      <c r="M30" s="20" t="n"/>
      <c r="N30" s="20" t="n"/>
      <c r="O30" s="41" t="n"/>
      <c r="P30" s="25">
        <f>IF(A30="","",IFERROR(INDEX('Settings'!$G$4:$G$6,MATCH(E30,'Settings'!$F$4:$F$6,0)),""))</f>
        <v/>
      </c>
      <c r="Q30" s="26">
        <f>IF(A30="","",IF(R30&lt;&gt;"OK","INCOMPLETE",IF(D30="No","INACTIVE",IF(OR(G30&lt;'Settings'!$B$4,H30&lt;'Settings'!$B$4),"NOT CURRENT",IF(OR(G30&lt;='Settings'!$B$4+'Settings'!$B$5,H30&lt;='Settings'!$B$4+'Settings'!$B$5),"EXPIRING SOON","CURRENT")))))</f>
        <v/>
      </c>
      <c r="R30" s="26">
        <f>IF(A30="","",IF(COUNTIF($A$5:$A$104,A30)&gt;1,"DUPLICATE ID",IF(OR(B30="",C30="",D30="",E30="",F30="",G30="",H30="",I30="",J30="",K30="",L30="",M30="",N30="",O30=""),"MISSING DATA","OK")))</f>
        <v/>
      </c>
    </row>
    <row r="31">
      <c r="A31" s="20" t="n"/>
      <c r="B31" s="21" t="n"/>
      <c r="C31" s="20" t="n"/>
      <c r="D31" s="20" t="n"/>
      <c r="E31" s="20" t="n"/>
      <c r="F31" s="20" t="n"/>
      <c r="G31" s="22" t="n"/>
      <c r="H31" s="22" t="n"/>
      <c r="I31" s="40" t="n"/>
      <c r="J31" s="20" t="n"/>
      <c r="K31" s="20" t="n"/>
      <c r="L31" s="20" t="n"/>
      <c r="M31" s="20" t="n"/>
      <c r="N31" s="20" t="n"/>
      <c r="O31" s="41" t="n"/>
      <c r="P31" s="25">
        <f>IF(A31="","",IFERROR(INDEX('Settings'!$G$4:$G$6,MATCH(E31,'Settings'!$F$4:$F$6,0)),""))</f>
        <v/>
      </c>
      <c r="Q31" s="26">
        <f>IF(A31="","",IF(R31&lt;&gt;"OK","INCOMPLETE",IF(D31="No","INACTIVE",IF(OR(G31&lt;'Settings'!$B$4,H31&lt;'Settings'!$B$4),"NOT CURRENT",IF(OR(G31&lt;='Settings'!$B$4+'Settings'!$B$5,H31&lt;='Settings'!$B$4+'Settings'!$B$5),"EXPIRING SOON","CURRENT")))))</f>
        <v/>
      </c>
      <c r="R31" s="26">
        <f>IF(A31="","",IF(COUNTIF($A$5:$A$104,A31)&gt;1,"DUPLICATE ID",IF(OR(B31="",C31="",D31="",E31="",F31="",G31="",H31="",I31="",J31="",K31="",L31="",M31="",N31="",O31=""),"MISSING DATA","OK")))</f>
        <v/>
      </c>
    </row>
    <row r="32">
      <c r="A32" s="20" t="n"/>
      <c r="B32" s="21" t="n"/>
      <c r="C32" s="20" t="n"/>
      <c r="D32" s="20" t="n"/>
      <c r="E32" s="20" t="n"/>
      <c r="F32" s="20" t="n"/>
      <c r="G32" s="22" t="n"/>
      <c r="H32" s="22" t="n"/>
      <c r="I32" s="40" t="n"/>
      <c r="J32" s="20" t="n"/>
      <c r="K32" s="20" t="n"/>
      <c r="L32" s="20" t="n"/>
      <c r="M32" s="20" t="n"/>
      <c r="N32" s="20" t="n"/>
      <c r="O32" s="41" t="n"/>
      <c r="P32" s="25">
        <f>IF(A32="","",IFERROR(INDEX('Settings'!$G$4:$G$6,MATCH(E32,'Settings'!$F$4:$F$6,0)),""))</f>
        <v/>
      </c>
      <c r="Q32" s="26">
        <f>IF(A32="","",IF(R32&lt;&gt;"OK","INCOMPLETE",IF(D32="No","INACTIVE",IF(OR(G32&lt;'Settings'!$B$4,H32&lt;'Settings'!$B$4),"NOT CURRENT",IF(OR(G32&lt;='Settings'!$B$4+'Settings'!$B$5,H32&lt;='Settings'!$B$4+'Settings'!$B$5),"EXPIRING SOON","CURRENT")))))</f>
        <v/>
      </c>
      <c r="R32" s="26">
        <f>IF(A32="","",IF(COUNTIF($A$5:$A$104,A32)&gt;1,"DUPLICATE ID",IF(OR(B32="",C32="",D32="",E32="",F32="",G32="",H32="",I32="",J32="",K32="",L32="",M32="",N32="",O32=""),"MISSING DATA","OK")))</f>
        <v/>
      </c>
    </row>
    <row r="33">
      <c r="A33" s="20" t="n"/>
      <c r="B33" s="21" t="n"/>
      <c r="C33" s="20" t="n"/>
      <c r="D33" s="20" t="n"/>
      <c r="E33" s="20" t="n"/>
      <c r="F33" s="20" t="n"/>
      <c r="G33" s="22" t="n"/>
      <c r="H33" s="22" t="n"/>
      <c r="I33" s="40" t="n"/>
      <c r="J33" s="20" t="n"/>
      <c r="K33" s="20" t="n"/>
      <c r="L33" s="20" t="n"/>
      <c r="M33" s="20" t="n"/>
      <c r="N33" s="20" t="n"/>
      <c r="O33" s="41" t="n"/>
      <c r="P33" s="25">
        <f>IF(A33="","",IFERROR(INDEX('Settings'!$G$4:$G$6,MATCH(E33,'Settings'!$F$4:$F$6,0)),""))</f>
        <v/>
      </c>
      <c r="Q33" s="26">
        <f>IF(A33="","",IF(R33&lt;&gt;"OK","INCOMPLETE",IF(D33="No","INACTIVE",IF(OR(G33&lt;'Settings'!$B$4,H33&lt;'Settings'!$B$4),"NOT CURRENT",IF(OR(G33&lt;='Settings'!$B$4+'Settings'!$B$5,H33&lt;='Settings'!$B$4+'Settings'!$B$5),"EXPIRING SOON","CURRENT")))))</f>
        <v/>
      </c>
      <c r="R33" s="26">
        <f>IF(A33="","",IF(COUNTIF($A$5:$A$104,A33)&gt;1,"DUPLICATE ID",IF(OR(B33="",C33="",D33="",E33="",F33="",G33="",H33="",I33="",J33="",K33="",L33="",M33="",N33="",O33=""),"MISSING DATA","OK")))</f>
        <v/>
      </c>
    </row>
    <row r="34">
      <c r="A34" s="20" t="n"/>
      <c r="B34" s="21" t="n"/>
      <c r="C34" s="20" t="n"/>
      <c r="D34" s="20" t="n"/>
      <c r="E34" s="20" t="n"/>
      <c r="F34" s="20" t="n"/>
      <c r="G34" s="22" t="n"/>
      <c r="H34" s="22" t="n"/>
      <c r="I34" s="40" t="n"/>
      <c r="J34" s="20" t="n"/>
      <c r="K34" s="20" t="n"/>
      <c r="L34" s="20" t="n"/>
      <c r="M34" s="20" t="n"/>
      <c r="N34" s="20" t="n"/>
      <c r="O34" s="41" t="n"/>
      <c r="P34" s="25">
        <f>IF(A34="","",IFERROR(INDEX('Settings'!$G$4:$G$6,MATCH(E34,'Settings'!$F$4:$F$6,0)),""))</f>
        <v/>
      </c>
      <c r="Q34" s="26">
        <f>IF(A34="","",IF(R34&lt;&gt;"OK","INCOMPLETE",IF(D34="No","INACTIVE",IF(OR(G34&lt;'Settings'!$B$4,H34&lt;'Settings'!$B$4),"NOT CURRENT",IF(OR(G34&lt;='Settings'!$B$4+'Settings'!$B$5,H34&lt;='Settings'!$B$4+'Settings'!$B$5),"EXPIRING SOON","CURRENT")))))</f>
        <v/>
      </c>
      <c r="R34" s="26">
        <f>IF(A34="","",IF(COUNTIF($A$5:$A$104,A34)&gt;1,"DUPLICATE ID",IF(OR(B34="",C34="",D34="",E34="",F34="",G34="",H34="",I34="",J34="",K34="",L34="",M34="",N34="",O34=""),"MISSING DATA","OK")))</f>
        <v/>
      </c>
    </row>
    <row r="35">
      <c r="A35" s="20" t="n"/>
      <c r="B35" s="21" t="n"/>
      <c r="C35" s="20" t="n"/>
      <c r="D35" s="20" t="n"/>
      <c r="E35" s="20" t="n"/>
      <c r="F35" s="20" t="n"/>
      <c r="G35" s="22" t="n"/>
      <c r="H35" s="22" t="n"/>
      <c r="I35" s="40" t="n"/>
      <c r="J35" s="20" t="n"/>
      <c r="K35" s="20" t="n"/>
      <c r="L35" s="20" t="n"/>
      <c r="M35" s="20" t="n"/>
      <c r="N35" s="20" t="n"/>
      <c r="O35" s="41" t="n"/>
      <c r="P35" s="25">
        <f>IF(A35="","",IFERROR(INDEX('Settings'!$G$4:$G$6,MATCH(E35,'Settings'!$F$4:$F$6,0)),""))</f>
        <v/>
      </c>
      <c r="Q35" s="26">
        <f>IF(A35="","",IF(R35&lt;&gt;"OK","INCOMPLETE",IF(D35="No","INACTIVE",IF(OR(G35&lt;'Settings'!$B$4,H35&lt;'Settings'!$B$4),"NOT CURRENT",IF(OR(G35&lt;='Settings'!$B$4+'Settings'!$B$5,H35&lt;='Settings'!$B$4+'Settings'!$B$5),"EXPIRING SOON","CURRENT")))))</f>
        <v/>
      </c>
      <c r="R35" s="26">
        <f>IF(A35="","",IF(COUNTIF($A$5:$A$104,A35)&gt;1,"DUPLICATE ID",IF(OR(B35="",C35="",D35="",E35="",F35="",G35="",H35="",I35="",J35="",K35="",L35="",M35="",N35="",O35=""),"MISSING DATA","OK")))</f>
        <v/>
      </c>
    </row>
    <row r="36">
      <c r="A36" s="20" t="n"/>
      <c r="B36" s="21" t="n"/>
      <c r="C36" s="20" t="n"/>
      <c r="D36" s="20" t="n"/>
      <c r="E36" s="20" t="n"/>
      <c r="F36" s="20" t="n"/>
      <c r="G36" s="22" t="n"/>
      <c r="H36" s="22" t="n"/>
      <c r="I36" s="40" t="n"/>
      <c r="J36" s="20" t="n"/>
      <c r="K36" s="20" t="n"/>
      <c r="L36" s="20" t="n"/>
      <c r="M36" s="20" t="n"/>
      <c r="N36" s="20" t="n"/>
      <c r="O36" s="41" t="n"/>
      <c r="P36" s="25">
        <f>IF(A36="","",IFERROR(INDEX('Settings'!$G$4:$G$6,MATCH(E36,'Settings'!$F$4:$F$6,0)),""))</f>
        <v/>
      </c>
      <c r="Q36" s="26">
        <f>IF(A36="","",IF(R36&lt;&gt;"OK","INCOMPLETE",IF(D36="No","INACTIVE",IF(OR(G36&lt;'Settings'!$B$4,H36&lt;'Settings'!$B$4),"NOT CURRENT",IF(OR(G36&lt;='Settings'!$B$4+'Settings'!$B$5,H36&lt;='Settings'!$B$4+'Settings'!$B$5),"EXPIRING SOON","CURRENT")))))</f>
        <v/>
      </c>
      <c r="R36" s="26">
        <f>IF(A36="","",IF(COUNTIF($A$5:$A$104,A36)&gt;1,"DUPLICATE ID",IF(OR(B36="",C36="",D36="",E36="",F36="",G36="",H36="",I36="",J36="",K36="",L36="",M36="",N36="",O36=""),"MISSING DATA","OK")))</f>
        <v/>
      </c>
    </row>
    <row r="37">
      <c r="A37" s="20" t="n"/>
      <c r="B37" s="21" t="n"/>
      <c r="C37" s="20" t="n"/>
      <c r="D37" s="20" t="n"/>
      <c r="E37" s="20" t="n"/>
      <c r="F37" s="20" t="n"/>
      <c r="G37" s="22" t="n"/>
      <c r="H37" s="22" t="n"/>
      <c r="I37" s="40" t="n"/>
      <c r="J37" s="20" t="n"/>
      <c r="K37" s="20" t="n"/>
      <c r="L37" s="20" t="n"/>
      <c r="M37" s="20" t="n"/>
      <c r="N37" s="20" t="n"/>
      <c r="O37" s="41" t="n"/>
      <c r="P37" s="25">
        <f>IF(A37="","",IFERROR(INDEX('Settings'!$G$4:$G$6,MATCH(E37,'Settings'!$F$4:$F$6,0)),""))</f>
        <v/>
      </c>
      <c r="Q37" s="26">
        <f>IF(A37="","",IF(R37&lt;&gt;"OK","INCOMPLETE",IF(D37="No","INACTIVE",IF(OR(G37&lt;'Settings'!$B$4,H37&lt;'Settings'!$B$4),"NOT CURRENT",IF(OR(G37&lt;='Settings'!$B$4+'Settings'!$B$5,H37&lt;='Settings'!$B$4+'Settings'!$B$5),"EXPIRING SOON","CURRENT")))))</f>
        <v/>
      </c>
      <c r="R37" s="26">
        <f>IF(A37="","",IF(COUNTIF($A$5:$A$104,A37)&gt;1,"DUPLICATE ID",IF(OR(B37="",C37="",D37="",E37="",F37="",G37="",H37="",I37="",J37="",K37="",L37="",M37="",N37="",O37=""),"MISSING DATA","OK")))</f>
        <v/>
      </c>
    </row>
    <row r="38">
      <c r="A38" s="20" t="n"/>
      <c r="B38" s="21" t="n"/>
      <c r="C38" s="20" t="n"/>
      <c r="D38" s="20" t="n"/>
      <c r="E38" s="20" t="n"/>
      <c r="F38" s="20" t="n"/>
      <c r="G38" s="22" t="n"/>
      <c r="H38" s="22" t="n"/>
      <c r="I38" s="40" t="n"/>
      <c r="J38" s="20" t="n"/>
      <c r="K38" s="20" t="n"/>
      <c r="L38" s="20" t="n"/>
      <c r="M38" s="20" t="n"/>
      <c r="N38" s="20" t="n"/>
      <c r="O38" s="41" t="n"/>
      <c r="P38" s="25">
        <f>IF(A38="","",IFERROR(INDEX('Settings'!$G$4:$G$6,MATCH(E38,'Settings'!$F$4:$F$6,0)),""))</f>
        <v/>
      </c>
      <c r="Q38" s="26">
        <f>IF(A38="","",IF(R38&lt;&gt;"OK","INCOMPLETE",IF(D38="No","INACTIVE",IF(OR(G38&lt;'Settings'!$B$4,H38&lt;'Settings'!$B$4),"NOT CURRENT",IF(OR(G38&lt;='Settings'!$B$4+'Settings'!$B$5,H38&lt;='Settings'!$B$4+'Settings'!$B$5),"EXPIRING SOON","CURRENT")))))</f>
        <v/>
      </c>
      <c r="R38" s="26">
        <f>IF(A38="","",IF(COUNTIF($A$5:$A$104,A38)&gt;1,"DUPLICATE ID",IF(OR(B38="",C38="",D38="",E38="",F38="",G38="",H38="",I38="",J38="",K38="",L38="",M38="",N38="",O38=""),"MISSING DATA","OK")))</f>
        <v/>
      </c>
    </row>
    <row r="39">
      <c r="A39" s="20" t="n"/>
      <c r="B39" s="21" t="n"/>
      <c r="C39" s="20" t="n"/>
      <c r="D39" s="20" t="n"/>
      <c r="E39" s="20" t="n"/>
      <c r="F39" s="20" t="n"/>
      <c r="G39" s="22" t="n"/>
      <c r="H39" s="22" t="n"/>
      <c r="I39" s="40" t="n"/>
      <c r="J39" s="20" t="n"/>
      <c r="K39" s="20" t="n"/>
      <c r="L39" s="20" t="n"/>
      <c r="M39" s="20" t="n"/>
      <c r="N39" s="20" t="n"/>
      <c r="O39" s="41" t="n"/>
      <c r="P39" s="25">
        <f>IF(A39="","",IFERROR(INDEX('Settings'!$G$4:$G$6,MATCH(E39,'Settings'!$F$4:$F$6,0)),""))</f>
        <v/>
      </c>
      <c r="Q39" s="26">
        <f>IF(A39="","",IF(R39&lt;&gt;"OK","INCOMPLETE",IF(D39="No","INACTIVE",IF(OR(G39&lt;'Settings'!$B$4,H39&lt;'Settings'!$B$4),"NOT CURRENT",IF(OR(G39&lt;='Settings'!$B$4+'Settings'!$B$5,H39&lt;='Settings'!$B$4+'Settings'!$B$5),"EXPIRING SOON","CURRENT")))))</f>
        <v/>
      </c>
      <c r="R39" s="26">
        <f>IF(A39="","",IF(COUNTIF($A$5:$A$104,A39)&gt;1,"DUPLICATE ID",IF(OR(B39="",C39="",D39="",E39="",F39="",G39="",H39="",I39="",J39="",K39="",L39="",M39="",N39="",O39=""),"MISSING DATA","OK")))</f>
        <v/>
      </c>
    </row>
    <row r="40">
      <c r="A40" s="20" t="n"/>
      <c r="B40" s="21" t="n"/>
      <c r="C40" s="20" t="n"/>
      <c r="D40" s="20" t="n"/>
      <c r="E40" s="20" t="n"/>
      <c r="F40" s="20" t="n"/>
      <c r="G40" s="22" t="n"/>
      <c r="H40" s="22" t="n"/>
      <c r="I40" s="40" t="n"/>
      <c r="J40" s="20" t="n"/>
      <c r="K40" s="20" t="n"/>
      <c r="L40" s="20" t="n"/>
      <c r="M40" s="20" t="n"/>
      <c r="N40" s="20" t="n"/>
      <c r="O40" s="41" t="n"/>
      <c r="P40" s="25">
        <f>IF(A40="","",IFERROR(INDEX('Settings'!$G$4:$G$6,MATCH(E40,'Settings'!$F$4:$F$6,0)),""))</f>
        <v/>
      </c>
      <c r="Q40" s="26">
        <f>IF(A40="","",IF(R40&lt;&gt;"OK","INCOMPLETE",IF(D40="No","INACTIVE",IF(OR(G40&lt;'Settings'!$B$4,H40&lt;'Settings'!$B$4),"NOT CURRENT",IF(OR(G40&lt;='Settings'!$B$4+'Settings'!$B$5,H40&lt;='Settings'!$B$4+'Settings'!$B$5),"EXPIRING SOON","CURRENT")))))</f>
        <v/>
      </c>
      <c r="R40" s="26">
        <f>IF(A40="","",IF(COUNTIF($A$5:$A$104,A40)&gt;1,"DUPLICATE ID",IF(OR(B40="",C40="",D40="",E40="",F40="",G40="",H40="",I40="",J40="",K40="",L40="",M40="",N40="",O40=""),"MISSING DATA","OK")))</f>
        <v/>
      </c>
    </row>
    <row r="41">
      <c r="A41" s="20" t="n"/>
      <c r="B41" s="21" t="n"/>
      <c r="C41" s="20" t="n"/>
      <c r="D41" s="20" t="n"/>
      <c r="E41" s="20" t="n"/>
      <c r="F41" s="20" t="n"/>
      <c r="G41" s="22" t="n"/>
      <c r="H41" s="22" t="n"/>
      <c r="I41" s="40" t="n"/>
      <c r="J41" s="20" t="n"/>
      <c r="K41" s="20" t="n"/>
      <c r="L41" s="20" t="n"/>
      <c r="M41" s="20" t="n"/>
      <c r="N41" s="20" t="n"/>
      <c r="O41" s="41" t="n"/>
      <c r="P41" s="25">
        <f>IF(A41="","",IFERROR(INDEX('Settings'!$G$4:$G$6,MATCH(E41,'Settings'!$F$4:$F$6,0)),""))</f>
        <v/>
      </c>
      <c r="Q41" s="26">
        <f>IF(A41="","",IF(R41&lt;&gt;"OK","INCOMPLETE",IF(D41="No","INACTIVE",IF(OR(G41&lt;'Settings'!$B$4,H41&lt;'Settings'!$B$4),"NOT CURRENT",IF(OR(G41&lt;='Settings'!$B$4+'Settings'!$B$5,H41&lt;='Settings'!$B$4+'Settings'!$B$5),"EXPIRING SOON","CURRENT")))))</f>
        <v/>
      </c>
      <c r="R41" s="26">
        <f>IF(A41="","",IF(COUNTIF($A$5:$A$104,A41)&gt;1,"DUPLICATE ID",IF(OR(B41="",C41="",D41="",E41="",F41="",G41="",H41="",I41="",J41="",K41="",L41="",M41="",N41="",O41=""),"MISSING DATA","OK")))</f>
        <v/>
      </c>
    </row>
    <row r="42">
      <c r="A42" s="20" t="n"/>
      <c r="B42" s="21" t="n"/>
      <c r="C42" s="20" t="n"/>
      <c r="D42" s="20" t="n"/>
      <c r="E42" s="20" t="n"/>
      <c r="F42" s="20" t="n"/>
      <c r="G42" s="22" t="n"/>
      <c r="H42" s="22" t="n"/>
      <c r="I42" s="40" t="n"/>
      <c r="J42" s="20" t="n"/>
      <c r="K42" s="20" t="n"/>
      <c r="L42" s="20" t="n"/>
      <c r="M42" s="20" t="n"/>
      <c r="N42" s="20" t="n"/>
      <c r="O42" s="41" t="n"/>
      <c r="P42" s="25">
        <f>IF(A42="","",IFERROR(INDEX('Settings'!$G$4:$G$6,MATCH(E42,'Settings'!$F$4:$F$6,0)),""))</f>
        <v/>
      </c>
      <c r="Q42" s="26">
        <f>IF(A42="","",IF(R42&lt;&gt;"OK","INCOMPLETE",IF(D42="No","INACTIVE",IF(OR(G42&lt;'Settings'!$B$4,H42&lt;'Settings'!$B$4),"NOT CURRENT",IF(OR(G42&lt;='Settings'!$B$4+'Settings'!$B$5,H42&lt;='Settings'!$B$4+'Settings'!$B$5),"EXPIRING SOON","CURRENT")))))</f>
        <v/>
      </c>
      <c r="R42" s="26">
        <f>IF(A42="","",IF(COUNTIF($A$5:$A$104,A42)&gt;1,"DUPLICATE ID",IF(OR(B42="",C42="",D42="",E42="",F42="",G42="",H42="",I42="",J42="",K42="",L42="",M42="",N42="",O42=""),"MISSING DATA","OK")))</f>
        <v/>
      </c>
    </row>
    <row r="43">
      <c r="A43" s="20" t="n"/>
      <c r="B43" s="21" t="n"/>
      <c r="C43" s="20" t="n"/>
      <c r="D43" s="20" t="n"/>
      <c r="E43" s="20" t="n"/>
      <c r="F43" s="20" t="n"/>
      <c r="G43" s="22" t="n"/>
      <c r="H43" s="22" t="n"/>
      <c r="I43" s="40" t="n"/>
      <c r="J43" s="20" t="n"/>
      <c r="K43" s="20" t="n"/>
      <c r="L43" s="20" t="n"/>
      <c r="M43" s="20" t="n"/>
      <c r="N43" s="20" t="n"/>
      <c r="O43" s="41" t="n"/>
      <c r="P43" s="25">
        <f>IF(A43="","",IFERROR(INDEX('Settings'!$G$4:$G$6,MATCH(E43,'Settings'!$F$4:$F$6,0)),""))</f>
        <v/>
      </c>
      <c r="Q43" s="26">
        <f>IF(A43="","",IF(R43&lt;&gt;"OK","INCOMPLETE",IF(D43="No","INACTIVE",IF(OR(G43&lt;'Settings'!$B$4,H43&lt;'Settings'!$B$4),"NOT CURRENT",IF(OR(G43&lt;='Settings'!$B$4+'Settings'!$B$5,H43&lt;='Settings'!$B$4+'Settings'!$B$5),"EXPIRING SOON","CURRENT")))))</f>
        <v/>
      </c>
      <c r="R43" s="26">
        <f>IF(A43="","",IF(COUNTIF($A$5:$A$104,A43)&gt;1,"DUPLICATE ID",IF(OR(B43="",C43="",D43="",E43="",F43="",G43="",H43="",I43="",J43="",K43="",L43="",M43="",N43="",O43=""),"MISSING DATA","OK")))</f>
        <v/>
      </c>
    </row>
    <row r="44">
      <c r="A44" s="20" t="n"/>
      <c r="B44" s="21" t="n"/>
      <c r="C44" s="20" t="n"/>
      <c r="D44" s="20" t="n"/>
      <c r="E44" s="20" t="n"/>
      <c r="F44" s="20" t="n"/>
      <c r="G44" s="22" t="n"/>
      <c r="H44" s="22" t="n"/>
      <c r="I44" s="40" t="n"/>
      <c r="J44" s="20" t="n"/>
      <c r="K44" s="20" t="n"/>
      <c r="L44" s="20" t="n"/>
      <c r="M44" s="20" t="n"/>
      <c r="N44" s="20" t="n"/>
      <c r="O44" s="41" t="n"/>
      <c r="P44" s="25">
        <f>IF(A44="","",IFERROR(INDEX('Settings'!$G$4:$G$6,MATCH(E44,'Settings'!$F$4:$F$6,0)),""))</f>
        <v/>
      </c>
      <c r="Q44" s="26">
        <f>IF(A44="","",IF(R44&lt;&gt;"OK","INCOMPLETE",IF(D44="No","INACTIVE",IF(OR(G44&lt;'Settings'!$B$4,H44&lt;'Settings'!$B$4),"NOT CURRENT",IF(OR(G44&lt;='Settings'!$B$4+'Settings'!$B$5,H44&lt;='Settings'!$B$4+'Settings'!$B$5),"EXPIRING SOON","CURRENT")))))</f>
        <v/>
      </c>
      <c r="R44" s="26">
        <f>IF(A44="","",IF(COUNTIF($A$5:$A$104,A44)&gt;1,"DUPLICATE ID",IF(OR(B44="",C44="",D44="",E44="",F44="",G44="",H44="",I44="",J44="",K44="",L44="",M44="",N44="",O44=""),"MISSING DATA","OK")))</f>
        <v/>
      </c>
    </row>
    <row r="45">
      <c r="A45" s="20" t="n"/>
      <c r="B45" s="21" t="n"/>
      <c r="C45" s="20" t="n"/>
      <c r="D45" s="20" t="n"/>
      <c r="E45" s="20" t="n"/>
      <c r="F45" s="20" t="n"/>
      <c r="G45" s="22" t="n"/>
      <c r="H45" s="22" t="n"/>
      <c r="I45" s="40" t="n"/>
      <c r="J45" s="20" t="n"/>
      <c r="K45" s="20" t="n"/>
      <c r="L45" s="20" t="n"/>
      <c r="M45" s="20" t="n"/>
      <c r="N45" s="20" t="n"/>
      <c r="O45" s="41" t="n"/>
      <c r="P45" s="25">
        <f>IF(A45="","",IFERROR(INDEX('Settings'!$G$4:$G$6,MATCH(E45,'Settings'!$F$4:$F$6,0)),""))</f>
        <v/>
      </c>
      <c r="Q45" s="26">
        <f>IF(A45="","",IF(R45&lt;&gt;"OK","INCOMPLETE",IF(D45="No","INACTIVE",IF(OR(G45&lt;'Settings'!$B$4,H45&lt;'Settings'!$B$4),"NOT CURRENT",IF(OR(G45&lt;='Settings'!$B$4+'Settings'!$B$5,H45&lt;='Settings'!$B$4+'Settings'!$B$5),"EXPIRING SOON","CURRENT")))))</f>
        <v/>
      </c>
      <c r="R45" s="26">
        <f>IF(A45="","",IF(COUNTIF($A$5:$A$104,A45)&gt;1,"DUPLICATE ID",IF(OR(B45="",C45="",D45="",E45="",F45="",G45="",H45="",I45="",J45="",K45="",L45="",M45="",N45="",O45=""),"MISSING DATA","OK")))</f>
        <v/>
      </c>
    </row>
    <row r="46">
      <c r="A46" s="20" t="n"/>
      <c r="B46" s="21" t="n"/>
      <c r="C46" s="20" t="n"/>
      <c r="D46" s="20" t="n"/>
      <c r="E46" s="20" t="n"/>
      <c r="F46" s="20" t="n"/>
      <c r="G46" s="22" t="n"/>
      <c r="H46" s="22" t="n"/>
      <c r="I46" s="40" t="n"/>
      <c r="J46" s="20" t="n"/>
      <c r="K46" s="20" t="n"/>
      <c r="L46" s="20" t="n"/>
      <c r="M46" s="20" t="n"/>
      <c r="N46" s="20" t="n"/>
      <c r="O46" s="41" t="n"/>
      <c r="P46" s="25">
        <f>IF(A46="","",IFERROR(INDEX('Settings'!$G$4:$G$6,MATCH(E46,'Settings'!$F$4:$F$6,0)),""))</f>
        <v/>
      </c>
      <c r="Q46" s="26">
        <f>IF(A46="","",IF(R46&lt;&gt;"OK","INCOMPLETE",IF(D46="No","INACTIVE",IF(OR(G46&lt;'Settings'!$B$4,H46&lt;'Settings'!$B$4),"NOT CURRENT",IF(OR(G46&lt;='Settings'!$B$4+'Settings'!$B$5,H46&lt;='Settings'!$B$4+'Settings'!$B$5),"EXPIRING SOON","CURRENT")))))</f>
        <v/>
      </c>
      <c r="R46" s="26">
        <f>IF(A46="","",IF(COUNTIF($A$5:$A$104,A46)&gt;1,"DUPLICATE ID",IF(OR(B46="",C46="",D46="",E46="",F46="",G46="",H46="",I46="",J46="",K46="",L46="",M46="",N46="",O46=""),"MISSING DATA","OK")))</f>
        <v/>
      </c>
    </row>
    <row r="47">
      <c r="A47" s="20" t="n"/>
      <c r="B47" s="21" t="n"/>
      <c r="C47" s="20" t="n"/>
      <c r="D47" s="20" t="n"/>
      <c r="E47" s="20" t="n"/>
      <c r="F47" s="20" t="n"/>
      <c r="G47" s="22" t="n"/>
      <c r="H47" s="22" t="n"/>
      <c r="I47" s="40" t="n"/>
      <c r="J47" s="20" t="n"/>
      <c r="K47" s="20" t="n"/>
      <c r="L47" s="20" t="n"/>
      <c r="M47" s="20" t="n"/>
      <c r="N47" s="20" t="n"/>
      <c r="O47" s="41" t="n"/>
      <c r="P47" s="25">
        <f>IF(A47="","",IFERROR(INDEX('Settings'!$G$4:$G$6,MATCH(E47,'Settings'!$F$4:$F$6,0)),""))</f>
        <v/>
      </c>
      <c r="Q47" s="26">
        <f>IF(A47="","",IF(R47&lt;&gt;"OK","INCOMPLETE",IF(D47="No","INACTIVE",IF(OR(G47&lt;'Settings'!$B$4,H47&lt;'Settings'!$B$4),"NOT CURRENT",IF(OR(G47&lt;='Settings'!$B$4+'Settings'!$B$5,H47&lt;='Settings'!$B$4+'Settings'!$B$5),"EXPIRING SOON","CURRENT")))))</f>
        <v/>
      </c>
      <c r="R47" s="26">
        <f>IF(A47="","",IF(COUNTIF($A$5:$A$104,A47)&gt;1,"DUPLICATE ID",IF(OR(B47="",C47="",D47="",E47="",F47="",G47="",H47="",I47="",J47="",K47="",L47="",M47="",N47="",O47=""),"MISSING DATA","OK")))</f>
        <v/>
      </c>
    </row>
    <row r="48">
      <c r="A48" s="20" t="n"/>
      <c r="B48" s="21" t="n"/>
      <c r="C48" s="20" t="n"/>
      <c r="D48" s="20" t="n"/>
      <c r="E48" s="20" t="n"/>
      <c r="F48" s="20" t="n"/>
      <c r="G48" s="22" t="n"/>
      <c r="H48" s="22" t="n"/>
      <c r="I48" s="40" t="n"/>
      <c r="J48" s="20" t="n"/>
      <c r="K48" s="20" t="n"/>
      <c r="L48" s="20" t="n"/>
      <c r="M48" s="20" t="n"/>
      <c r="N48" s="20" t="n"/>
      <c r="O48" s="41" t="n"/>
      <c r="P48" s="25">
        <f>IF(A48="","",IFERROR(INDEX('Settings'!$G$4:$G$6,MATCH(E48,'Settings'!$F$4:$F$6,0)),""))</f>
        <v/>
      </c>
      <c r="Q48" s="26">
        <f>IF(A48="","",IF(R48&lt;&gt;"OK","INCOMPLETE",IF(D48="No","INACTIVE",IF(OR(G48&lt;'Settings'!$B$4,H48&lt;'Settings'!$B$4),"NOT CURRENT",IF(OR(G48&lt;='Settings'!$B$4+'Settings'!$B$5,H48&lt;='Settings'!$B$4+'Settings'!$B$5),"EXPIRING SOON","CURRENT")))))</f>
        <v/>
      </c>
      <c r="R48" s="26">
        <f>IF(A48="","",IF(COUNTIF($A$5:$A$104,A48)&gt;1,"DUPLICATE ID",IF(OR(B48="",C48="",D48="",E48="",F48="",G48="",H48="",I48="",J48="",K48="",L48="",M48="",N48="",O48=""),"MISSING DATA","OK")))</f>
        <v/>
      </c>
    </row>
    <row r="49">
      <c r="A49" s="20" t="n"/>
      <c r="B49" s="21" t="n"/>
      <c r="C49" s="20" t="n"/>
      <c r="D49" s="20" t="n"/>
      <c r="E49" s="20" t="n"/>
      <c r="F49" s="20" t="n"/>
      <c r="G49" s="22" t="n"/>
      <c r="H49" s="22" t="n"/>
      <c r="I49" s="40" t="n"/>
      <c r="J49" s="20" t="n"/>
      <c r="K49" s="20" t="n"/>
      <c r="L49" s="20" t="n"/>
      <c r="M49" s="20" t="n"/>
      <c r="N49" s="20" t="n"/>
      <c r="O49" s="41" t="n"/>
      <c r="P49" s="25">
        <f>IF(A49="","",IFERROR(INDEX('Settings'!$G$4:$G$6,MATCH(E49,'Settings'!$F$4:$F$6,0)),""))</f>
        <v/>
      </c>
      <c r="Q49" s="26">
        <f>IF(A49="","",IF(R49&lt;&gt;"OK","INCOMPLETE",IF(D49="No","INACTIVE",IF(OR(G49&lt;'Settings'!$B$4,H49&lt;'Settings'!$B$4),"NOT CURRENT",IF(OR(G49&lt;='Settings'!$B$4+'Settings'!$B$5,H49&lt;='Settings'!$B$4+'Settings'!$B$5),"EXPIRING SOON","CURRENT")))))</f>
        <v/>
      </c>
      <c r="R49" s="26">
        <f>IF(A49="","",IF(COUNTIF($A$5:$A$104,A49)&gt;1,"DUPLICATE ID",IF(OR(B49="",C49="",D49="",E49="",F49="",G49="",H49="",I49="",J49="",K49="",L49="",M49="",N49="",O49=""),"MISSING DATA","OK")))</f>
        <v/>
      </c>
    </row>
    <row r="50">
      <c r="A50" s="20" t="n"/>
      <c r="B50" s="21" t="n"/>
      <c r="C50" s="20" t="n"/>
      <c r="D50" s="20" t="n"/>
      <c r="E50" s="20" t="n"/>
      <c r="F50" s="20" t="n"/>
      <c r="G50" s="22" t="n"/>
      <c r="H50" s="22" t="n"/>
      <c r="I50" s="40" t="n"/>
      <c r="J50" s="20" t="n"/>
      <c r="K50" s="20" t="n"/>
      <c r="L50" s="20" t="n"/>
      <c r="M50" s="20" t="n"/>
      <c r="N50" s="20" t="n"/>
      <c r="O50" s="41" t="n"/>
      <c r="P50" s="25">
        <f>IF(A50="","",IFERROR(INDEX('Settings'!$G$4:$G$6,MATCH(E50,'Settings'!$F$4:$F$6,0)),""))</f>
        <v/>
      </c>
      <c r="Q50" s="26">
        <f>IF(A50="","",IF(R50&lt;&gt;"OK","INCOMPLETE",IF(D50="No","INACTIVE",IF(OR(G50&lt;'Settings'!$B$4,H50&lt;'Settings'!$B$4),"NOT CURRENT",IF(OR(G50&lt;='Settings'!$B$4+'Settings'!$B$5,H50&lt;='Settings'!$B$4+'Settings'!$B$5),"EXPIRING SOON","CURRENT")))))</f>
        <v/>
      </c>
      <c r="R50" s="26">
        <f>IF(A50="","",IF(COUNTIF($A$5:$A$104,A50)&gt;1,"DUPLICATE ID",IF(OR(B50="",C50="",D50="",E50="",F50="",G50="",H50="",I50="",J50="",K50="",L50="",M50="",N50="",O50=""),"MISSING DATA","OK")))</f>
        <v/>
      </c>
    </row>
    <row r="51">
      <c r="A51" s="20" t="n"/>
      <c r="B51" s="21" t="n"/>
      <c r="C51" s="20" t="n"/>
      <c r="D51" s="20" t="n"/>
      <c r="E51" s="20" t="n"/>
      <c r="F51" s="20" t="n"/>
      <c r="G51" s="22" t="n"/>
      <c r="H51" s="22" t="n"/>
      <c r="I51" s="40" t="n"/>
      <c r="J51" s="20" t="n"/>
      <c r="K51" s="20" t="n"/>
      <c r="L51" s="20" t="n"/>
      <c r="M51" s="20" t="n"/>
      <c r="N51" s="20" t="n"/>
      <c r="O51" s="41" t="n"/>
      <c r="P51" s="25">
        <f>IF(A51="","",IFERROR(INDEX('Settings'!$G$4:$G$6,MATCH(E51,'Settings'!$F$4:$F$6,0)),""))</f>
        <v/>
      </c>
      <c r="Q51" s="26">
        <f>IF(A51="","",IF(R51&lt;&gt;"OK","INCOMPLETE",IF(D51="No","INACTIVE",IF(OR(G51&lt;'Settings'!$B$4,H51&lt;'Settings'!$B$4),"NOT CURRENT",IF(OR(G51&lt;='Settings'!$B$4+'Settings'!$B$5,H51&lt;='Settings'!$B$4+'Settings'!$B$5),"EXPIRING SOON","CURRENT")))))</f>
        <v/>
      </c>
      <c r="R51" s="26">
        <f>IF(A51="","",IF(COUNTIF($A$5:$A$104,A51)&gt;1,"DUPLICATE ID",IF(OR(B51="",C51="",D51="",E51="",F51="",G51="",H51="",I51="",J51="",K51="",L51="",M51="",N51="",O51=""),"MISSING DATA","OK")))</f>
        <v/>
      </c>
    </row>
    <row r="52">
      <c r="A52" s="20" t="n"/>
      <c r="B52" s="21" t="n"/>
      <c r="C52" s="20" t="n"/>
      <c r="D52" s="20" t="n"/>
      <c r="E52" s="20" t="n"/>
      <c r="F52" s="20" t="n"/>
      <c r="G52" s="22" t="n"/>
      <c r="H52" s="22" t="n"/>
      <c r="I52" s="40" t="n"/>
      <c r="J52" s="20" t="n"/>
      <c r="K52" s="20" t="n"/>
      <c r="L52" s="20" t="n"/>
      <c r="M52" s="20" t="n"/>
      <c r="N52" s="20" t="n"/>
      <c r="O52" s="41" t="n"/>
      <c r="P52" s="25">
        <f>IF(A52="","",IFERROR(INDEX('Settings'!$G$4:$G$6,MATCH(E52,'Settings'!$F$4:$F$6,0)),""))</f>
        <v/>
      </c>
      <c r="Q52" s="26">
        <f>IF(A52="","",IF(R52&lt;&gt;"OK","INCOMPLETE",IF(D52="No","INACTIVE",IF(OR(G52&lt;'Settings'!$B$4,H52&lt;'Settings'!$B$4),"NOT CURRENT",IF(OR(G52&lt;='Settings'!$B$4+'Settings'!$B$5,H52&lt;='Settings'!$B$4+'Settings'!$B$5),"EXPIRING SOON","CURRENT")))))</f>
        <v/>
      </c>
      <c r="R52" s="26">
        <f>IF(A52="","",IF(COUNTIF($A$5:$A$104,A52)&gt;1,"DUPLICATE ID",IF(OR(B52="",C52="",D52="",E52="",F52="",G52="",H52="",I52="",J52="",K52="",L52="",M52="",N52="",O52=""),"MISSING DATA","OK")))</f>
        <v/>
      </c>
    </row>
    <row r="53">
      <c r="A53" s="20" t="n"/>
      <c r="B53" s="21" t="n"/>
      <c r="C53" s="20" t="n"/>
      <c r="D53" s="20" t="n"/>
      <c r="E53" s="20" t="n"/>
      <c r="F53" s="20" t="n"/>
      <c r="G53" s="22" t="n"/>
      <c r="H53" s="22" t="n"/>
      <c r="I53" s="40" t="n"/>
      <c r="J53" s="20" t="n"/>
      <c r="K53" s="20" t="n"/>
      <c r="L53" s="20" t="n"/>
      <c r="M53" s="20" t="n"/>
      <c r="N53" s="20" t="n"/>
      <c r="O53" s="41" t="n"/>
      <c r="P53" s="25">
        <f>IF(A53="","",IFERROR(INDEX('Settings'!$G$4:$G$6,MATCH(E53,'Settings'!$F$4:$F$6,0)),""))</f>
        <v/>
      </c>
      <c r="Q53" s="26">
        <f>IF(A53="","",IF(R53&lt;&gt;"OK","INCOMPLETE",IF(D53="No","INACTIVE",IF(OR(G53&lt;'Settings'!$B$4,H53&lt;'Settings'!$B$4),"NOT CURRENT",IF(OR(G53&lt;='Settings'!$B$4+'Settings'!$B$5,H53&lt;='Settings'!$B$4+'Settings'!$B$5),"EXPIRING SOON","CURRENT")))))</f>
        <v/>
      </c>
      <c r="R53" s="26">
        <f>IF(A53="","",IF(COUNTIF($A$5:$A$104,A53)&gt;1,"DUPLICATE ID",IF(OR(B53="",C53="",D53="",E53="",F53="",G53="",H53="",I53="",J53="",K53="",L53="",M53="",N53="",O53=""),"MISSING DATA","OK")))</f>
        <v/>
      </c>
    </row>
    <row r="54">
      <c r="A54" s="20" t="n"/>
      <c r="B54" s="21" t="n"/>
      <c r="C54" s="20" t="n"/>
      <c r="D54" s="20" t="n"/>
      <c r="E54" s="20" t="n"/>
      <c r="F54" s="20" t="n"/>
      <c r="G54" s="22" t="n"/>
      <c r="H54" s="22" t="n"/>
      <c r="I54" s="40" t="n"/>
      <c r="J54" s="20" t="n"/>
      <c r="K54" s="20" t="n"/>
      <c r="L54" s="20" t="n"/>
      <c r="M54" s="20" t="n"/>
      <c r="N54" s="20" t="n"/>
      <c r="O54" s="41" t="n"/>
      <c r="P54" s="25">
        <f>IF(A54="","",IFERROR(INDEX('Settings'!$G$4:$G$6,MATCH(E54,'Settings'!$F$4:$F$6,0)),""))</f>
        <v/>
      </c>
      <c r="Q54" s="26">
        <f>IF(A54="","",IF(R54&lt;&gt;"OK","INCOMPLETE",IF(D54="No","INACTIVE",IF(OR(G54&lt;'Settings'!$B$4,H54&lt;'Settings'!$B$4),"NOT CURRENT",IF(OR(G54&lt;='Settings'!$B$4+'Settings'!$B$5,H54&lt;='Settings'!$B$4+'Settings'!$B$5),"EXPIRING SOON","CURRENT")))))</f>
        <v/>
      </c>
      <c r="R54" s="26">
        <f>IF(A54="","",IF(COUNTIF($A$5:$A$104,A54)&gt;1,"DUPLICATE ID",IF(OR(B54="",C54="",D54="",E54="",F54="",G54="",H54="",I54="",J54="",K54="",L54="",M54="",N54="",O54=""),"MISSING DATA","OK")))</f>
        <v/>
      </c>
    </row>
    <row r="55">
      <c r="A55" s="20" t="n"/>
      <c r="B55" s="21" t="n"/>
      <c r="C55" s="20" t="n"/>
      <c r="D55" s="20" t="n"/>
      <c r="E55" s="20" t="n"/>
      <c r="F55" s="20" t="n"/>
      <c r="G55" s="22" t="n"/>
      <c r="H55" s="22" t="n"/>
      <c r="I55" s="40" t="n"/>
      <c r="J55" s="20" t="n"/>
      <c r="K55" s="20" t="n"/>
      <c r="L55" s="20" t="n"/>
      <c r="M55" s="20" t="n"/>
      <c r="N55" s="20" t="n"/>
      <c r="O55" s="41" t="n"/>
      <c r="P55" s="25">
        <f>IF(A55="","",IFERROR(INDEX('Settings'!$G$4:$G$6,MATCH(E55,'Settings'!$F$4:$F$6,0)),""))</f>
        <v/>
      </c>
      <c r="Q55" s="26">
        <f>IF(A55="","",IF(R55&lt;&gt;"OK","INCOMPLETE",IF(D55="No","INACTIVE",IF(OR(G55&lt;'Settings'!$B$4,H55&lt;'Settings'!$B$4),"NOT CURRENT",IF(OR(G55&lt;='Settings'!$B$4+'Settings'!$B$5,H55&lt;='Settings'!$B$4+'Settings'!$B$5),"EXPIRING SOON","CURRENT")))))</f>
        <v/>
      </c>
      <c r="R55" s="26">
        <f>IF(A55="","",IF(COUNTIF($A$5:$A$104,A55)&gt;1,"DUPLICATE ID",IF(OR(B55="",C55="",D55="",E55="",F55="",G55="",H55="",I55="",J55="",K55="",L55="",M55="",N55="",O55=""),"MISSING DATA","OK")))</f>
        <v/>
      </c>
    </row>
    <row r="56">
      <c r="A56" s="20" t="n"/>
      <c r="B56" s="21" t="n"/>
      <c r="C56" s="20" t="n"/>
      <c r="D56" s="20" t="n"/>
      <c r="E56" s="20" t="n"/>
      <c r="F56" s="20" t="n"/>
      <c r="G56" s="22" t="n"/>
      <c r="H56" s="22" t="n"/>
      <c r="I56" s="40" t="n"/>
      <c r="J56" s="20" t="n"/>
      <c r="K56" s="20" t="n"/>
      <c r="L56" s="20" t="n"/>
      <c r="M56" s="20" t="n"/>
      <c r="N56" s="20" t="n"/>
      <c r="O56" s="41" t="n"/>
      <c r="P56" s="25">
        <f>IF(A56="","",IFERROR(INDEX('Settings'!$G$4:$G$6,MATCH(E56,'Settings'!$F$4:$F$6,0)),""))</f>
        <v/>
      </c>
      <c r="Q56" s="26">
        <f>IF(A56="","",IF(R56&lt;&gt;"OK","INCOMPLETE",IF(D56="No","INACTIVE",IF(OR(G56&lt;'Settings'!$B$4,H56&lt;'Settings'!$B$4),"NOT CURRENT",IF(OR(G56&lt;='Settings'!$B$4+'Settings'!$B$5,H56&lt;='Settings'!$B$4+'Settings'!$B$5),"EXPIRING SOON","CURRENT")))))</f>
        <v/>
      </c>
      <c r="R56" s="26">
        <f>IF(A56="","",IF(COUNTIF($A$5:$A$104,A56)&gt;1,"DUPLICATE ID",IF(OR(B56="",C56="",D56="",E56="",F56="",G56="",H56="",I56="",J56="",K56="",L56="",M56="",N56="",O56=""),"MISSING DATA","OK")))</f>
        <v/>
      </c>
    </row>
    <row r="57">
      <c r="A57" s="20" t="n"/>
      <c r="B57" s="21" t="n"/>
      <c r="C57" s="20" t="n"/>
      <c r="D57" s="20" t="n"/>
      <c r="E57" s="20" t="n"/>
      <c r="F57" s="20" t="n"/>
      <c r="G57" s="22" t="n"/>
      <c r="H57" s="22" t="n"/>
      <c r="I57" s="40" t="n"/>
      <c r="J57" s="20" t="n"/>
      <c r="K57" s="20" t="n"/>
      <c r="L57" s="20" t="n"/>
      <c r="M57" s="20" t="n"/>
      <c r="N57" s="20" t="n"/>
      <c r="O57" s="41" t="n"/>
      <c r="P57" s="25">
        <f>IF(A57="","",IFERROR(INDEX('Settings'!$G$4:$G$6,MATCH(E57,'Settings'!$F$4:$F$6,0)),""))</f>
        <v/>
      </c>
      <c r="Q57" s="26">
        <f>IF(A57="","",IF(R57&lt;&gt;"OK","INCOMPLETE",IF(D57="No","INACTIVE",IF(OR(G57&lt;'Settings'!$B$4,H57&lt;'Settings'!$B$4),"NOT CURRENT",IF(OR(G57&lt;='Settings'!$B$4+'Settings'!$B$5,H57&lt;='Settings'!$B$4+'Settings'!$B$5),"EXPIRING SOON","CURRENT")))))</f>
        <v/>
      </c>
      <c r="R57" s="26">
        <f>IF(A57="","",IF(COUNTIF($A$5:$A$104,A57)&gt;1,"DUPLICATE ID",IF(OR(B57="",C57="",D57="",E57="",F57="",G57="",H57="",I57="",J57="",K57="",L57="",M57="",N57="",O57=""),"MISSING DATA","OK")))</f>
        <v/>
      </c>
    </row>
    <row r="58">
      <c r="A58" s="20" t="n"/>
      <c r="B58" s="21" t="n"/>
      <c r="C58" s="20" t="n"/>
      <c r="D58" s="20" t="n"/>
      <c r="E58" s="20" t="n"/>
      <c r="F58" s="20" t="n"/>
      <c r="G58" s="22" t="n"/>
      <c r="H58" s="22" t="n"/>
      <c r="I58" s="40" t="n"/>
      <c r="J58" s="20" t="n"/>
      <c r="K58" s="20" t="n"/>
      <c r="L58" s="20" t="n"/>
      <c r="M58" s="20" t="n"/>
      <c r="N58" s="20" t="n"/>
      <c r="O58" s="41" t="n"/>
      <c r="P58" s="25">
        <f>IF(A58="","",IFERROR(INDEX('Settings'!$G$4:$G$6,MATCH(E58,'Settings'!$F$4:$F$6,0)),""))</f>
        <v/>
      </c>
      <c r="Q58" s="26">
        <f>IF(A58="","",IF(R58&lt;&gt;"OK","INCOMPLETE",IF(D58="No","INACTIVE",IF(OR(G58&lt;'Settings'!$B$4,H58&lt;'Settings'!$B$4),"NOT CURRENT",IF(OR(G58&lt;='Settings'!$B$4+'Settings'!$B$5,H58&lt;='Settings'!$B$4+'Settings'!$B$5),"EXPIRING SOON","CURRENT")))))</f>
        <v/>
      </c>
      <c r="R58" s="26">
        <f>IF(A58="","",IF(COUNTIF($A$5:$A$104,A58)&gt;1,"DUPLICATE ID",IF(OR(B58="",C58="",D58="",E58="",F58="",G58="",H58="",I58="",J58="",K58="",L58="",M58="",N58="",O58=""),"MISSING DATA","OK")))</f>
        <v/>
      </c>
    </row>
    <row r="59">
      <c r="A59" s="20" t="n"/>
      <c r="B59" s="21" t="n"/>
      <c r="C59" s="20" t="n"/>
      <c r="D59" s="20" t="n"/>
      <c r="E59" s="20" t="n"/>
      <c r="F59" s="20" t="n"/>
      <c r="G59" s="22" t="n"/>
      <c r="H59" s="22" t="n"/>
      <c r="I59" s="40" t="n"/>
      <c r="J59" s="20" t="n"/>
      <c r="K59" s="20" t="n"/>
      <c r="L59" s="20" t="n"/>
      <c r="M59" s="20" t="n"/>
      <c r="N59" s="20" t="n"/>
      <c r="O59" s="41" t="n"/>
      <c r="P59" s="25">
        <f>IF(A59="","",IFERROR(INDEX('Settings'!$G$4:$G$6,MATCH(E59,'Settings'!$F$4:$F$6,0)),""))</f>
        <v/>
      </c>
      <c r="Q59" s="26">
        <f>IF(A59="","",IF(R59&lt;&gt;"OK","INCOMPLETE",IF(D59="No","INACTIVE",IF(OR(G59&lt;'Settings'!$B$4,H59&lt;'Settings'!$B$4),"NOT CURRENT",IF(OR(G59&lt;='Settings'!$B$4+'Settings'!$B$5,H59&lt;='Settings'!$B$4+'Settings'!$B$5),"EXPIRING SOON","CURRENT")))))</f>
        <v/>
      </c>
      <c r="R59" s="26">
        <f>IF(A59="","",IF(COUNTIF($A$5:$A$104,A59)&gt;1,"DUPLICATE ID",IF(OR(B59="",C59="",D59="",E59="",F59="",G59="",H59="",I59="",J59="",K59="",L59="",M59="",N59="",O59=""),"MISSING DATA","OK")))</f>
        <v/>
      </c>
    </row>
    <row r="60">
      <c r="A60" s="20" t="n"/>
      <c r="B60" s="21" t="n"/>
      <c r="C60" s="20" t="n"/>
      <c r="D60" s="20" t="n"/>
      <c r="E60" s="20" t="n"/>
      <c r="F60" s="20" t="n"/>
      <c r="G60" s="22" t="n"/>
      <c r="H60" s="22" t="n"/>
      <c r="I60" s="40" t="n"/>
      <c r="J60" s="20" t="n"/>
      <c r="K60" s="20" t="n"/>
      <c r="L60" s="20" t="n"/>
      <c r="M60" s="20" t="n"/>
      <c r="N60" s="20" t="n"/>
      <c r="O60" s="41" t="n"/>
      <c r="P60" s="25">
        <f>IF(A60="","",IFERROR(INDEX('Settings'!$G$4:$G$6,MATCH(E60,'Settings'!$F$4:$F$6,0)),""))</f>
        <v/>
      </c>
      <c r="Q60" s="26">
        <f>IF(A60="","",IF(R60&lt;&gt;"OK","INCOMPLETE",IF(D60="No","INACTIVE",IF(OR(G60&lt;'Settings'!$B$4,H60&lt;'Settings'!$B$4),"NOT CURRENT",IF(OR(G60&lt;='Settings'!$B$4+'Settings'!$B$5,H60&lt;='Settings'!$B$4+'Settings'!$B$5),"EXPIRING SOON","CURRENT")))))</f>
        <v/>
      </c>
      <c r="R60" s="26">
        <f>IF(A60="","",IF(COUNTIF($A$5:$A$104,A60)&gt;1,"DUPLICATE ID",IF(OR(B60="",C60="",D60="",E60="",F60="",G60="",H60="",I60="",J60="",K60="",L60="",M60="",N60="",O60=""),"MISSING DATA","OK")))</f>
        <v/>
      </c>
    </row>
    <row r="61">
      <c r="A61" s="20" t="n"/>
      <c r="B61" s="21" t="n"/>
      <c r="C61" s="20" t="n"/>
      <c r="D61" s="20" t="n"/>
      <c r="E61" s="20" t="n"/>
      <c r="F61" s="20" t="n"/>
      <c r="G61" s="22" t="n"/>
      <c r="H61" s="22" t="n"/>
      <c r="I61" s="40" t="n"/>
      <c r="J61" s="20" t="n"/>
      <c r="K61" s="20" t="n"/>
      <c r="L61" s="20" t="n"/>
      <c r="M61" s="20" t="n"/>
      <c r="N61" s="20" t="n"/>
      <c r="O61" s="41" t="n"/>
      <c r="P61" s="25">
        <f>IF(A61="","",IFERROR(INDEX('Settings'!$G$4:$G$6,MATCH(E61,'Settings'!$F$4:$F$6,0)),""))</f>
        <v/>
      </c>
      <c r="Q61" s="26">
        <f>IF(A61="","",IF(R61&lt;&gt;"OK","INCOMPLETE",IF(D61="No","INACTIVE",IF(OR(G61&lt;'Settings'!$B$4,H61&lt;'Settings'!$B$4),"NOT CURRENT",IF(OR(G61&lt;='Settings'!$B$4+'Settings'!$B$5,H61&lt;='Settings'!$B$4+'Settings'!$B$5),"EXPIRING SOON","CURRENT")))))</f>
        <v/>
      </c>
      <c r="R61" s="26">
        <f>IF(A61="","",IF(COUNTIF($A$5:$A$104,A61)&gt;1,"DUPLICATE ID",IF(OR(B61="",C61="",D61="",E61="",F61="",G61="",H61="",I61="",J61="",K61="",L61="",M61="",N61="",O61=""),"MISSING DATA","OK")))</f>
        <v/>
      </c>
    </row>
    <row r="62">
      <c r="A62" s="20" t="n"/>
      <c r="B62" s="21" t="n"/>
      <c r="C62" s="20" t="n"/>
      <c r="D62" s="20" t="n"/>
      <c r="E62" s="20" t="n"/>
      <c r="F62" s="20" t="n"/>
      <c r="G62" s="22" t="n"/>
      <c r="H62" s="22" t="n"/>
      <c r="I62" s="40" t="n"/>
      <c r="J62" s="20" t="n"/>
      <c r="K62" s="20" t="n"/>
      <c r="L62" s="20" t="n"/>
      <c r="M62" s="20" t="n"/>
      <c r="N62" s="20" t="n"/>
      <c r="O62" s="41" t="n"/>
      <c r="P62" s="25">
        <f>IF(A62="","",IFERROR(INDEX('Settings'!$G$4:$G$6,MATCH(E62,'Settings'!$F$4:$F$6,0)),""))</f>
        <v/>
      </c>
      <c r="Q62" s="26">
        <f>IF(A62="","",IF(R62&lt;&gt;"OK","INCOMPLETE",IF(D62="No","INACTIVE",IF(OR(G62&lt;'Settings'!$B$4,H62&lt;'Settings'!$B$4),"NOT CURRENT",IF(OR(G62&lt;='Settings'!$B$4+'Settings'!$B$5,H62&lt;='Settings'!$B$4+'Settings'!$B$5),"EXPIRING SOON","CURRENT")))))</f>
        <v/>
      </c>
      <c r="R62" s="26">
        <f>IF(A62="","",IF(COUNTIF($A$5:$A$104,A62)&gt;1,"DUPLICATE ID",IF(OR(B62="",C62="",D62="",E62="",F62="",G62="",H62="",I62="",J62="",K62="",L62="",M62="",N62="",O62=""),"MISSING DATA","OK")))</f>
        <v/>
      </c>
    </row>
    <row r="63">
      <c r="A63" s="20" t="n"/>
      <c r="B63" s="21" t="n"/>
      <c r="C63" s="20" t="n"/>
      <c r="D63" s="20" t="n"/>
      <c r="E63" s="20" t="n"/>
      <c r="F63" s="20" t="n"/>
      <c r="G63" s="22" t="n"/>
      <c r="H63" s="22" t="n"/>
      <c r="I63" s="40" t="n"/>
      <c r="J63" s="20" t="n"/>
      <c r="K63" s="20" t="n"/>
      <c r="L63" s="20" t="n"/>
      <c r="M63" s="20" t="n"/>
      <c r="N63" s="20" t="n"/>
      <c r="O63" s="41" t="n"/>
      <c r="P63" s="25">
        <f>IF(A63="","",IFERROR(INDEX('Settings'!$G$4:$G$6,MATCH(E63,'Settings'!$F$4:$F$6,0)),""))</f>
        <v/>
      </c>
      <c r="Q63" s="26">
        <f>IF(A63="","",IF(R63&lt;&gt;"OK","INCOMPLETE",IF(D63="No","INACTIVE",IF(OR(G63&lt;'Settings'!$B$4,H63&lt;'Settings'!$B$4),"NOT CURRENT",IF(OR(G63&lt;='Settings'!$B$4+'Settings'!$B$5,H63&lt;='Settings'!$B$4+'Settings'!$B$5),"EXPIRING SOON","CURRENT")))))</f>
        <v/>
      </c>
      <c r="R63" s="26">
        <f>IF(A63="","",IF(COUNTIF($A$5:$A$104,A63)&gt;1,"DUPLICATE ID",IF(OR(B63="",C63="",D63="",E63="",F63="",G63="",H63="",I63="",J63="",K63="",L63="",M63="",N63="",O63=""),"MISSING DATA","OK")))</f>
        <v/>
      </c>
    </row>
    <row r="64">
      <c r="A64" s="20" t="n"/>
      <c r="B64" s="21" t="n"/>
      <c r="C64" s="20" t="n"/>
      <c r="D64" s="20" t="n"/>
      <c r="E64" s="20" t="n"/>
      <c r="F64" s="20" t="n"/>
      <c r="G64" s="22" t="n"/>
      <c r="H64" s="22" t="n"/>
      <c r="I64" s="40" t="n"/>
      <c r="J64" s="20" t="n"/>
      <c r="K64" s="20" t="n"/>
      <c r="L64" s="20" t="n"/>
      <c r="M64" s="20" t="n"/>
      <c r="N64" s="20" t="n"/>
      <c r="O64" s="41" t="n"/>
      <c r="P64" s="25">
        <f>IF(A64="","",IFERROR(INDEX('Settings'!$G$4:$G$6,MATCH(E64,'Settings'!$F$4:$F$6,0)),""))</f>
        <v/>
      </c>
      <c r="Q64" s="26">
        <f>IF(A64="","",IF(R64&lt;&gt;"OK","INCOMPLETE",IF(D64="No","INACTIVE",IF(OR(G64&lt;'Settings'!$B$4,H64&lt;'Settings'!$B$4),"NOT CURRENT",IF(OR(G64&lt;='Settings'!$B$4+'Settings'!$B$5,H64&lt;='Settings'!$B$4+'Settings'!$B$5),"EXPIRING SOON","CURRENT")))))</f>
        <v/>
      </c>
      <c r="R64" s="26">
        <f>IF(A64="","",IF(COUNTIF($A$5:$A$104,A64)&gt;1,"DUPLICATE ID",IF(OR(B64="",C64="",D64="",E64="",F64="",G64="",H64="",I64="",J64="",K64="",L64="",M64="",N64="",O64=""),"MISSING DATA","OK")))</f>
        <v/>
      </c>
    </row>
    <row r="65">
      <c r="A65" s="20" t="n"/>
      <c r="B65" s="21" t="n"/>
      <c r="C65" s="20" t="n"/>
      <c r="D65" s="20" t="n"/>
      <c r="E65" s="20" t="n"/>
      <c r="F65" s="20" t="n"/>
      <c r="G65" s="22" t="n"/>
      <c r="H65" s="22" t="n"/>
      <c r="I65" s="40" t="n"/>
      <c r="J65" s="20" t="n"/>
      <c r="K65" s="20" t="n"/>
      <c r="L65" s="20" t="n"/>
      <c r="M65" s="20" t="n"/>
      <c r="N65" s="20" t="n"/>
      <c r="O65" s="41" t="n"/>
      <c r="P65" s="25">
        <f>IF(A65="","",IFERROR(INDEX('Settings'!$G$4:$G$6,MATCH(E65,'Settings'!$F$4:$F$6,0)),""))</f>
        <v/>
      </c>
      <c r="Q65" s="26">
        <f>IF(A65="","",IF(R65&lt;&gt;"OK","INCOMPLETE",IF(D65="No","INACTIVE",IF(OR(G65&lt;'Settings'!$B$4,H65&lt;'Settings'!$B$4),"NOT CURRENT",IF(OR(G65&lt;='Settings'!$B$4+'Settings'!$B$5,H65&lt;='Settings'!$B$4+'Settings'!$B$5),"EXPIRING SOON","CURRENT")))))</f>
        <v/>
      </c>
      <c r="R65" s="26">
        <f>IF(A65="","",IF(COUNTIF($A$5:$A$104,A65)&gt;1,"DUPLICATE ID",IF(OR(B65="",C65="",D65="",E65="",F65="",G65="",H65="",I65="",J65="",K65="",L65="",M65="",N65="",O65=""),"MISSING DATA","OK")))</f>
        <v/>
      </c>
    </row>
    <row r="66">
      <c r="A66" s="20" t="n"/>
      <c r="B66" s="21" t="n"/>
      <c r="C66" s="20" t="n"/>
      <c r="D66" s="20" t="n"/>
      <c r="E66" s="20" t="n"/>
      <c r="F66" s="20" t="n"/>
      <c r="G66" s="22" t="n"/>
      <c r="H66" s="22" t="n"/>
      <c r="I66" s="40" t="n"/>
      <c r="J66" s="20" t="n"/>
      <c r="K66" s="20" t="n"/>
      <c r="L66" s="20" t="n"/>
      <c r="M66" s="20" t="n"/>
      <c r="N66" s="20" t="n"/>
      <c r="O66" s="41" t="n"/>
      <c r="P66" s="25">
        <f>IF(A66="","",IFERROR(INDEX('Settings'!$G$4:$G$6,MATCH(E66,'Settings'!$F$4:$F$6,0)),""))</f>
        <v/>
      </c>
      <c r="Q66" s="26">
        <f>IF(A66="","",IF(R66&lt;&gt;"OK","INCOMPLETE",IF(D66="No","INACTIVE",IF(OR(G66&lt;'Settings'!$B$4,H66&lt;'Settings'!$B$4),"NOT CURRENT",IF(OR(G66&lt;='Settings'!$B$4+'Settings'!$B$5,H66&lt;='Settings'!$B$4+'Settings'!$B$5),"EXPIRING SOON","CURRENT")))))</f>
        <v/>
      </c>
      <c r="R66" s="26">
        <f>IF(A66="","",IF(COUNTIF($A$5:$A$104,A66)&gt;1,"DUPLICATE ID",IF(OR(B66="",C66="",D66="",E66="",F66="",G66="",H66="",I66="",J66="",K66="",L66="",M66="",N66="",O66=""),"MISSING DATA","OK")))</f>
        <v/>
      </c>
    </row>
    <row r="67">
      <c r="A67" s="20" t="n"/>
      <c r="B67" s="21" t="n"/>
      <c r="C67" s="20" t="n"/>
      <c r="D67" s="20" t="n"/>
      <c r="E67" s="20" t="n"/>
      <c r="F67" s="20" t="n"/>
      <c r="G67" s="22" t="n"/>
      <c r="H67" s="22" t="n"/>
      <c r="I67" s="40" t="n"/>
      <c r="J67" s="20" t="n"/>
      <c r="K67" s="20" t="n"/>
      <c r="L67" s="20" t="n"/>
      <c r="M67" s="20" t="n"/>
      <c r="N67" s="20" t="n"/>
      <c r="O67" s="41" t="n"/>
      <c r="P67" s="25">
        <f>IF(A67="","",IFERROR(INDEX('Settings'!$G$4:$G$6,MATCH(E67,'Settings'!$F$4:$F$6,0)),""))</f>
        <v/>
      </c>
      <c r="Q67" s="26">
        <f>IF(A67="","",IF(R67&lt;&gt;"OK","INCOMPLETE",IF(D67="No","INACTIVE",IF(OR(G67&lt;'Settings'!$B$4,H67&lt;'Settings'!$B$4),"NOT CURRENT",IF(OR(G67&lt;='Settings'!$B$4+'Settings'!$B$5,H67&lt;='Settings'!$B$4+'Settings'!$B$5),"EXPIRING SOON","CURRENT")))))</f>
        <v/>
      </c>
      <c r="R67" s="26">
        <f>IF(A67="","",IF(COUNTIF($A$5:$A$104,A67)&gt;1,"DUPLICATE ID",IF(OR(B67="",C67="",D67="",E67="",F67="",G67="",H67="",I67="",J67="",K67="",L67="",M67="",N67="",O67=""),"MISSING DATA","OK")))</f>
        <v/>
      </c>
    </row>
    <row r="68">
      <c r="A68" s="20" t="n"/>
      <c r="B68" s="21" t="n"/>
      <c r="C68" s="20" t="n"/>
      <c r="D68" s="20" t="n"/>
      <c r="E68" s="20" t="n"/>
      <c r="F68" s="20" t="n"/>
      <c r="G68" s="22" t="n"/>
      <c r="H68" s="22" t="n"/>
      <c r="I68" s="40" t="n"/>
      <c r="J68" s="20" t="n"/>
      <c r="K68" s="20" t="n"/>
      <c r="L68" s="20" t="n"/>
      <c r="M68" s="20" t="n"/>
      <c r="N68" s="20" t="n"/>
      <c r="O68" s="41" t="n"/>
      <c r="P68" s="25">
        <f>IF(A68="","",IFERROR(INDEX('Settings'!$G$4:$G$6,MATCH(E68,'Settings'!$F$4:$F$6,0)),""))</f>
        <v/>
      </c>
      <c r="Q68" s="26">
        <f>IF(A68="","",IF(R68&lt;&gt;"OK","INCOMPLETE",IF(D68="No","INACTIVE",IF(OR(G68&lt;'Settings'!$B$4,H68&lt;'Settings'!$B$4),"NOT CURRENT",IF(OR(G68&lt;='Settings'!$B$4+'Settings'!$B$5,H68&lt;='Settings'!$B$4+'Settings'!$B$5),"EXPIRING SOON","CURRENT")))))</f>
        <v/>
      </c>
      <c r="R68" s="26">
        <f>IF(A68="","",IF(COUNTIF($A$5:$A$104,A68)&gt;1,"DUPLICATE ID",IF(OR(B68="",C68="",D68="",E68="",F68="",G68="",H68="",I68="",J68="",K68="",L68="",M68="",N68="",O68=""),"MISSING DATA","OK")))</f>
        <v/>
      </c>
    </row>
    <row r="69">
      <c r="A69" s="20" t="n"/>
      <c r="B69" s="21" t="n"/>
      <c r="C69" s="20" t="n"/>
      <c r="D69" s="20" t="n"/>
      <c r="E69" s="20" t="n"/>
      <c r="F69" s="20" t="n"/>
      <c r="G69" s="22" t="n"/>
      <c r="H69" s="22" t="n"/>
      <c r="I69" s="40" t="n"/>
      <c r="J69" s="20" t="n"/>
      <c r="K69" s="20" t="n"/>
      <c r="L69" s="20" t="n"/>
      <c r="M69" s="20" t="n"/>
      <c r="N69" s="20" t="n"/>
      <c r="O69" s="41" t="n"/>
      <c r="P69" s="25">
        <f>IF(A69="","",IFERROR(INDEX('Settings'!$G$4:$G$6,MATCH(E69,'Settings'!$F$4:$F$6,0)),""))</f>
        <v/>
      </c>
      <c r="Q69" s="26">
        <f>IF(A69="","",IF(R69&lt;&gt;"OK","INCOMPLETE",IF(D69="No","INACTIVE",IF(OR(G69&lt;'Settings'!$B$4,H69&lt;'Settings'!$B$4),"NOT CURRENT",IF(OR(G69&lt;='Settings'!$B$4+'Settings'!$B$5,H69&lt;='Settings'!$B$4+'Settings'!$B$5),"EXPIRING SOON","CURRENT")))))</f>
        <v/>
      </c>
      <c r="R69" s="26">
        <f>IF(A69="","",IF(COUNTIF($A$5:$A$104,A69)&gt;1,"DUPLICATE ID",IF(OR(B69="",C69="",D69="",E69="",F69="",G69="",H69="",I69="",J69="",K69="",L69="",M69="",N69="",O69=""),"MISSING DATA","OK")))</f>
        <v/>
      </c>
    </row>
    <row r="70">
      <c r="A70" s="20" t="n"/>
      <c r="B70" s="21" t="n"/>
      <c r="C70" s="20" t="n"/>
      <c r="D70" s="20" t="n"/>
      <c r="E70" s="20" t="n"/>
      <c r="F70" s="20" t="n"/>
      <c r="G70" s="22" t="n"/>
      <c r="H70" s="22" t="n"/>
      <c r="I70" s="40" t="n"/>
      <c r="J70" s="20" t="n"/>
      <c r="K70" s="20" t="n"/>
      <c r="L70" s="20" t="n"/>
      <c r="M70" s="20" t="n"/>
      <c r="N70" s="20" t="n"/>
      <c r="O70" s="41" t="n"/>
      <c r="P70" s="25">
        <f>IF(A70="","",IFERROR(INDEX('Settings'!$G$4:$G$6,MATCH(E70,'Settings'!$F$4:$F$6,0)),""))</f>
        <v/>
      </c>
      <c r="Q70" s="26">
        <f>IF(A70="","",IF(R70&lt;&gt;"OK","INCOMPLETE",IF(D70="No","INACTIVE",IF(OR(G70&lt;'Settings'!$B$4,H70&lt;'Settings'!$B$4),"NOT CURRENT",IF(OR(G70&lt;='Settings'!$B$4+'Settings'!$B$5,H70&lt;='Settings'!$B$4+'Settings'!$B$5),"EXPIRING SOON","CURRENT")))))</f>
        <v/>
      </c>
      <c r="R70" s="26">
        <f>IF(A70="","",IF(COUNTIF($A$5:$A$104,A70)&gt;1,"DUPLICATE ID",IF(OR(B70="",C70="",D70="",E70="",F70="",G70="",H70="",I70="",J70="",K70="",L70="",M70="",N70="",O70=""),"MISSING DATA","OK")))</f>
        <v/>
      </c>
    </row>
    <row r="71">
      <c r="A71" s="20" t="n"/>
      <c r="B71" s="21" t="n"/>
      <c r="C71" s="20" t="n"/>
      <c r="D71" s="20" t="n"/>
      <c r="E71" s="20" t="n"/>
      <c r="F71" s="20" t="n"/>
      <c r="G71" s="22" t="n"/>
      <c r="H71" s="22" t="n"/>
      <c r="I71" s="40" t="n"/>
      <c r="J71" s="20" t="n"/>
      <c r="K71" s="20" t="n"/>
      <c r="L71" s="20" t="n"/>
      <c r="M71" s="20" t="n"/>
      <c r="N71" s="20" t="n"/>
      <c r="O71" s="41" t="n"/>
      <c r="P71" s="25">
        <f>IF(A71="","",IFERROR(INDEX('Settings'!$G$4:$G$6,MATCH(E71,'Settings'!$F$4:$F$6,0)),""))</f>
        <v/>
      </c>
      <c r="Q71" s="26">
        <f>IF(A71="","",IF(R71&lt;&gt;"OK","INCOMPLETE",IF(D71="No","INACTIVE",IF(OR(G71&lt;'Settings'!$B$4,H71&lt;'Settings'!$B$4),"NOT CURRENT",IF(OR(G71&lt;='Settings'!$B$4+'Settings'!$B$5,H71&lt;='Settings'!$B$4+'Settings'!$B$5),"EXPIRING SOON","CURRENT")))))</f>
        <v/>
      </c>
      <c r="R71" s="26">
        <f>IF(A71="","",IF(COUNTIF($A$5:$A$104,A71)&gt;1,"DUPLICATE ID",IF(OR(B71="",C71="",D71="",E71="",F71="",G71="",H71="",I71="",J71="",K71="",L71="",M71="",N71="",O71=""),"MISSING DATA","OK")))</f>
        <v/>
      </c>
    </row>
    <row r="72">
      <c r="A72" s="20" t="n"/>
      <c r="B72" s="21" t="n"/>
      <c r="C72" s="20" t="n"/>
      <c r="D72" s="20" t="n"/>
      <c r="E72" s="20" t="n"/>
      <c r="F72" s="20" t="n"/>
      <c r="G72" s="22" t="n"/>
      <c r="H72" s="22" t="n"/>
      <c r="I72" s="40" t="n"/>
      <c r="J72" s="20" t="n"/>
      <c r="K72" s="20" t="n"/>
      <c r="L72" s="20" t="n"/>
      <c r="M72" s="20" t="n"/>
      <c r="N72" s="20" t="n"/>
      <c r="O72" s="41" t="n"/>
      <c r="P72" s="25">
        <f>IF(A72="","",IFERROR(INDEX('Settings'!$G$4:$G$6,MATCH(E72,'Settings'!$F$4:$F$6,0)),""))</f>
        <v/>
      </c>
      <c r="Q72" s="26">
        <f>IF(A72="","",IF(R72&lt;&gt;"OK","INCOMPLETE",IF(D72="No","INACTIVE",IF(OR(G72&lt;'Settings'!$B$4,H72&lt;'Settings'!$B$4),"NOT CURRENT",IF(OR(G72&lt;='Settings'!$B$4+'Settings'!$B$5,H72&lt;='Settings'!$B$4+'Settings'!$B$5),"EXPIRING SOON","CURRENT")))))</f>
        <v/>
      </c>
      <c r="R72" s="26">
        <f>IF(A72="","",IF(COUNTIF($A$5:$A$104,A72)&gt;1,"DUPLICATE ID",IF(OR(B72="",C72="",D72="",E72="",F72="",G72="",H72="",I72="",J72="",K72="",L72="",M72="",N72="",O72=""),"MISSING DATA","OK")))</f>
        <v/>
      </c>
    </row>
    <row r="73">
      <c r="A73" s="20" t="n"/>
      <c r="B73" s="21" t="n"/>
      <c r="C73" s="20" t="n"/>
      <c r="D73" s="20" t="n"/>
      <c r="E73" s="20" t="n"/>
      <c r="F73" s="20" t="n"/>
      <c r="G73" s="22" t="n"/>
      <c r="H73" s="22" t="n"/>
      <c r="I73" s="40" t="n"/>
      <c r="J73" s="20" t="n"/>
      <c r="K73" s="20" t="n"/>
      <c r="L73" s="20" t="n"/>
      <c r="M73" s="20" t="n"/>
      <c r="N73" s="20" t="n"/>
      <c r="O73" s="41" t="n"/>
      <c r="P73" s="25">
        <f>IF(A73="","",IFERROR(INDEX('Settings'!$G$4:$G$6,MATCH(E73,'Settings'!$F$4:$F$6,0)),""))</f>
        <v/>
      </c>
      <c r="Q73" s="26">
        <f>IF(A73="","",IF(R73&lt;&gt;"OK","INCOMPLETE",IF(D73="No","INACTIVE",IF(OR(G73&lt;'Settings'!$B$4,H73&lt;'Settings'!$B$4),"NOT CURRENT",IF(OR(G73&lt;='Settings'!$B$4+'Settings'!$B$5,H73&lt;='Settings'!$B$4+'Settings'!$B$5),"EXPIRING SOON","CURRENT")))))</f>
        <v/>
      </c>
      <c r="R73" s="26">
        <f>IF(A73="","",IF(COUNTIF($A$5:$A$104,A73)&gt;1,"DUPLICATE ID",IF(OR(B73="",C73="",D73="",E73="",F73="",G73="",H73="",I73="",J73="",K73="",L73="",M73="",N73="",O73=""),"MISSING DATA","OK")))</f>
        <v/>
      </c>
    </row>
    <row r="74">
      <c r="A74" s="20" t="n"/>
      <c r="B74" s="21" t="n"/>
      <c r="C74" s="20" t="n"/>
      <c r="D74" s="20" t="n"/>
      <c r="E74" s="20" t="n"/>
      <c r="F74" s="20" t="n"/>
      <c r="G74" s="22" t="n"/>
      <c r="H74" s="22" t="n"/>
      <c r="I74" s="40" t="n"/>
      <c r="J74" s="20" t="n"/>
      <c r="K74" s="20" t="n"/>
      <c r="L74" s="20" t="n"/>
      <c r="M74" s="20" t="n"/>
      <c r="N74" s="20" t="n"/>
      <c r="O74" s="41" t="n"/>
      <c r="P74" s="25">
        <f>IF(A74="","",IFERROR(INDEX('Settings'!$G$4:$G$6,MATCH(E74,'Settings'!$F$4:$F$6,0)),""))</f>
        <v/>
      </c>
      <c r="Q74" s="26">
        <f>IF(A74="","",IF(R74&lt;&gt;"OK","INCOMPLETE",IF(D74="No","INACTIVE",IF(OR(G74&lt;'Settings'!$B$4,H74&lt;'Settings'!$B$4),"NOT CURRENT",IF(OR(G74&lt;='Settings'!$B$4+'Settings'!$B$5,H74&lt;='Settings'!$B$4+'Settings'!$B$5),"EXPIRING SOON","CURRENT")))))</f>
        <v/>
      </c>
      <c r="R74" s="26">
        <f>IF(A74="","",IF(COUNTIF($A$5:$A$104,A74)&gt;1,"DUPLICATE ID",IF(OR(B74="",C74="",D74="",E74="",F74="",G74="",H74="",I74="",J74="",K74="",L74="",M74="",N74="",O74=""),"MISSING DATA","OK")))</f>
        <v/>
      </c>
    </row>
    <row r="75">
      <c r="A75" s="20" t="n"/>
      <c r="B75" s="21" t="n"/>
      <c r="C75" s="20" t="n"/>
      <c r="D75" s="20" t="n"/>
      <c r="E75" s="20" t="n"/>
      <c r="F75" s="20" t="n"/>
      <c r="G75" s="22" t="n"/>
      <c r="H75" s="22" t="n"/>
      <c r="I75" s="40" t="n"/>
      <c r="J75" s="20" t="n"/>
      <c r="K75" s="20" t="n"/>
      <c r="L75" s="20" t="n"/>
      <c r="M75" s="20" t="n"/>
      <c r="N75" s="20" t="n"/>
      <c r="O75" s="41" t="n"/>
      <c r="P75" s="25">
        <f>IF(A75="","",IFERROR(INDEX('Settings'!$G$4:$G$6,MATCH(E75,'Settings'!$F$4:$F$6,0)),""))</f>
        <v/>
      </c>
      <c r="Q75" s="26">
        <f>IF(A75="","",IF(R75&lt;&gt;"OK","INCOMPLETE",IF(D75="No","INACTIVE",IF(OR(G75&lt;'Settings'!$B$4,H75&lt;'Settings'!$B$4),"NOT CURRENT",IF(OR(G75&lt;='Settings'!$B$4+'Settings'!$B$5,H75&lt;='Settings'!$B$4+'Settings'!$B$5),"EXPIRING SOON","CURRENT")))))</f>
        <v/>
      </c>
      <c r="R75" s="26">
        <f>IF(A75="","",IF(COUNTIF($A$5:$A$104,A75)&gt;1,"DUPLICATE ID",IF(OR(B75="",C75="",D75="",E75="",F75="",G75="",H75="",I75="",J75="",K75="",L75="",M75="",N75="",O75=""),"MISSING DATA","OK")))</f>
        <v/>
      </c>
    </row>
    <row r="76">
      <c r="A76" s="20" t="n"/>
      <c r="B76" s="21" t="n"/>
      <c r="C76" s="20" t="n"/>
      <c r="D76" s="20" t="n"/>
      <c r="E76" s="20" t="n"/>
      <c r="F76" s="20" t="n"/>
      <c r="G76" s="22" t="n"/>
      <c r="H76" s="22" t="n"/>
      <c r="I76" s="40" t="n"/>
      <c r="J76" s="20" t="n"/>
      <c r="K76" s="20" t="n"/>
      <c r="L76" s="20" t="n"/>
      <c r="M76" s="20" t="n"/>
      <c r="N76" s="20" t="n"/>
      <c r="O76" s="41" t="n"/>
      <c r="P76" s="25">
        <f>IF(A76="","",IFERROR(INDEX('Settings'!$G$4:$G$6,MATCH(E76,'Settings'!$F$4:$F$6,0)),""))</f>
        <v/>
      </c>
      <c r="Q76" s="26">
        <f>IF(A76="","",IF(R76&lt;&gt;"OK","INCOMPLETE",IF(D76="No","INACTIVE",IF(OR(G76&lt;'Settings'!$B$4,H76&lt;'Settings'!$B$4),"NOT CURRENT",IF(OR(G76&lt;='Settings'!$B$4+'Settings'!$B$5,H76&lt;='Settings'!$B$4+'Settings'!$B$5),"EXPIRING SOON","CURRENT")))))</f>
        <v/>
      </c>
      <c r="R76" s="26">
        <f>IF(A76="","",IF(COUNTIF($A$5:$A$104,A76)&gt;1,"DUPLICATE ID",IF(OR(B76="",C76="",D76="",E76="",F76="",G76="",H76="",I76="",J76="",K76="",L76="",M76="",N76="",O76=""),"MISSING DATA","OK")))</f>
        <v/>
      </c>
    </row>
    <row r="77">
      <c r="A77" s="20" t="n"/>
      <c r="B77" s="21" t="n"/>
      <c r="C77" s="20" t="n"/>
      <c r="D77" s="20" t="n"/>
      <c r="E77" s="20" t="n"/>
      <c r="F77" s="20" t="n"/>
      <c r="G77" s="22" t="n"/>
      <c r="H77" s="22" t="n"/>
      <c r="I77" s="40" t="n"/>
      <c r="J77" s="20" t="n"/>
      <c r="K77" s="20" t="n"/>
      <c r="L77" s="20" t="n"/>
      <c r="M77" s="20" t="n"/>
      <c r="N77" s="20" t="n"/>
      <c r="O77" s="41" t="n"/>
      <c r="P77" s="25">
        <f>IF(A77="","",IFERROR(INDEX('Settings'!$G$4:$G$6,MATCH(E77,'Settings'!$F$4:$F$6,0)),""))</f>
        <v/>
      </c>
      <c r="Q77" s="26">
        <f>IF(A77="","",IF(R77&lt;&gt;"OK","INCOMPLETE",IF(D77="No","INACTIVE",IF(OR(G77&lt;'Settings'!$B$4,H77&lt;'Settings'!$B$4),"NOT CURRENT",IF(OR(G77&lt;='Settings'!$B$4+'Settings'!$B$5,H77&lt;='Settings'!$B$4+'Settings'!$B$5),"EXPIRING SOON","CURRENT")))))</f>
        <v/>
      </c>
      <c r="R77" s="26">
        <f>IF(A77="","",IF(COUNTIF($A$5:$A$104,A77)&gt;1,"DUPLICATE ID",IF(OR(B77="",C77="",D77="",E77="",F77="",G77="",H77="",I77="",J77="",K77="",L77="",M77="",N77="",O77=""),"MISSING DATA","OK")))</f>
        <v/>
      </c>
    </row>
    <row r="78">
      <c r="A78" s="20" t="n"/>
      <c r="B78" s="21" t="n"/>
      <c r="C78" s="20" t="n"/>
      <c r="D78" s="20" t="n"/>
      <c r="E78" s="20" t="n"/>
      <c r="F78" s="20" t="n"/>
      <c r="G78" s="22" t="n"/>
      <c r="H78" s="22" t="n"/>
      <c r="I78" s="40" t="n"/>
      <c r="J78" s="20" t="n"/>
      <c r="K78" s="20" t="n"/>
      <c r="L78" s="20" t="n"/>
      <c r="M78" s="20" t="n"/>
      <c r="N78" s="20" t="n"/>
      <c r="O78" s="41" t="n"/>
      <c r="P78" s="25">
        <f>IF(A78="","",IFERROR(INDEX('Settings'!$G$4:$G$6,MATCH(E78,'Settings'!$F$4:$F$6,0)),""))</f>
        <v/>
      </c>
      <c r="Q78" s="26">
        <f>IF(A78="","",IF(R78&lt;&gt;"OK","INCOMPLETE",IF(D78="No","INACTIVE",IF(OR(G78&lt;'Settings'!$B$4,H78&lt;'Settings'!$B$4),"NOT CURRENT",IF(OR(G78&lt;='Settings'!$B$4+'Settings'!$B$5,H78&lt;='Settings'!$B$4+'Settings'!$B$5),"EXPIRING SOON","CURRENT")))))</f>
        <v/>
      </c>
      <c r="R78" s="26">
        <f>IF(A78="","",IF(COUNTIF($A$5:$A$104,A78)&gt;1,"DUPLICATE ID",IF(OR(B78="",C78="",D78="",E78="",F78="",G78="",H78="",I78="",J78="",K78="",L78="",M78="",N78="",O78=""),"MISSING DATA","OK")))</f>
        <v/>
      </c>
    </row>
    <row r="79">
      <c r="A79" s="20" t="n"/>
      <c r="B79" s="21" t="n"/>
      <c r="C79" s="20" t="n"/>
      <c r="D79" s="20" t="n"/>
      <c r="E79" s="20" t="n"/>
      <c r="F79" s="20" t="n"/>
      <c r="G79" s="22" t="n"/>
      <c r="H79" s="22" t="n"/>
      <c r="I79" s="40" t="n"/>
      <c r="J79" s="20" t="n"/>
      <c r="K79" s="20" t="n"/>
      <c r="L79" s="20" t="n"/>
      <c r="M79" s="20" t="n"/>
      <c r="N79" s="20" t="n"/>
      <c r="O79" s="41" t="n"/>
      <c r="P79" s="25">
        <f>IF(A79="","",IFERROR(INDEX('Settings'!$G$4:$G$6,MATCH(E79,'Settings'!$F$4:$F$6,0)),""))</f>
        <v/>
      </c>
      <c r="Q79" s="26">
        <f>IF(A79="","",IF(R79&lt;&gt;"OK","INCOMPLETE",IF(D79="No","INACTIVE",IF(OR(G79&lt;'Settings'!$B$4,H79&lt;'Settings'!$B$4),"NOT CURRENT",IF(OR(G79&lt;='Settings'!$B$4+'Settings'!$B$5,H79&lt;='Settings'!$B$4+'Settings'!$B$5),"EXPIRING SOON","CURRENT")))))</f>
        <v/>
      </c>
      <c r="R79" s="26">
        <f>IF(A79="","",IF(COUNTIF($A$5:$A$104,A79)&gt;1,"DUPLICATE ID",IF(OR(B79="",C79="",D79="",E79="",F79="",G79="",H79="",I79="",J79="",K79="",L79="",M79="",N79="",O79=""),"MISSING DATA","OK")))</f>
        <v/>
      </c>
    </row>
    <row r="80">
      <c r="A80" s="20" t="n"/>
      <c r="B80" s="21" t="n"/>
      <c r="C80" s="20" t="n"/>
      <c r="D80" s="20" t="n"/>
      <c r="E80" s="20" t="n"/>
      <c r="F80" s="20" t="n"/>
      <c r="G80" s="22" t="n"/>
      <c r="H80" s="22" t="n"/>
      <c r="I80" s="40" t="n"/>
      <c r="J80" s="20" t="n"/>
      <c r="K80" s="20" t="n"/>
      <c r="L80" s="20" t="n"/>
      <c r="M80" s="20" t="n"/>
      <c r="N80" s="20" t="n"/>
      <c r="O80" s="41" t="n"/>
      <c r="P80" s="25">
        <f>IF(A80="","",IFERROR(INDEX('Settings'!$G$4:$G$6,MATCH(E80,'Settings'!$F$4:$F$6,0)),""))</f>
        <v/>
      </c>
      <c r="Q80" s="26">
        <f>IF(A80="","",IF(R80&lt;&gt;"OK","INCOMPLETE",IF(D80="No","INACTIVE",IF(OR(G80&lt;'Settings'!$B$4,H80&lt;'Settings'!$B$4),"NOT CURRENT",IF(OR(G80&lt;='Settings'!$B$4+'Settings'!$B$5,H80&lt;='Settings'!$B$4+'Settings'!$B$5),"EXPIRING SOON","CURRENT")))))</f>
        <v/>
      </c>
      <c r="R80" s="26">
        <f>IF(A80="","",IF(COUNTIF($A$5:$A$104,A80)&gt;1,"DUPLICATE ID",IF(OR(B80="",C80="",D80="",E80="",F80="",G80="",H80="",I80="",J80="",K80="",L80="",M80="",N80="",O80=""),"MISSING DATA","OK")))</f>
        <v/>
      </c>
    </row>
    <row r="81">
      <c r="A81" s="20" t="n"/>
      <c r="B81" s="21" t="n"/>
      <c r="C81" s="20" t="n"/>
      <c r="D81" s="20" t="n"/>
      <c r="E81" s="20" t="n"/>
      <c r="F81" s="20" t="n"/>
      <c r="G81" s="22" t="n"/>
      <c r="H81" s="22" t="n"/>
      <c r="I81" s="40" t="n"/>
      <c r="J81" s="20" t="n"/>
      <c r="K81" s="20" t="n"/>
      <c r="L81" s="20" t="n"/>
      <c r="M81" s="20" t="n"/>
      <c r="N81" s="20" t="n"/>
      <c r="O81" s="41" t="n"/>
      <c r="P81" s="25">
        <f>IF(A81="","",IFERROR(INDEX('Settings'!$G$4:$G$6,MATCH(E81,'Settings'!$F$4:$F$6,0)),""))</f>
        <v/>
      </c>
      <c r="Q81" s="26">
        <f>IF(A81="","",IF(R81&lt;&gt;"OK","INCOMPLETE",IF(D81="No","INACTIVE",IF(OR(G81&lt;'Settings'!$B$4,H81&lt;'Settings'!$B$4),"NOT CURRENT",IF(OR(G81&lt;='Settings'!$B$4+'Settings'!$B$5,H81&lt;='Settings'!$B$4+'Settings'!$B$5),"EXPIRING SOON","CURRENT")))))</f>
        <v/>
      </c>
      <c r="R81" s="26">
        <f>IF(A81="","",IF(COUNTIF($A$5:$A$104,A81)&gt;1,"DUPLICATE ID",IF(OR(B81="",C81="",D81="",E81="",F81="",G81="",H81="",I81="",J81="",K81="",L81="",M81="",N81="",O81=""),"MISSING DATA","OK")))</f>
        <v/>
      </c>
    </row>
    <row r="82">
      <c r="A82" s="20" t="n"/>
      <c r="B82" s="21" t="n"/>
      <c r="C82" s="20" t="n"/>
      <c r="D82" s="20" t="n"/>
      <c r="E82" s="20" t="n"/>
      <c r="F82" s="20" t="n"/>
      <c r="G82" s="22" t="n"/>
      <c r="H82" s="22" t="n"/>
      <c r="I82" s="40" t="n"/>
      <c r="J82" s="20" t="n"/>
      <c r="K82" s="20" t="n"/>
      <c r="L82" s="20" t="n"/>
      <c r="M82" s="20" t="n"/>
      <c r="N82" s="20" t="n"/>
      <c r="O82" s="41" t="n"/>
      <c r="P82" s="25">
        <f>IF(A82="","",IFERROR(INDEX('Settings'!$G$4:$G$6,MATCH(E82,'Settings'!$F$4:$F$6,0)),""))</f>
        <v/>
      </c>
      <c r="Q82" s="26">
        <f>IF(A82="","",IF(R82&lt;&gt;"OK","INCOMPLETE",IF(D82="No","INACTIVE",IF(OR(G82&lt;'Settings'!$B$4,H82&lt;'Settings'!$B$4),"NOT CURRENT",IF(OR(G82&lt;='Settings'!$B$4+'Settings'!$B$5,H82&lt;='Settings'!$B$4+'Settings'!$B$5),"EXPIRING SOON","CURRENT")))))</f>
        <v/>
      </c>
      <c r="R82" s="26">
        <f>IF(A82="","",IF(COUNTIF($A$5:$A$104,A82)&gt;1,"DUPLICATE ID",IF(OR(B82="",C82="",D82="",E82="",F82="",G82="",H82="",I82="",J82="",K82="",L82="",M82="",N82="",O82=""),"MISSING DATA","OK")))</f>
        <v/>
      </c>
    </row>
    <row r="83">
      <c r="A83" s="20" t="n"/>
      <c r="B83" s="21" t="n"/>
      <c r="C83" s="20" t="n"/>
      <c r="D83" s="20" t="n"/>
      <c r="E83" s="20" t="n"/>
      <c r="F83" s="20" t="n"/>
      <c r="G83" s="22" t="n"/>
      <c r="H83" s="22" t="n"/>
      <c r="I83" s="40" t="n"/>
      <c r="J83" s="20" t="n"/>
      <c r="K83" s="20" t="n"/>
      <c r="L83" s="20" t="n"/>
      <c r="M83" s="20" t="n"/>
      <c r="N83" s="20" t="n"/>
      <c r="O83" s="41" t="n"/>
      <c r="P83" s="25">
        <f>IF(A83="","",IFERROR(INDEX('Settings'!$G$4:$G$6,MATCH(E83,'Settings'!$F$4:$F$6,0)),""))</f>
        <v/>
      </c>
      <c r="Q83" s="26">
        <f>IF(A83="","",IF(R83&lt;&gt;"OK","INCOMPLETE",IF(D83="No","INACTIVE",IF(OR(G83&lt;'Settings'!$B$4,H83&lt;'Settings'!$B$4),"NOT CURRENT",IF(OR(G83&lt;='Settings'!$B$4+'Settings'!$B$5,H83&lt;='Settings'!$B$4+'Settings'!$B$5),"EXPIRING SOON","CURRENT")))))</f>
        <v/>
      </c>
      <c r="R83" s="26">
        <f>IF(A83="","",IF(COUNTIF($A$5:$A$104,A83)&gt;1,"DUPLICATE ID",IF(OR(B83="",C83="",D83="",E83="",F83="",G83="",H83="",I83="",J83="",K83="",L83="",M83="",N83="",O83=""),"MISSING DATA","OK")))</f>
        <v/>
      </c>
    </row>
    <row r="84">
      <c r="A84" s="20" t="n"/>
      <c r="B84" s="21" t="n"/>
      <c r="C84" s="20" t="n"/>
      <c r="D84" s="20" t="n"/>
      <c r="E84" s="20" t="n"/>
      <c r="F84" s="20" t="n"/>
      <c r="G84" s="22" t="n"/>
      <c r="H84" s="22" t="n"/>
      <c r="I84" s="40" t="n"/>
      <c r="J84" s="20" t="n"/>
      <c r="K84" s="20" t="n"/>
      <c r="L84" s="20" t="n"/>
      <c r="M84" s="20" t="n"/>
      <c r="N84" s="20" t="n"/>
      <c r="O84" s="41" t="n"/>
      <c r="P84" s="25">
        <f>IF(A84="","",IFERROR(INDEX('Settings'!$G$4:$G$6,MATCH(E84,'Settings'!$F$4:$F$6,0)),""))</f>
        <v/>
      </c>
      <c r="Q84" s="26">
        <f>IF(A84="","",IF(R84&lt;&gt;"OK","INCOMPLETE",IF(D84="No","INACTIVE",IF(OR(G84&lt;'Settings'!$B$4,H84&lt;'Settings'!$B$4),"NOT CURRENT",IF(OR(G84&lt;='Settings'!$B$4+'Settings'!$B$5,H84&lt;='Settings'!$B$4+'Settings'!$B$5),"EXPIRING SOON","CURRENT")))))</f>
        <v/>
      </c>
      <c r="R84" s="26">
        <f>IF(A84="","",IF(COUNTIF($A$5:$A$104,A84)&gt;1,"DUPLICATE ID",IF(OR(B84="",C84="",D84="",E84="",F84="",G84="",H84="",I84="",J84="",K84="",L84="",M84="",N84="",O84=""),"MISSING DATA","OK")))</f>
        <v/>
      </c>
    </row>
    <row r="85">
      <c r="A85" s="20" t="n"/>
      <c r="B85" s="21" t="n"/>
      <c r="C85" s="20" t="n"/>
      <c r="D85" s="20" t="n"/>
      <c r="E85" s="20" t="n"/>
      <c r="F85" s="20" t="n"/>
      <c r="G85" s="22" t="n"/>
      <c r="H85" s="22" t="n"/>
      <c r="I85" s="40" t="n"/>
      <c r="J85" s="20" t="n"/>
      <c r="K85" s="20" t="n"/>
      <c r="L85" s="20" t="n"/>
      <c r="M85" s="20" t="n"/>
      <c r="N85" s="20" t="n"/>
      <c r="O85" s="41" t="n"/>
      <c r="P85" s="25">
        <f>IF(A85="","",IFERROR(INDEX('Settings'!$G$4:$G$6,MATCH(E85,'Settings'!$F$4:$F$6,0)),""))</f>
        <v/>
      </c>
      <c r="Q85" s="26">
        <f>IF(A85="","",IF(R85&lt;&gt;"OK","INCOMPLETE",IF(D85="No","INACTIVE",IF(OR(G85&lt;'Settings'!$B$4,H85&lt;'Settings'!$B$4),"NOT CURRENT",IF(OR(G85&lt;='Settings'!$B$4+'Settings'!$B$5,H85&lt;='Settings'!$B$4+'Settings'!$B$5),"EXPIRING SOON","CURRENT")))))</f>
        <v/>
      </c>
      <c r="R85" s="26">
        <f>IF(A85="","",IF(COUNTIF($A$5:$A$104,A85)&gt;1,"DUPLICATE ID",IF(OR(B85="",C85="",D85="",E85="",F85="",G85="",H85="",I85="",J85="",K85="",L85="",M85="",N85="",O85=""),"MISSING DATA","OK")))</f>
        <v/>
      </c>
    </row>
    <row r="86">
      <c r="A86" s="20" t="n"/>
      <c r="B86" s="21" t="n"/>
      <c r="C86" s="20" t="n"/>
      <c r="D86" s="20" t="n"/>
      <c r="E86" s="20" t="n"/>
      <c r="F86" s="20" t="n"/>
      <c r="G86" s="22" t="n"/>
      <c r="H86" s="22" t="n"/>
      <c r="I86" s="40" t="n"/>
      <c r="J86" s="20" t="n"/>
      <c r="K86" s="20" t="n"/>
      <c r="L86" s="20" t="n"/>
      <c r="M86" s="20" t="n"/>
      <c r="N86" s="20" t="n"/>
      <c r="O86" s="41" t="n"/>
      <c r="P86" s="25">
        <f>IF(A86="","",IFERROR(INDEX('Settings'!$G$4:$G$6,MATCH(E86,'Settings'!$F$4:$F$6,0)),""))</f>
        <v/>
      </c>
      <c r="Q86" s="26">
        <f>IF(A86="","",IF(R86&lt;&gt;"OK","INCOMPLETE",IF(D86="No","INACTIVE",IF(OR(G86&lt;'Settings'!$B$4,H86&lt;'Settings'!$B$4),"NOT CURRENT",IF(OR(G86&lt;='Settings'!$B$4+'Settings'!$B$5,H86&lt;='Settings'!$B$4+'Settings'!$B$5),"EXPIRING SOON","CURRENT")))))</f>
        <v/>
      </c>
      <c r="R86" s="26">
        <f>IF(A86="","",IF(COUNTIF($A$5:$A$104,A86)&gt;1,"DUPLICATE ID",IF(OR(B86="",C86="",D86="",E86="",F86="",G86="",H86="",I86="",J86="",K86="",L86="",M86="",N86="",O86=""),"MISSING DATA","OK")))</f>
        <v/>
      </c>
    </row>
    <row r="87">
      <c r="A87" s="20" t="n"/>
      <c r="B87" s="21" t="n"/>
      <c r="C87" s="20" t="n"/>
      <c r="D87" s="20" t="n"/>
      <c r="E87" s="20" t="n"/>
      <c r="F87" s="20" t="n"/>
      <c r="G87" s="22" t="n"/>
      <c r="H87" s="22" t="n"/>
      <c r="I87" s="40" t="n"/>
      <c r="J87" s="20" t="n"/>
      <c r="K87" s="20" t="n"/>
      <c r="L87" s="20" t="n"/>
      <c r="M87" s="20" t="n"/>
      <c r="N87" s="20" t="n"/>
      <c r="O87" s="41" t="n"/>
      <c r="P87" s="25">
        <f>IF(A87="","",IFERROR(INDEX('Settings'!$G$4:$G$6,MATCH(E87,'Settings'!$F$4:$F$6,0)),""))</f>
        <v/>
      </c>
      <c r="Q87" s="26">
        <f>IF(A87="","",IF(R87&lt;&gt;"OK","INCOMPLETE",IF(D87="No","INACTIVE",IF(OR(G87&lt;'Settings'!$B$4,H87&lt;'Settings'!$B$4),"NOT CURRENT",IF(OR(G87&lt;='Settings'!$B$4+'Settings'!$B$5,H87&lt;='Settings'!$B$4+'Settings'!$B$5),"EXPIRING SOON","CURRENT")))))</f>
        <v/>
      </c>
      <c r="R87" s="26">
        <f>IF(A87="","",IF(COUNTIF($A$5:$A$104,A87)&gt;1,"DUPLICATE ID",IF(OR(B87="",C87="",D87="",E87="",F87="",G87="",H87="",I87="",J87="",K87="",L87="",M87="",N87="",O87=""),"MISSING DATA","OK")))</f>
        <v/>
      </c>
    </row>
    <row r="88">
      <c r="A88" s="20" t="n"/>
      <c r="B88" s="21" t="n"/>
      <c r="C88" s="20" t="n"/>
      <c r="D88" s="20" t="n"/>
      <c r="E88" s="20" t="n"/>
      <c r="F88" s="20" t="n"/>
      <c r="G88" s="22" t="n"/>
      <c r="H88" s="22" t="n"/>
      <c r="I88" s="40" t="n"/>
      <c r="J88" s="20" t="n"/>
      <c r="K88" s="20" t="n"/>
      <c r="L88" s="20" t="n"/>
      <c r="M88" s="20" t="n"/>
      <c r="N88" s="20" t="n"/>
      <c r="O88" s="41" t="n"/>
      <c r="P88" s="25">
        <f>IF(A88="","",IFERROR(INDEX('Settings'!$G$4:$G$6,MATCH(E88,'Settings'!$F$4:$F$6,0)),""))</f>
        <v/>
      </c>
      <c r="Q88" s="26">
        <f>IF(A88="","",IF(R88&lt;&gt;"OK","INCOMPLETE",IF(D88="No","INACTIVE",IF(OR(G88&lt;'Settings'!$B$4,H88&lt;'Settings'!$B$4),"NOT CURRENT",IF(OR(G88&lt;='Settings'!$B$4+'Settings'!$B$5,H88&lt;='Settings'!$B$4+'Settings'!$B$5),"EXPIRING SOON","CURRENT")))))</f>
        <v/>
      </c>
      <c r="R88" s="26">
        <f>IF(A88="","",IF(COUNTIF($A$5:$A$104,A88)&gt;1,"DUPLICATE ID",IF(OR(B88="",C88="",D88="",E88="",F88="",G88="",H88="",I88="",J88="",K88="",L88="",M88="",N88="",O88=""),"MISSING DATA","OK")))</f>
        <v/>
      </c>
    </row>
    <row r="89">
      <c r="A89" s="20" t="n"/>
      <c r="B89" s="21" t="n"/>
      <c r="C89" s="20" t="n"/>
      <c r="D89" s="20" t="n"/>
      <c r="E89" s="20" t="n"/>
      <c r="F89" s="20" t="n"/>
      <c r="G89" s="22" t="n"/>
      <c r="H89" s="22" t="n"/>
      <c r="I89" s="40" t="n"/>
      <c r="J89" s="20" t="n"/>
      <c r="K89" s="20" t="n"/>
      <c r="L89" s="20" t="n"/>
      <c r="M89" s="20" t="n"/>
      <c r="N89" s="20" t="n"/>
      <c r="O89" s="41" t="n"/>
      <c r="P89" s="25">
        <f>IF(A89="","",IFERROR(INDEX('Settings'!$G$4:$G$6,MATCH(E89,'Settings'!$F$4:$F$6,0)),""))</f>
        <v/>
      </c>
      <c r="Q89" s="26">
        <f>IF(A89="","",IF(R89&lt;&gt;"OK","INCOMPLETE",IF(D89="No","INACTIVE",IF(OR(G89&lt;'Settings'!$B$4,H89&lt;'Settings'!$B$4),"NOT CURRENT",IF(OR(G89&lt;='Settings'!$B$4+'Settings'!$B$5,H89&lt;='Settings'!$B$4+'Settings'!$B$5),"EXPIRING SOON","CURRENT")))))</f>
        <v/>
      </c>
      <c r="R89" s="26">
        <f>IF(A89="","",IF(COUNTIF($A$5:$A$104,A89)&gt;1,"DUPLICATE ID",IF(OR(B89="",C89="",D89="",E89="",F89="",G89="",H89="",I89="",J89="",K89="",L89="",M89="",N89="",O89=""),"MISSING DATA","OK")))</f>
        <v/>
      </c>
    </row>
    <row r="90">
      <c r="A90" s="20" t="n"/>
      <c r="B90" s="21" t="n"/>
      <c r="C90" s="20" t="n"/>
      <c r="D90" s="20" t="n"/>
      <c r="E90" s="20" t="n"/>
      <c r="F90" s="20" t="n"/>
      <c r="G90" s="22" t="n"/>
      <c r="H90" s="22" t="n"/>
      <c r="I90" s="40" t="n"/>
      <c r="J90" s="20" t="n"/>
      <c r="K90" s="20" t="n"/>
      <c r="L90" s="20" t="n"/>
      <c r="M90" s="20" t="n"/>
      <c r="N90" s="20" t="n"/>
      <c r="O90" s="41" t="n"/>
      <c r="P90" s="25">
        <f>IF(A90="","",IFERROR(INDEX('Settings'!$G$4:$G$6,MATCH(E90,'Settings'!$F$4:$F$6,0)),""))</f>
        <v/>
      </c>
      <c r="Q90" s="26">
        <f>IF(A90="","",IF(R90&lt;&gt;"OK","INCOMPLETE",IF(D90="No","INACTIVE",IF(OR(G90&lt;'Settings'!$B$4,H90&lt;'Settings'!$B$4),"NOT CURRENT",IF(OR(G90&lt;='Settings'!$B$4+'Settings'!$B$5,H90&lt;='Settings'!$B$4+'Settings'!$B$5),"EXPIRING SOON","CURRENT")))))</f>
        <v/>
      </c>
      <c r="R90" s="26">
        <f>IF(A90="","",IF(COUNTIF($A$5:$A$104,A90)&gt;1,"DUPLICATE ID",IF(OR(B90="",C90="",D90="",E90="",F90="",G90="",H90="",I90="",J90="",K90="",L90="",M90="",N90="",O90=""),"MISSING DATA","OK")))</f>
        <v/>
      </c>
    </row>
    <row r="91">
      <c r="A91" s="20" t="n"/>
      <c r="B91" s="21" t="n"/>
      <c r="C91" s="20" t="n"/>
      <c r="D91" s="20" t="n"/>
      <c r="E91" s="20" t="n"/>
      <c r="F91" s="20" t="n"/>
      <c r="G91" s="22" t="n"/>
      <c r="H91" s="22" t="n"/>
      <c r="I91" s="40" t="n"/>
      <c r="J91" s="20" t="n"/>
      <c r="K91" s="20" t="n"/>
      <c r="L91" s="20" t="n"/>
      <c r="M91" s="20" t="n"/>
      <c r="N91" s="20" t="n"/>
      <c r="O91" s="41" t="n"/>
      <c r="P91" s="25">
        <f>IF(A91="","",IFERROR(INDEX('Settings'!$G$4:$G$6,MATCH(E91,'Settings'!$F$4:$F$6,0)),""))</f>
        <v/>
      </c>
      <c r="Q91" s="26">
        <f>IF(A91="","",IF(R91&lt;&gt;"OK","INCOMPLETE",IF(D91="No","INACTIVE",IF(OR(G91&lt;'Settings'!$B$4,H91&lt;'Settings'!$B$4),"NOT CURRENT",IF(OR(G91&lt;='Settings'!$B$4+'Settings'!$B$5,H91&lt;='Settings'!$B$4+'Settings'!$B$5),"EXPIRING SOON","CURRENT")))))</f>
        <v/>
      </c>
      <c r="R91" s="26">
        <f>IF(A91="","",IF(COUNTIF($A$5:$A$104,A91)&gt;1,"DUPLICATE ID",IF(OR(B91="",C91="",D91="",E91="",F91="",G91="",H91="",I91="",J91="",K91="",L91="",M91="",N91="",O91=""),"MISSING DATA","OK")))</f>
        <v/>
      </c>
    </row>
    <row r="92">
      <c r="A92" s="20" t="n"/>
      <c r="B92" s="21" t="n"/>
      <c r="C92" s="20" t="n"/>
      <c r="D92" s="20" t="n"/>
      <c r="E92" s="20" t="n"/>
      <c r="F92" s="20" t="n"/>
      <c r="G92" s="22" t="n"/>
      <c r="H92" s="22" t="n"/>
      <c r="I92" s="40" t="n"/>
      <c r="J92" s="20" t="n"/>
      <c r="K92" s="20" t="n"/>
      <c r="L92" s="20" t="n"/>
      <c r="M92" s="20" t="n"/>
      <c r="N92" s="20" t="n"/>
      <c r="O92" s="41" t="n"/>
      <c r="P92" s="25">
        <f>IF(A92="","",IFERROR(INDEX('Settings'!$G$4:$G$6,MATCH(E92,'Settings'!$F$4:$F$6,0)),""))</f>
        <v/>
      </c>
      <c r="Q92" s="26">
        <f>IF(A92="","",IF(R92&lt;&gt;"OK","INCOMPLETE",IF(D92="No","INACTIVE",IF(OR(G92&lt;'Settings'!$B$4,H92&lt;'Settings'!$B$4),"NOT CURRENT",IF(OR(G92&lt;='Settings'!$B$4+'Settings'!$B$5,H92&lt;='Settings'!$B$4+'Settings'!$B$5),"EXPIRING SOON","CURRENT")))))</f>
        <v/>
      </c>
      <c r="R92" s="26">
        <f>IF(A92="","",IF(COUNTIF($A$5:$A$104,A92)&gt;1,"DUPLICATE ID",IF(OR(B92="",C92="",D92="",E92="",F92="",G92="",H92="",I92="",J92="",K92="",L92="",M92="",N92="",O92=""),"MISSING DATA","OK")))</f>
        <v/>
      </c>
    </row>
    <row r="93">
      <c r="A93" s="20" t="n"/>
      <c r="B93" s="21" t="n"/>
      <c r="C93" s="20" t="n"/>
      <c r="D93" s="20" t="n"/>
      <c r="E93" s="20" t="n"/>
      <c r="F93" s="20" t="n"/>
      <c r="G93" s="22" t="n"/>
      <c r="H93" s="22" t="n"/>
      <c r="I93" s="40" t="n"/>
      <c r="J93" s="20" t="n"/>
      <c r="K93" s="20" t="n"/>
      <c r="L93" s="20" t="n"/>
      <c r="M93" s="20" t="n"/>
      <c r="N93" s="20" t="n"/>
      <c r="O93" s="41" t="n"/>
      <c r="P93" s="25">
        <f>IF(A93="","",IFERROR(INDEX('Settings'!$G$4:$G$6,MATCH(E93,'Settings'!$F$4:$F$6,0)),""))</f>
        <v/>
      </c>
      <c r="Q93" s="26">
        <f>IF(A93="","",IF(R93&lt;&gt;"OK","INCOMPLETE",IF(D93="No","INACTIVE",IF(OR(G93&lt;'Settings'!$B$4,H93&lt;'Settings'!$B$4),"NOT CURRENT",IF(OR(G93&lt;='Settings'!$B$4+'Settings'!$B$5,H93&lt;='Settings'!$B$4+'Settings'!$B$5),"EXPIRING SOON","CURRENT")))))</f>
        <v/>
      </c>
      <c r="R93" s="26">
        <f>IF(A93="","",IF(COUNTIF($A$5:$A$104,A93)&gt;1,"DUPLICATE ID",IF(OR(B93="",C93="",D93="",E93="",F93="",G93="",H93="",I93="",J93="",K93="",L93="",M93="",N93="",O93=""),"MISSING DATA","OK")))</f>
        <v/>
      </c>
    </row>
    <row r="94">
      <c r="A94" s="20" t="n"/>
      <c r="B94" s="21" t="n"/>
      <c r="C94" s="20" t="n"/>
      <c r="D94" s="20" t="n"/>
      <c r="E94" s="20" t="n"/>
      <c r="F94" s="20" t="n"/>
      <c r="G94" s="22" t="n"/>
      <c r="H94" s="22" t="n"/>
      <c r="I94" s="40" t="n"/>
      <c r="J94" s="20" t="n"/>
      <c r="K94" s="20" t="n"/>
      <c r="L94" s="20" t="n"/>
      <c r="M94" s="20" t="n"/>
      <c r="N94" s="20" t="n"/>
      <c r="O94" s="41" t="n"/>
      <c r="P94" s="25">
        <f>IF(A94="","",IFERROR(INDEX('Settings'!$G$4:$G$6,MATCH(E94,'Settings'!$F$4:$F$6,0)),""))</f>
        <v/>
      </c>
      <c r="Q94" s="26">
        <f>IF(A94="","",IF(R94&lt;&gt;"OK","INCOMPLETE",IF(D94="No","INACTIVE",IF(OR(G94&lt;'Settings'!$B$4,H94&lt;'Settings'!$B$4),"NOT CURRENT",IF(OR(G94&lt;='Settings'!$B$4+'Settings'!$B$5,H94&lt;='Settings'!$B$4+'Settings'!$B$5),"EXPIRING SOON","CURRENT")))))</f>
        <v/>
      </c>
      <c r="R94" s="26">
        <f>IF(A94="","",IF(COUNTIF($A$5:$A$104,A94)&gt;1,"DUPLICATE ID",IF(OR(B94="",C94="",D94="",E94="",F94="",G94="",H94="",I94="",J94="",K94="",L94="",M94="",N94="",O94=""),"MISSING DATA","OK")))</f>
        <v/>
      </c>
    </row>
    <row r="95">
      <c r="A95" s="20" t="n"/>
      <c r="B95" s="21" t="n"/>
      <c r="C95" s="20" t="n"/>
      <c r="D95" s="20" t="n"/>
      <c r="E95" s="20" t="n"/>
      <c r="F95" s="20" t="n"/>
      <c r="G95" s="22" t="n"/>
      <c r="H95" s="22" t="n"/>
      <c r="I95" s="40" t="n"/>
      <c r="J95" s="20" t="n"/>
      <c r="K95" s="20" t="n"/>
      <c r="L95" s="20" t="n"/>
      <c r="M95" s="20" t="n"/>
      <c r="N95" s="20" t="n"/>
      <c r="O95" s="41" t="n"/>
      <c r="P95" s="25">
        <f>IF(A95="","",IFERROR(INDEX('Settings'!$G$4:$G$6,MATCH(E95,'Settings'!$F$4:$F$6,0)),""))</f>
        <v/>
      </c>
      <c r="Q95" s="26">
        <f>IF(A95="","",IF(R95&lt;&gt;"OK","INCOMPLETE",IF(D95="No","INACTIVE",IF(OR(G95&lt;'Settings'!$B$4,H95&lt;'Settings'!$B$4),"NOT CURRENT",IF(OR(G95&lt;='Settings'!$B$4+'Settings'!$B$5,H95&lt;='Settings'!$B$4+'Settings'!$B$5),"EXPIRING SOON","CURRENT")))))</f>
        <v/>
      </c>
      <c r="R95" s="26">
        <f>IF(A95="","",IF(COUNTIF($A$5:$A$104,A95)&gt;1,"DUPLICATE ID",IF(OR(B95="",C95="",D95="",E95="",F95="",G95="",H95="",I95="",J95="",K95="",L95="",M95="",N95="",O95=""),"MISSING DATA","OK")))</f>
        <v/>
      </c>
    </row>
    <row r="96">
      <c r="A96" s="20" t="n"/>
      <c r="B96" s="21" t="n"/>
      <c r="C96" s="20" t="n"/>
      <c r="D96" s="20" t="n"/>
      <c r="E96" s="20" t="n"/>
      <c r="F96" s="20" t="n"/>
      <c r="G96" s="22" t="n"/>
      <c r="H96" s="22" t="n"/>
      <c r="I96" s="40" t="n"/>
      <c r="J96" s="20" t="n"/>
      <c r="K96" s="20" t="n"/>
      <c r="L96" s="20" t="n"/>
      <c r="M96" s="20" t="n"/>
      <c r="N96" s="20" t="n"/>
      <c r="O96" s="41" t="n"/>
      <c r="P96" s="25">
        <f>IF(A96="","",IFERROR(INDEX('Settings'!$G$4:$G$6,MATCH(E96,'Settings'!$F$4:$F$6,0)),""))</f>
        <v/>
      </c>
      <c r="Q96" s="26">
        <f>IF(A96="","",IF(R96&lt;&gt;"OK","INCOMPLETE",IF(D96="No","INACTIVE",IF(OR(G96&lt;'Settings'!$B$4,H96&lt;'Settings'!$B$4),"NOT CURRENT",IF(OR(G96&lt;='Settings'!$B$4+'Settings'!$B$5,H96&lt;='Settings'!$B$4+'Settings'!$B$5),"EXPIRING SOON","CURRENT")))))</f>
        <v/>
      </c>
      <c r="R96" s="26">
        <f>IF(A96="","",IF(COUNTIF($A$5:$A$104,A96)&gt;1,"DUPLICATE ID",IF(OR(B96="",C96="",D96="",E96="",F96="",G96="",H96="",I96="",J96="",K96="",L96="",M96="",N96="",O96=""),"MISSING DATA","OK")))</f>
        <v/>
      </c>
    </row>
    <row r="97">
      <c r="A97" s="20" t="n"/>
      <c r="B97" s="21" t="n"/>
      <c r="C97" s="20" t="n"/>
      <c r="D97" s="20" t="n"/>
      <c r="E97" s="20" t="n"/>
      <c r="F97" s="20" t="n"/>
      <c r="G97" s="22" t="n"/>
      <c r="H97" s="22" t="n"/>
      <c r="I97" s="40" t="n"/>
      <c r="J97" s="20" t="n"/>
      <c r="K97" s="20" t="n"/>
      <c r="L97" s="20" t="n"/>
      <c r="M97" s="20" t="n"/>
      <c r="N97" s="20" t="n"/>
      <c r="O97" s="41" t="n"/>
      <c r="P97" s="25">
        <f>IF(A97="","",IFERROR(INDEX('Settings'!$G$4:$G$6,MATCH(E97,'Settings'!$F$4:$F$6,0)),""))</f>
        <v/>
      </c>
      <c r="Q97" s="26">
        <f>IF(A97="","",IF(R97&lt;&gt;"OK","INCOMPLETE",IF(D97="No","INACTIVE",IF(OR(G97&lt;'Settings'!$B$4,H97&lt;'Settings'!$B$4),"NOT CURRENT",IF(OR(G97&lt;='Settings'!$B$4+'Settings'!$B$5,H97&lt;='Settings'!$B$4+'Settings'!$B$5),"EXPIRING SOON","CURRENT")))))</f>
        <v/>
      </c>
      <c r="R97" s="26">
        <f>IF(A97="","",IF(COUNTIF($A$5:$A$104,A97)&gt;1,"DUPLICATE ID",IF(OR(B97="",C97="",D97="",E97="",F97="",G97="",H97="",I97="",J97="",K97="",L97="",M97="",N97="",O97=""),"MISSING DATA","OK")))</f>
        <v/>
      </c>
    </row>
    <row r="98">
      <c r="A98" s="20" t="n"/>
      <c r="B98" s="21" t="n"/>
      <c r="C98" s="20" t="n"/>
      <c r="D98" s="20" t="n"/>
      <c r="E98" s="20" t="n"/>
      <c r="F98" s="20" t="n"/>
      <c r="G98" s="22" t="n"/>
      <c r="H98" s="22" t="n"/>
      <c r="I98" s="40" t="n"/>
      <c r="J98" s="20" t="n"/>
      <c r="K98" s="20" t="n"/>
      <c r="L98" s="20" t="n"/>
      <c r="M98" s="20" t="n"/>
      <c r="N98" s="20" t="n"/>
      <c r="O98" s="41" t="n"/>
      <c r="P98" s="25">
        <f>IF(A98="","",IFERROR(INDEX('Settings'!$G$4:$G$6,MATCH(E98,'Settings'!$F$4:$F$6,0)),""))</f>
        <v/>
      </c>
      <c r="Q98" s="26">
        <f>IF(A98="","",IF(R98&lt;&gt;"OK","INCOMPLETE",IF(D98="No","INACTIVE",IF(OR(G98&lt;'Settings'!$B$4,H98&lt;'Settings'!$B$4),"NOT CURRENT",IF(OR(G98&lt;='Settings'!$B$4+'Settings'!$B$5,H98&lt;='Settings'!$B$4+'Settings'!$B$5),"EXPIRING SOON","CURRENT")))))</f>
        <v/>
      </c>
      <c r="R98" s="26">
        <f>IF(A98="","",IF(COUNTIF($A$5:$A$104,A98)&gt;1,"DUPLICATE ID",IF(OR(B98="",C98="",D98="",E98="",F98="",G98="",H98="",I98="",J98="",K98="",L98="",M98="",N98="",O98=""),"MISSING DATA","OK")))</f>
        <v/>
      </c>
    </row>
    <row r="99">
      <c r="A99" s="20" t="n"/>
      <c r="B99" s="21" t="n"/>
      <c r="C99" s="20" t="n"/>
      <c r="D99" s="20" t="n"/>
      <c r="E99" s="20" t="n"/>
      <c r="F99" s="20" t="n"/>
      <c r="G99" s="22" t="n"/>
      <c r="H99" s="22" t="n"/>
      <c r="I99" s="40" t="n"/>
      <c r="J99" s="20" t="n"/>
      <c r="K99" s="20" t="n"/>
      <c r="L99" s="20" t="n"/>
      <c r="M99" s="20" t="n"/>
      <c r="N99" s="20" t="n"/>
      <c r="O99" s="41" t="n"/>
      <c r="P99" s="25">
        <f>IF(A99="","",IFERROR(INDEX('Settings'!$G$4:$G$6,MATCH(E99,'Settings'!$F$4:$F$6,0)),""))</f>
        <v/>
      </c>
      <c r="Q99" s="26">
        <f>IF(A99="","",IF(R99&lt;&gt;"OK","INCOMPLETE",IF(D99="No","INACTIVE",IF(OR(G99&lt;'Settings'!$B$4,H99&lt;'Settings'!$B$4),"NOT CURRENT",IF(OR(G99&lt;='Settings'!$B$4+'Settings'!$B$5,H99&lt;='Settings'!$B$4+'Settings'!$B$5),"EXPIRING SOON","CURRENT")))))</f>
        <v/>
      </c>
      <c r="R99" s="26">
        <f>IF(A99="","",IF(COUNTIF($A$5:$A$104,A99)&gt;1,"DUPLICATE ID",IF(OR(B99="",C99="",D99="",E99="",F99="",G99="",H99="",I99="",J99="",K99="",L99="",M99="",N99="",O99=""),"MISSING DATA","OK")))</f>
        <v/>
      </c>
    </row>
    <row r="100">
      <c r="A100" s="20" t="n"/>
      <c r="B100" s="21" t="n"/>
      <c r="C100" s="20" t="n"/>
      <c r="D100" s="20" t="n"/>
      <c r="E100" s="20" t="n"/>
      <c r="F100" s="20" t="n"/>
      <c r="G100" s="22" t="n"/>
      <c r="H100" s="22" t="n"/>
      <c r="I100" s="40" t="n"/>
      <c r="J100" s="20" t="n"/>
      <c r="K100" s="20" t="n"/>
      <c r="L100" s="20" t="n"/>
      <c r="M100" s="20" t="n"/>
      <c r="N100" s="20" t="n"/>
      <c r="O100" s="41" t="n"/>
      <c r="P100" s="25">
        <f>IF(A100="","",IFERROR(INDEX('Settings'!$G$4:$G$6,MATCH(E100,'Settings'!$F$4:$F$6,0)),""))</f>
        <v/>
      </c>
      <c r="Q100" s="26">
        <f>IF(A100="","",IF(R100&lt;&gt;"OK","INCOMPLETE",IF(D100="No","INACTIVE",IF(OR(G100&lt;'Settings'!$B$4,H100&lt;'Settings'!$B$4),"NOT CURRENT",IF(OR(G100&lt;='Settings'!$B$4+'Settings'!$B$5,H100&lt;='Settings'!$B$4+'Settings'!$B$5),"EXPIRING SOON","CURRENT")))))</f>
        <v/>
      </c>
      <c r="R100" s="26">
        <f>IF(A100="","",IF(COUNTIF($A$5:$A$104,A100)&gt;1,"DUPLICATE ID",IF(OR(B100="",C100="",D100="",E100="",F100="",G100="",H100="",I100="",J100="",K100="",L100="",M100="",N100="",O100=""),"MISSING DATA","OK")))</f>
        <v/>
      </c>
    </row>
    <row r="101">
      <c r="A101" s="20" t="n"/>
      <c r="B101" s="21" t="n"/>
      <c r="C101" s="20" t="n"/>
      <c r="D101" s="20" t="n"/>
      <c r="E101" s="20" t="n"/>
      <c r="F101" s="20" t="n"/>
      <c r="G101" s="22" t="n"/>
      <c r="H101" s="22" t="n"/>
      <c r="I101" s="40" t="n"/>
      <c r="J101" s="20" t="n"/>
      <c r="K101" s="20" t="n"/>
      <c r="L101" s="20" t="n"/>
      <c r="M101" s="20" t="n"/>
      <c r="N101" s="20" t="n"/>
      <c r="O101" s="41" t="n"/>
      <c r="P101" s="25">
        <f>IF(A101="","",IFERROR(INDEX('Settings'!$G$4:$G$6,MATCH(E101,'Settings'!$F$4:$F$6,0)),""))</f>
        <v/>
      </c>
      <c r="Q101" s="26">
        <f>IF(A101="","",IF(R101&lt;&gt;"OK","INCOMPLETE",IF(D101="No","INACTIVE",IF(OR(G101&lt;'Settings'!$B$4,H101&lt;'Settings'!$B$4),"NOT CURRENT",IF(OR(G101&lt;='Settings'!$B$4+'Settings'!$B$5,H101&lt;='Settings'!$B$4+'Settings'!$B$5),"EXPIRING SOON","CURRENT")))))</f>
        <v/>
      </c>
      <c r="R101" s="26">
        <f>IF(A101="","",IF(COUNTIF($A$5:$A$104,A101)&gt;1,"DUPLICATE ID",IF(OR(B101="",C101="",D101="",E101="",F101="",G101="",H101="",I101="",J101="",K101="",L101="",M101="",N101="",O101=""),"MISSING DATA","OK")))</f>
        <v/>
      </c>
    </row>
    <row r="102">
      <c r="A102" s="20" t="n"/>
      <c r="B102" s="21" t="n"/>
      <c r="C102" s="20" t="n"/>
      <c r="D102" s="20" t="n"/>
      <c r="E102" s="20" t="n"/>
      <c r="F102" s="20" t="n"/>
      <c r="G102" s="22" t="n"/>
      <c r="H102" s="22" t="n"/>
      <c r="I102" s="40" t="n"/>
      <c r="J102" s="20" t="n"/>
      <c r="K102" s="20" t="n"/>
      <c r="L102" s="20" t="n"/>
      <c r="M102" s="20" t="n"/>
      <c r="N102" s="20" t="n"/>
      <c r="O102" s="41" t="n"/>
      <c r="P102" s="25">
        <f>IF(A102="","",IFERROR(INDEX('Settings'!$G$4:$G$6,MATCH(E102,'Settings'!$F$4:$F$6,0)),""))</f>
        <v/>
      </c>
      <c r="Q102" s="26">
        <f>IF(A102="","",IF(R102&lt;&gt;"OK","INCOMPLETE",IF(D102="No","INACTIVE",IF(OR(G102&lt;'Settings'!$B$4,H102&lt;'Settings'!$B$4),"NOT CURRENT",IF(OR(G102&lt;='Settings'!$B$4+'Settings'!$B$5,H102&lt;='Settings'!$B$4+'Settings'!$B$5),"EXPIRING SOON","CURRENT")))))</f>
        <v/>
      </c>
      <c r="R102" s="26">
        <f>IF(A102="","",IF(COUNTIF($A$5:$A$104,A102)&gt;1,"DUPLICATE ID",IF(OR(B102="",C102="",D102="",E102="",F102="",G102="",H102="",I102="",J102="",K102="",L102="",M102="",N102="",O102=""),"MISSING DATA","OK")))</f>
        <v/>
      </c>
    </row>
    <row r="103">
      <c r="A103" s="20" t="n"/>
      <c r="B103" s="21" t="n"/>
      <c r="C103" s="20" t="n"/>
      <c r="D103" s="20" t="n"/>
      <c r="E103" s="20" t="n"/>
      <c r="F103" s="20" t="n"/>
      <c r="G103" s="22" t="n"/>
      <c r="H103" s="22" t="n"/>
      <c r="I103" s="40" t="n"/>
      <c r="J103" s="20" t="n"/>
      <c r="K103" s="20" t="n"/>
      <c r="L103" s="20" t="n"/>
      <c r="M103" s="20" t="n"/>
      <c r="N103" s="20" t="n"/>
      <c r="O103" s="41" t="n"/>
      <c r="P103" s="25">
        <f>IF(A103="","",IFERROR(INDEX('Settings'!$G$4:$G$6,MATCH(E103,'Settings'!$F$4:$F$6,0)),""))</f>
        <v/>
      </c>
      <c r="Q103" s="26">
        <f>IF(A103="","",IF(R103&lt;&gt;"OK","INCOMPLETE",IF(D103="No","INACTIVE",IF(OR(G103&lt;'Settings'!$B$4,H103&lt;'Settings'!$B$4),"NOT CURRENT",IF(OR(G103&lt;='Settings'!$B$4+'Settings'!$B$5,H103&lt;='Settings'!$B$4+'Settings'!$B$5),"EXPIRING SOON","CURRENT")))))</f>
        <v/>
      </c>
      <c r="R103" s="26">
        <f>IF(A103="","",IF(COUNTIF($A$5:$A$104,A103)&gt;1,"DUPLICATE ID",IF(OR(B103="",C103="",D103="",E103="",F103="",G103="",H103="",I103="",J103="",K103="",L103="",M103="",N103="",O103=""),"MISSING DATA","OK")))</f>
        <v/>
      </c>
    </row>
    <row r="104">
      <c r="A104" s="20" t="n"/>
      <c r="B104" s="21" t="n"/>
      <c r="C104" s="20" t="n"/>
      <c r="D104" s="20" t="n"/>
      <c r="E104" s="20" t="n"/>
      <c r="F104" s="20" t="n"/>
      <c r="G104" s="22" t="n"/>
      <c r="H104" s="22" t="n"/>
      <c r="I104" s="40" t="n"/>
      <c r="J104" s="20" t="n"/>
      <c r="K104" s="20" t="n"/>
      <c r="L104" s="20" t="n"/>
      <c r="M104" s="20" t="n"/>
      <c r="N104" s="20" t="n"/>
      <c r="O104" s="41" t="n"/>
      <c r="P104" s="25">
        <f>IF(A104="","",IFERROR(INDEX('Settings'!$G$4:$G$6,MATCH(E104,'Settings'!$F$4:$F$6,0)),""))</f>
        <v/>
      </c>
      <c r="Q104" s="26">
        <f>IF(A104="","",IF(R104&lt;&gt;"OK","INCOMPLETE",IF(D104="No","INACTIVE",IF(OR(G104&lt;'Settings'!$B$4,H104&lt;'Settings'!$B$4),"NOT CURRENT",IF(OR(G104&lt;='Settings'!$B$4+'Settings'!$B$5,H104&lt;='Settings'!$B$4+'Settings'!$B$5),"EXPIRING SOON","CURRENT")))))</f>
        <v/>
      </c>
      <c r="R104" s="26">
        <f>IF(A104="","",IF(COUNTIF($A$5:$A$104,A104)&gt;1,"DUPLICATE ID",IF(OR(B104="",C104="",D104="",E104="",F104="",G104="",H104="",I104="",J104="",K104="",L104="",M104="",N104="",O104=""),"MISSING DATA","OK")))</f>
        <v/>
      </c>
    </row>
  </sheetData>
  <mergeCells count="1">
    <mergeCell ref="A1:R1"/>
  </mergeCells>
  <conditionalFormatting sqref="A5:O104">
    <cfRule type="expression" priority="1" dxfId="5">
      <formula>A5&lt;&gt;""</formula>
    </cfRule>
  </conditionalFormatting>
  <conditionalFormatting sqref="G5:H104">
    <cfRule type="expression" priority="2" dxfId="2" stopIfTrue="1">
      <formula>AND(G5&lt;&gt;"",G5&lt;'Settings'!$B$4)</formula>
    </cfRule>
    <cfRule type="expression" priority="3" dxfId="1" stopIfTrue="1">
      <formula>AND(G5&lt;&gt;"",G5&gt;='Settings'!$B$4,G5&lt;='Settings'!$B$4+'Settings'!$B$5)</formula>
    </cfRule>
  </conditionalFormatting>
  <conditionalFormatting sqref="Q5:Q104">
    <cfRule type="expression" priority="4" dxfId="0" stopIfTrue="1">
      <formula>Q5="CURRENT"</formula>
    </cfRule>
    <cfRule type="expression" priority="5" dxfId="1" stopIfTrue="1">
      <formula>Q5="EXPIRING SOON"</formula>
    </cfRule>
    <cfRule type="expression" priority="6" dxfId="2" stopIfTrue="1">
      <formula>Q5="NOT CURRENT"</formula>
    </cfRule>
    <cfRule type="expression" priority="7" dxfId="3" stopIfTrue="1">
      <formula>Q5="INACTIVE"</formula>
    </cfRule>
    <cfRule type="expression" priority="8" dxfId="4" stopIfTrue="1">
      <formula>Q5="INCOMPLETE"</formula>
    </cfRule>
  </conditionalFormatting>
  <conditionalFormatting sqref="R5:R104">
    <cfRule type="expression" priority="9" dxfId="2" stopIfTrue="1">
      <formula>R5="DUPLICATE ID"</formula>
    </cfRule>
    <cfRule type="expression" priority="10" dxfId="1" stopIfTrue="1">
      <formula>R5="MISSING DATA"</formula>
    </cfRule>
  </conditionalFormatting>
  <conditionalFormatting sqref="A5:A104">
    <cfRule type="expression" priority="11" dxfId="2" stopIfTrue="1">
      <formula>AND($A5&lt;&gt;"",COUNTIF($A$5:$A$104,$A5)&gt;1)</formula>
    </cfRule>
  </conditionalFormatting>
  <dataValidations count="9">
    <dataValidation sqref="A5:A104" showDropDown="0" showInputMessage="0" showErrorMessage="1" allowBlank="0" errorTitle="Invalid Driver ID" error="Driver ID must be unique." type="custom">
      <formula1>=OR(A5="",AND(ISTEXT(A5),COUNTIF($A$5:$A$104,A5)=1))</formula1>
    </dataValidation>
    <dataValidation sqref="B5:B104" showDropDown="0" showInputMessage="0" showErrorMessage="1" allowBlank="0" errorTitle="Driver Name Required" error="Enter the driver's name." type="custom">
      <formula1>=OR($A5="",AND(B5&lt;&gt;"",ISTEXT(B5)))</formula1>
    </dataValidation>
    <dataValidation sqref="C5:C104" showDropDown="0" showInputMessage="0" showErrorMessage="1" allowBlank="0" errorTitle="Invalid Terminal" error="Select a home terminal from the list." type="list">
      <formula1>INDIRECT("'Settings'!$K$4:$K$11")</formula1>
    </dataValidation>
    <dataValidation sqref="D5:D104 J5:N104" showDropDown="0" showInputMessage="0" showErrorMessage="1" allowBlank="0" errorTitle="Invalid Selection" error="Select Yes or No." type="list">
      <formula1>INDIRECT("'Settings'!$D$4:$D$5")</formula1>
    </dataValidation>
    <dataValidation sqref="E5:E104" showDropDown="0" showInputMessage="0" showErrorMessage="1" allowBlank="0" errorTitle="Invalid License Class" error="Select license class A, B, or C." type="list">
      <formula1>INDIRECT("'Settings'!$F$4:$F$6")</formula1>
    </dataValidation>
    <dataValidation sqref="F5:F104" showDropDown="0" showInputMessage="0" showErrorMessage="1" allowBlank="0" errorTitle="Invalid State Code" error="Select a valid U.S. state code." type="list">
      <formula1>INDIRECT("'Settings'!$M$4:$M$54")</formula1>
    </dataValidation>
    <dataValidation sqref="G5:H104" showDropDown="0" showInputMessage="0" showErrorMessage="1" allowBlank="0" errorTitle="Invalid Date" error="Enter a valid date." type="date" operator="between">
      <formula1>DATE(2020,1,1)</formula1>
      <formula2>DATE(2040,12,31)</formula2>
    </dataValidation>
    <dataValidation sqref="I5:I104" showDropDown="0" showInputMessage="0" showErrorMessage="1" allowBlank="0" errorTitle="Invalid Experience" error="Enter a value from 0 to 50." type="decimal" operator="between">
      <formula1>0</formula1>
      <formula2>50</formula2>
    </dataValidation>
    <dataValidation sqref="O5:O104" showDropDown="0" showInputMessage="0" showErrorMessage="1" allowBlank="0" errorTitle="Invalid Route-Hour Limit" error="Enter a value greater than 0 and no more than 24." type="decimal" operator="between">
      <formula1>0.1</formula1>
      <formula2>24</formula2>
    </dataValidation>
  </dataValidations>
  <pageMargins left="0.25" right="0.25" top="0.4" bottom="0.4" header="0.15" footer="0.1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2A8C82"/>
    <outlinePr summaryBelow="1" summaryRight="1"/>
    <pageSetUpPr fitToPage="1"/>
  </sheetPr>
  <dimension ref="A1:R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8" customWidth="1" min="3" max="3"/>
    <col width="18" customWidth="1" min="4" max="4"/>
    <col width="11" customWidth="1" min="5" max="5"/>
    <col width="18" customWidth="1" min="6" max="6"/>
    <col width="14" customWidth="1" min="7" max="7"/>
    <col width="18" customWidth="1" min="8" max="8"/>
    <col width="18" customWidth="1" min="9" max="9"/>
    <col width="18" customWidth="1" min="10" max="10"/>
    <col width="15" customWidth="1" min="11" max="11"/>
    <col width="15" customWidth="1" min="12" max="12"/>
    <col width="20" customWidth="1" min="13" max="13"/>
    <col width="20" customWidth="1" min="14" max="14"/>
    <col width="20" customWidth="1" min="15" max="15"/>
    <col width="32" customWidth="1" min="16" max="16"/>
    <col width="18" customWidth="1" min="17" max="17"/>
    <col width="16" customWidth="1" min="18" max="18"/>
  </cols>
  <sheetData>
    <row r="1" ht="30" customHeight="1">
      <c r="A1" s="1" t="inlineStr">
        <is>
          <t>Routes</t>
        </is>
      </c>
      <c r="B1" s="38" t="n"/>
      <c r="C1" s="38" t="n"/>
      <c r="D1" s="38" t="n"/>
      <c r="E1" s="38" t="n"/>
      <c r="F1" s="38" t="n"/>
      <c r="G1" s="38" t="n"/>
      <c r="H1" s="38" t="n"/>
      <c r="I1" s="38" t="n"/>
      <c r="J1" s="38" t="n"/>
      <c r="K1" s="38" t="n"/>
      <c r="L1" s="38" t="n"/>
      <c r="M1" s="38" t="n"/>
      <c r="N1" s="38" t="n"/>
      <c r="O1" s="38" t="n"/>
      <c r="P1" s="38" t="n"/>
      <c r="Q1" s="38" t="n"/>
      <c r="R1" s="39" t="n"/>
    </row>
    <row r="2" ht="24" customHeight="1">
      <c r="A2" s="3" t="inlineStr">
        <is>
          <t>Maintain planned route requirements. Route Miles represents total planned route miles.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</row>
    <row r="4" ht="52" customHeight="1">
      <c r="A4" s="12" t="inlineStr">
        <is>
          <t>Route ID</t>
        </is>
      </c>
      <c r="B4" s="12" t="inlineStr">
        <is>
          <t>Route Name</t>
        </is>
      </c>
      <c r="C4" s="12" t="inlineStr">
        <is>
          <t>Origin</t>
        </is>
      </c>
      <c r="D4" s="12" t="inlineStr">
        <is>
          <t>Destination</t>
        </is>
      </c>
      <c r="E4" s="12" t="inlineStr">
        <is>
          <t>Active</t>
        </is>
      </c>
      <c r="F4" s="12" t="inlineStr">
        <is>
          <t>Equipment Type</t>
        </is>
      </c>
      <c r="G4" s="12" t="inlineStr">
        <is>
          <t>Route Miles</t>
        </is>
      </c>
      <c r="H4" s="12" t="inlineStr">
        <is>
          <t>Estimated Route Hours</t>
        </is>
      </c>
      <c r="I4" s="12" t="inlineStr">
        <is>
          <t>Required License Class</t>
        </is>
      </c>
      <c r="J4" s="12" t="inlineStr">
        <is>
          <t>Minimum Years Experience</t>
        </is>
      </c>
      <c r="K4" s="12" t="inlineStr">
        <is>
          <t>Hazmat Required</t>
        </is>
      </c>
      <c r="L4" s="12" t="inlineStr">
        <is>
          <t>Tanker Required</t>
        </is>
      </c>
      <c r="M4" s="12" t="inlineStr">
        <is>
          <t>Doubles/Triples Required</t>
        </is>
      </c>
      <c r="N4" s="12" t="inlineStr">
        <is>
          <t>Liftgate Training Required</t>
        </is>
      </c>
      <c r="O4" s="12" t="inlineStr">
        <is>
          <t>Mountain Training Required</t>
        </is>
      </c>
      <c r="P4" s="12" t="inlineStr">
        <is>
          <t>Notes</t>
        </is>
      </c>
      <c r="Q4" s="12" t="inlineStr">
        <is>
          <t>Required License Rank</t>
        </is>
      </c>
      <c r="R4" s="12" t="inlineStr">
        <is>
          <t>Record Check</t>
        </is>
      </c>
    </row>
    <row r="5">
      <c r="A5" s="20" t="inlineStr">
        <is>
          <t>RTE-201</t>
        </is>
      </c>
      <c r="B5" s="27" t="inlineStr">
        <is>
          <t>DFW Local Distribution</t>
        </is>
      </c>
      <c r="C5" s="20" t="inlineStr">
        <is>
          <t>Dallas</t>
        </is>
      </c>
      <c r="D5" s="20" t="inlineStr">
        <is>
          <t>Fort Worth</t>
        </is>
      </c>
      <c r="E5" s="20" t="inlineStr">
        <is>
          <t>Yes</t>
        </is>
      </c>
      <c r="F5" s="20" t="inlineStr">
        <is>
          <t>Straight Truck</t>
        </is>
      </c>
      <c r="G5" s="42" t="n">
        <v>142</v>
      </c>
      <c r="H5" s="41" t="n">
        <v>8</v>
      </c>
      <c r="I5" s="20" t="inlineStr">
        <is>
          <t>B</t>
        </is>
      </c>
      <c r="J5" s="40" t="n">
        <v>1</v>
      </c>
      <c r="K5" s="20" t="inlineStr">
        <is>
          <t>No</t>
        </is>
      </c>
      <c r="L5" s="20" t="inlineStr">
        <is>
          <t>No</t>
        </is>
      </c>
      <c r="M5" s="20" t="inlineStr">
        <is>
          <t>No</t>
        </is>
      </c>
      <c r="N5" s="20" t="inlineStr">
        <is>
          <t>Yes</t>
        </is>
      </c>
      <c r="O5" s="20" t="inlineStr">
        <is>
          <t>No</t>
        </is>
      </c>
      <c r="P5" s="29" t="inlineStr">
        <is>
          <t>Liftgate multi-stop route</t>
        </is>
      </c>
      <c r="Q5" s="25">
        <f>IF(A5="","",IFERROR(INDEX('Settings'!$G$4:$G$6,MATCH(I5,'Settings'!$F$4:$F$6,0)),""))</f>
        <v/>
      </c>
      <c r="R5" s="26">
        <f>IF(A5="","",IF(COUNTIF($A$5:$A$104,A5)&gt;1,"DUPLICATE ID",IF(OR(B5="",C5="",D5="",E5="",F5="",G5="",H5="",I5="",J5="",K5="",L5="",M5="",N5="",O5=""),"MISSING DATA","OK")))</f>
        <v/>
      </c>
    </row>
    <row r="6">
      <c r="A6" s="20" t="inlineStr">
        <is>
          <t>RTE-202</t>
        </is>
      </c>
      <c r="B6" s="27" t="inlineStr">
        <is>
          <t>Texas Linehaul</t>
        </is>
      </c>
      <c r="C6" s="20" t="inlineStr">
        <is>
          <t>Dallas</t>
        </is>
      </c>
      <c r="D6" s="20" t="inlineStr">
        <is>
          <t>Houston</t>
        </is>
      </c>
      <c r="E6" s="20" t="inlineStr">
        <is>
          <t>Yes</t>
        </is>
      </c>
      <c r="F6" s="20" t="inlineStr">
        <is>
          <t>Tractor-Trailer</t>
        </is>
      </c>
      <c r="G6" s="42" t="n">
        <v>482</v>
      </c>
      <c r="H6" s="41" t="n">
        <v>10.5</v>
      </c>
      <c r="I6" s="20" t="inlineStr">
        <is>
          <t>A</t>
        </is>
      </c>
      <c r="J6" s="40" t="n">
        <v>2</v>
      </c>
      <c r="K6" s="20" t="inlineStr">
        <is>
          <t>No</t>
        </is>
      </c>
      <c r="L6" s="20" t="inlineStr">
        <is>
          <t>No</t>
        </is>
      </c>
      <c r="M6" s="20" t="inlineStr">
        <is>
          <t>No</t>
        </is>
      </c>
      <c r="N6" s="20" t="inlineStr">
        <is>
          <t>No</t>
        </is>
      </c>
      <c r="O6" s="20" t="inlineStr">
        <is>
          <t>No</t>
        </is>
      </c>
      <c r="P6" s="29" t="inlineStr">
        <is>
          <t>Same-day round trip</t>
        </is>
      </c>
      <c r="Q6" s="25">
        <f>IF(A6="","",IFERROR(INDEX('Settings'!$G$4:$G$6,MATCH(I6,'Settings'!$F$4:$F$6,0)),""))</f>
        <v/>
      </c>
      <c r="R6" s="26">
        <f>IF(A6="","",IF(COUNTIF($A$5:$A$104,A6)&gt;1,"DUPLICATE ID",IF(OR(B6="",C6="",D6="",E6="",F6="",G6="",H6="",I6="",J6="",K6="",L6="",M6="",N6="",O6=""),"MISSING DATA","OK")))</f>
        <v/>
      </c>
    </row>
    <row r="7">
      <c r="A7" s="20" t="inlineStr">
        <is>
          <t>RTE-203</t>
        </is>
      </c>
      <c r="B7" s="27" t="inlineStr">
        <is>
          <t>I-70 Mountain Delivery</t>
        </is>
      </c>
      <c r="C7" s="20" t="inlineStr">
        <is>
          <t>Denver</t>
        </is>
      </c>
      <c r="D7" s="20" t="inlineStr">
        <is>
          <t>Vail</t>
        </is>
      </c>
      <c r="E7" s="20" t="inlineStr">
        <is>
          <t>Yes</t>
        </is>
      </c>
      <c r="F7" s="20" t="inlineStr">
        <is>
          <t>Straight Truck</t>
        </is>
      </c>
      <c r="G7" s="42" t="n">
        <v>242</v>
      </c>
      <c r="H7" s="41" t="n">
        <v>9</v>
      </c>
      <c r="I7" s="20" t="inlineStr">
        <is>
          <t>B</t>
        </is>
      </c>
      <c r="J7" s="40" t="n">
        <v>3</v>
      </c>
      <c r="K7" s="20" t="inlineStr">
        <is>
          <t>No</t>
        </is>
      </c>
      <c r="L7" s="20" t="inlineStr">
        <is>
          <t>No</t>
        </is>
      </c>
      <c r="M7" s="20" t="inlineStr">
        <is>
          <t>No</t>
        </is>
      </c>
      <c r="N7" s="20" t="inlineStr">
        <is>
          <t>Yes</t>
        </is>
      </c>
      <c r="O7" s="20" t="inlineStr">
        <is>
          <t>Yes</t>
        </is>
      </c>
      <c r="P7" s="29" t="inlineStr">
        <is>
          <t>Mountain corridor</t>
        </is>
      </c>
      <c r="Q7" s="25">
        <f>IF(A7="","",IFERROR(INDEX('Settings'!$G$4:$G$6,MATCH(I7,'Settings'!$F$4:$F$6,0)),""))</f>
        <v/>
      </c>
      <c r="R7" s="26">
        <f>IF(A7="","",IF(COUNTIF($A$5:$A$104,A7)&gt;1,"DUPLICATE ID",IF(OR(B7="",C7="",D7="",E7="",F7="",G7="",H7="",I7="",J7="",K7="",L7="",M7="",N7="",O7=""),"MISSING DATA","OK")))</f>
        <v/>
      </c>
    </row>
    <row r="8">
      <c r="A8" s="20" t="inlineStr">
        <is>
          <t>RTE-204</t>
        </is>
      </c>
      <c r="B8" s="27" t="inlineStr">
        <is>
          <t>Phoenix Fuel Delivery</t>
        </is>
      </c>
      <c r="C8" s="20" t="inlineStr">
        <is>
          <t>Phoenix</t>
        </is>
      </c>
      <c r="D8" s="20" t="inlineStr">
        <is>
          <t>Mesa</t>
        </is>
      </c>
      <c r="E8" s="20" t="inlineStr">
        <is>
          <t>Yes</t>
        </is>
      </c>
      <c r="F8" s="20" t="inlineStr">
        <is>
          <t>Tanker</t>
        </is>
      </c>
      <c r="G8" s="42" t="n">
        <v>176</v>
      </c>
      <c r="H8" s="41" t="n">
        <v>8.5</v>
      </c>
      <c r="I8" s="20" t="inlineStr">
        <is>
          <t>A</t>
        </is>
      </c>
      <c r="J8" s="40" t="n">
        <v>3</v>
      </c>
      <c r="K8" s="20" t="inlineStr">
        <is>
          <t>Yes</t>
        </is>
      </c>
      <c r="L8" s="20" t="inlineStr">
        <is>
          <t>Yes</t>
        </is>
      </c>
      <c r="M8" s="20" t="inlineStr">
        <is>
          <t>No</t>
        </is>
      </c>
      <c r="N8" s="20" t="inlineStr">
        <is>
          <t>No</t>
        </is>
      </c>
      <c r="O8" s="20" t="inlineStr">
        <is>
          <t>No</t>
        </is>
      </c>
      <c r="P8" s="29" t="inlineStr">
        <is>
          <t>Fuel delivery route</t>
        </is>
      </c>
      <c r="Q8" s="25">
        <f>IF(A8="","",IFERROR(INDEX('Settings'!$G$4:$G$6,MATCH(I8,'Settings'!$F$4:$F$6,0)),""))</f>
        <v/>
      </c>
      <c r="R8" s="26">
        <f>IF(A8="","",IF(COUNTIF($A$5:$A$104,A8)&gt;1,"DUPLICATE ID",IF(OR(B8="",C8="",D8="",E8="",F8="",G8="",H8="",I8="",J8="",K8="",L8="",M8="",N8="",O8=""),"MISSING DATA","OK")))</f>
        <v/>
      </c>
    </row>
    <row r="9">
      <c r="A9" s="20" t="inlineStr">
        <is>
          <t>RTE-205</t>
        </is>
      </c>
      <c r="B9" s="27" t="inlineStr">
        <is>
          <t>Midwest Doubles Run</t>
        </is>
      </c>
      <c r="C9" s="20" t="inlineStr">
        <is>
          <t>Chicago</t>
        </is>
      </c>
      <c r="D9" s="20" t="inlineStr">
        <is>
          <t>Milwaukee</t>
        </is>
      </c>
      <c r="E9" s="20" t="inlineStr">
        <is>
          <t>Yes</t>
        </is>
      </c>
      <c r="F9" s="20" t="inlineStr">
        <is>
          <t>Doubles</t>
        </is>
      </c>
      <c r="G9" s="42" t="n">
        <v>212</v>
      </c>
      <c r="H9" s="41" t="n">
        <v>7.5</v>
      </c>
      <c r="I9" s="20" t="inlineStr">
        <is>
          <t>A</t>
        </is>
      </c>
      <c r="J9" s="40" t="n">
        <v>2</v>
      </c>
      <c r="K9" s="20" t="inlineStr">
        <is>
          <t>No</t>
        </is>
      </c>
      <c r="L9" s="20" t="inlineStr">
        <is>
          <t>No</t>
        </is>
      </c>
      <c r="M9" s="20" t="inlineStr">
        <is>
          <t>Yes</t>
        </is>
      </c>
      <c r="N9" s="20" t="inlineStr">
        <is>
          <t>No</t>
        </is>
      </c>
      <c r="O9" s="20" t="inlineStr">
        <is>
          <t>No</t>
        </is>
      </c>
      <c r="P9" s="29" t="inlineStr">
        <is>
          <t>Doubles equipment</t>
        </is>
      </c>
      <c r="Q9" s="25">
        <f>IF(A9="","",IFERROR(INDEX('Settings'!$G$4:$G$6,MATCH(I9,'Settings'!$F$4:$F$6,0)),""))</f>
        <v/>
      </c>
      <c r="R9" s="26">
        <f>IF(A9="","",IF(COUNTIF($A$5:$A$104,A9)&gt;1,"DUPLICATE ID",IF(OR(B9="",C9="",D9="",E9="",F9="",G9="",H9="",I9="",J9="",K9="",L9="",M9="",N9="",O9=""),"MISSING DATA","OK")))</f>
        <v/>
      </c>
    </row>
    <row r="10">
      <c r="A10" s="20" t="inlineStr">
        <is>
          <t>RTE-206</t>
        </is>
      </c>
      <c r="B10" s="27" t="inlineStr">
        <is>
          <t>Atlanta Medical Supply</t>
        </is>
      </c>
      <c r="C10" s="20" t="inlineStr">
        <is>
          <t>Atlanta</t>
        </is>
      </c>
      <c r="D10" s="20" t="inlineStr">
        <is>
          <t>Macon</t>
        </is>
      </c>
      <c r="E10" s="20" t="inlineStr">
        <is>
          <t>Yes</t>
        </is>
      </c>
      <c r="F10" s="20" t="inlineStr">
        <is>
          <t>Straight Truck</t>
        </is>
      </c>
      <c r="G10" s="42" t="n">
        <v>165</v>
      </c>
      <c r="H10" s="41" t="n">
        <v>9</v>
      </c>
      <c r="I10" s="20" t="inlineStr">
        <is>
          <t>B</t>
        </is>
      </c>
      <c r="J10" s="40" t="n">
        <v>1</v>
      </c>
      <c r="K10" s="20" t="inlineStr">
        <is>
          <t>No</t>
        </is>
      </c>
      <c r="L10" s="20" t="inlineStr">
        <is>
          <t>No</t>
        </is>
      </c>
      <c r="M10" s="20" t="inlineStr">
        <is>
          <t>No</t>
        </is>
      </c>
      <c r="N10" s="20" t="inlineStr">
        <is>
          <t>Yes</t>
        </is>
      </c>
      <c r="O10" s="20" t="inlineStr">
        <is>
          <t>No</t>
        </is>
      </c>
      <c r="P10" s="29" t="inlineStr">
        <is>
          <t>Liftgate delivery stops</t>
        </is>
      </c>
      <c r="Q10" s="25">
        <f>IF(A10="","",IFERROR(INDEX('Settings'!$G$4:$G$6,MATCH(I10,'Settings'!$F$4:$F$6,0)),""))</f>
        <v/>
      </c>
      <c r="R10" s="26">
        <f>IF(A10="","",IF(COUNTIF($A$5:$A$104,A10)&gt;1,"DUPLICATE ID",IF(OR(B10="",C10="",D10="",E10="",F10="",G10="",H10="",I10="",J10="",K10="",L10="",M10="",N10="",O10=""),"MISSING DATA","OK")))</f>
        <v/>
      </c>
    </row>
    <row r="11">
      <c r="A11" s="20" t="inlineStr">
        <is>
          <t>RTE-207</t>
        </is>
      </c>
      <c r="B11" s="27" t="inlineStr">
        <is>
          <t>Seattle Metro Delivery</t>
        </is>
      </c>
      <c r="C11" s="20" t="inlineStr">
        <is>
          <t>Seattle</t>
        </is>
      </c>
      <c r="D11" s="20" t="inlineStr">
        <is>
          <t>Tacoma</t>
        </is>
      </c>
      <c r="E11" s="20" t="inlineStr">
        <is>
          <t>Yes</t>
        </is>
      </c>
      <c r="F11" s="20" t="inlineStr">
        <is>
          <t>Straight Truck</t>
        </is>
      </c>
      <c r="G11" s="42" t="n">
        <v>118</v>
      </c>
      <c r="H11" s="41" t="n">
        <v>8</v>
      </c>
      <c r="I11" s="20" t="inlineStr">
        <is>
          <t>B</t>
        </is>
      </c>
      <c r="J11" s="40" t="n">
        <v>1</v>
      </c>
      <c r="K11" s="20" t="inlineStr">
        <is>
          <t>No</t>
        </is>
      </c>
      <c r="L11" s="20" t="inlineStr">
        <is>
          <t>No</t>
        </is>
      </c>
      <c r="M11" s="20" t="inlineStr">
        <is>
          <t>No</t>
        </is>
      </c>
      <c r="N11" s="20" t="inlineStr">
        <is>
          <t>Yes</t>
        </is>
      </c>
      <c r="O11" s="20" t="inlineStr">
        <is>
          <t>No</t>
        </is>
      </c>
      <c r="P11" s="29" t="inlineStr">
        <is>
          <t>Urban multi-stop route</t>
        </is>
      </c>
      <c r="Q11" s="25">
        <f>IF(A11="","",IFERROR(INDEX('Settings'!$G$4:$G$6,MATCH(I11,'Settings'!$F$4:$F$6,0)),""))</f>
        <v/>
      </c>
      <c r="R11" s="26">
        <f>IF(A11="","",IF(COUNTIF($A$5:$A$104,A11)&gt;1,"DUPLICATE ID",IF(OR(B11="",C11="",D11="",E11="",F11="",G11="",H11="",I11="",J11="",K11="",L11="",M11="",N11="",O11=""),"MISSING DATA","OK")))</f>
        <v/>
      </c>
    </row>
    <row r="12">
      <c r="A12" s="20" t="inlineStr">
        <is>
          <t>RTE-208</t>
        </is>
      </c>
      <c r="B12" s="27" t="inlineStr">
        <is>
          <t>Nashville Service Loop</t>
        </is>
      </c>
      <c r="C12" s="20" t="inlineStr">
        <is>
          <t>Nashville</t>
        </is>
      </c>
      <c r="D12" s="20" t="inlineStr">
        <is>
          <t>Clarksville</t>
        </is>
      </c>
      <c r="E12" s="20" t="inlineStr">
        <is>
          <t>Yes</t>
        </is>
      </c>
      <c r="F12" s="20" t="inlineStr">
        <is>
          <t>Cargo Van</t>
        </is>
      </c>
      <c r="G12" s="42" t="n">
        <v>96</v>
      </c>
      <c r="H12" s="41" t="n">
        <v>7</v>
      </c>
      <c r="I12" s="20" t="inlineStr">
        <is>
          <t>C</t>
        </is>
      </c>
      <c r="J12" s="40" t="n">
        <v>0</v>
      </c>
      <c r="K12" s="20" t="inlineStr">
        <is>
          <t>No</t>
        </is>
      </c>
      <c r="L12" s="20" t="inlineStr">
        <is>
          <t>No</t>
        </is>
      </c>
      <c r="M12" s="20" t="inlineStr">
        <is>
          <t>No</t>
        </is>
      </c>
      <c r="N12" s="20" t="inlineStr">
        <is>
          <t>No</t>
        </is>
      </c>
      <c r="O12" s="20" t="inlineStr">
        <is>
          <t>No</t>
        </is>
      </c>
      <c r="P12" s="29" t="inlineStr">
        <is>
          <t>Service calls</t>
        </is>
      </c>
      <c r="Q12" s="25">
        <f>IF(A12="","",IFERROR(INDEX('Settings'!$G$4:$G$6,MATCH(I12,'Settings'!$F$4:$F$6,0)),""))</f>
        <v/>
      </c>
      <c r="R12" s="26">
        <f>IF(A12="","",IF(COUNTIF($A$5:$A$104,A12)&gt;1,"DUPLICATE ID",IF(OR(B12="",C12="",D12="",E12="",F12="",G12="",H12="",I12="",J12="",K12="",L12="",M12="",N12="",O12=""),"MISSING DATA","OK")))</f>
        <v/>
      </c>
    </row>
    <row r="13">
      <c r="A13" s="20" t="inlineStr">
        <is>
          <t>RTE-209</t>
        </is>
      </c>
      <c r="B13" s="27" t="inlineStr">
        <is>
          <t>Wasatch to Boise Linehaul</t>
        </is>
      </c>
      <c r="C13" s="20" t="inlineStr">
        <is>
          <t>Salt Lake City</t>
        </is>
      </c>
      <c r="D13" s="20" t="inlineStr">
        <is>
          <t>Boise</t>
        </is>
      </c>
      <c r="E13" s="20" t="inlineStr">
        <is>
          <t>Yes</t>
        </is>
      </c>
      <c r="F13" s="20" t="inlineStr">
        <is>
          <t>Tractor-Trailer</t>
        </is>
      </c>
      <c r="G13" s="42" t="n">
        <v>682</v>
      </c>
      <c r="H13" s="41" t="n">
        <v>11.5</v>
      </c>
      <c r="I13" s="20" t="inlineStr">
        <is>
          <t>A</t>
        </is>
      </c>
      <c r="J13" s="40" t="n">
        <v>4</v>
      </c>
      <c r="K13" s="20" t="inlineStr">
        <is>
          <t>No</t>
        </is>
      </c>
      <c r="L13" s="20" t="inlineStr">
        <is>
          <t>No</t>
        </is>
      </c>
      <c r="M13" s="20" t="inlineStr">
        <is>
          <t>No</t>
        </is>
      </c>
      <c r="N13" s="20" t="inlineStr">
        <is>
          <t>No</t>
        </is>
      </c>
      <c r="O13" s="20" t="inlineStr">
        <is>
          <t>Yes</t>
        </is>
      </c>
      <c r="P13" s="29" t="inlineStr">
        <is>
          <t>Mountain corridor</t>
        </is>
      </c>
      <c r="Q13" s="25">
        <f>IF(A13="","",IFERROR(INDEX('Settings'!$G$4:$G$6,MATCH(I13,'Settings'!$F$4:$F$6,0)),""))</f>
        <v/>
      </c>
      <c r="R13" s="26">
        <f>IF(A13="","",IF(COUNTIF($A$5:$A$104,A13)&gt;1,"DUPLICATE ID",IF(OR(B13="",C13="",D13="",E13="",F13="",G13="",H13="",I13="",J13="",K13="",L13="",M13="",N13="",O13=""),"MISSING DATA","OK")))</f>
        <v/>
      </c>
    </row>
    <row r="14">
      <c r="A14" s="20" t="n"/>
      <c r="B14" s="27" t="n"/>
      <c r="C14" s="20" t="n"/>
      <c r="D14" s="20" t="n"/>
      <c r="E14" s="20" t="n"/>
      <c r="F14" s="20" t="n"/>
      <c r="G14" s="42" t="n"/>
      <c r="H14" s="41" t="n"/>
      <c r="I14" s="20" t="n"/>
      <c r="J14" s="40" t="n"/>
      <c r="K14" s="20" t="n"/>
      <c r="L14" s="20" t="n"/>
      <c r="M14" s="20" t="n"/>
      <c r="N14" s="20" t="n"/>
      <c r="O14" s="20" t="n"/>
      <c r="P14" s="29" t="n"/>
      <c r="Q14" s="25">
        <f>IF(A14="","",IFERROR(INDEX('Settings'!$G$4:$G$6,MATCH(I14,'Settings'!$F$4:$F$6,0)),""))</f>
        <v/>
      </c>
      <c r="R14" s="26">
        <f>IF(A14="","",IF(COUNTIF($A$5:$A$104,A14)&gt;1,"DUPLICATE ID",IF(OR(B14="",C14="",D14="",E14="",F14="",G14="",H14="",I14="",J14="",K14="",L14="",M14="",N14="",O14=""),"MISSING DATA","OK")))</f>
        <v/>
      </c>
    </row>
    <row r="15">
      <c r="A15" s="20" t="n"/>
      <c r="B15" s="27" t="n"/>
      <c r="C15" s="20" t="n"/>
      <c r="D15" s="20" t="n"/>
      <c r="E15" s="20" t="n"/>
      <c r="F15" s="20" t="n"/>
      <c r="G15" s="42" t="n"/>
      <c r="H15" s="41" t="n"/>
      <c r="I15" s="20" t="n"/>
      <c r="J15" s="40" t="n"/>
      <c r="K15" s="20" t="n"/>
      <c r="L15" s="20" t="n"/>
      <c r="M15" s="20" t="n"/>
      <c r="N15" s="20" t="n"/>
      <c r="O15" s="20" t="n"/>
      <c r="P15" s="29" t="n"/>
      <c r="Q15" s="25">
        <f>IF(A15="","",IFERROR(INDEX('Settings'!$G$4:$G$6,MATCH(I15,'Settings'!$F$4:$F$6,0)),""))</f>
        <v/>
      </c>
      <c r="R15" s="26">
        <f>IF(A15="","",IF(COUNTIF($A$5:$A$104,A15)&gt;1,"DUPLICATE ID",IF(OR(B15="",C15="",D15="",E15="",F15="",G15="",H15="",I15="",J15="",K15="",L15="",M15="",N15="",O15=""),"MISSING DATA","OK")))</f>
        <v/>
      </c>
    </row>
    <row r="16">
      <c r="A16" s="20" t="n"/>
      <c r="B16" s="27" t="n"/>
      <c r="C16" s="20" t="n"/>
      <c r="D16" s="20" t="n"/>
      <c r="E16" s="20" t="n"/>
      <c r="F16" s="20" t="n"/>
      <c r="G16" s="42" t="n"/>
      <c r="H16" s="41" t="n"/>
      <c r="I16" s="20" t="n"/>
      <c r="J16" s="40" t="n"/>
      <c r="K16" s="20" t="n"/>
      <c r="L16" s="20" t="n"/>
      <c r="M16" s="20" t="n"/>
      <c r="N16" s="20" t="n"/>
      <c r="O16" s="20" t="n"/>
      <c r="P16" s="29" t="n"/>
      <c r="Q16" s="25">
        <f>IF(A16="","",IFERROR(INDEX('Settings'!$G$4:$G$6,MATCH(I16,'Settings'!$F$4:$F$6,0)),""))</f>
        <v/>
      </c>
      <c r="R16" s="26">
        <f>IF(A16="","",IF(COUNTIF($A$5:$A$104,A16)&gt;1,"DUPLICATE ID",IF(OR(B16="",C16="",D16="",E16="",F16="",G16="",H16="",I16="",J16="",K16="",L16="",M16="",N16="",O16=""),"MISSING DATA","OK")))</f>
        <v/>
      </c>
    </row>
    <row r="17">
      <c r="A17" s="20" t="n"/>
      <c r="B17" s="27" t="n"/>
      <c r="C17" s="20" t="n"/>
      <c r="D17" s="20" t="n"/>
      <c r="E17" s="20" t="n"/>
      <c r="F17" s="20" t="n"/>
      <c r="G17" s="42" t="n"/>
      <c r="H17" s="41" t="n"/>
      <c r="I17" s="20" t="n"/>
      <c r="J17" s="40" t="n"/>
      <c r="K17" s="20" t="n"/>
      <c r="L17" s="20" t="n"/>
      <c r="M17" s="20" t="n"/>
      <c r="N17" s="20" t="n"/>
      <c r="O17" s="20" t="n"/>
      <c r="P17" s="29" t="n"/>
      <c r="Q17" s="25">
        <f>IF(A17="","",IFERROR(INDEX('Settings'!$G$4:$G$6,MATCH(I17,'Settings'!$F$4:$F$6,0)),""))</f>
        <v/>
      </c>
      <c r="R17" s="26">
        <f>IF(A17="","",IF(COUNTIF($A$5:$A$104,A17)&gt;1,"DUPLICATE ID",IF(OR(B17="",C17="",D17="",E17="",F17="",G17="",H17="",I17="",J17="",K17="",L17="",M17="",N17="",O17=""),"MISSING DATA","OK")))</f>
        <v/>
      </c>
    </row>
    <row r="18">
      <c r="A18" s="20" t="n"/>
      <c r="B18" s="27" t="n"/>
      <c r="C18" s="20" t="n"/>
      <c r="D18" s="20" t="n"/>
      <c r="E18" s="20" t="n"/>
      <c r="F18" s="20" t="n"/>
      <c r="G18" s="42" t="n"/>
      <c r="H18" s="41" t="n"/>
      <c r="I18" s="20" t="n"/>
      <c r="J18" s="40" t="n"/>
      <c r="K18" s="20" t="n"/>
      <c r="L18" s="20" t="n"/>
      <c r="M18" s="20" t="n"/>
      <c r="N18" s="20" t="n"/>
      <c r="O18" s="20" t="n"/>
      <c r="P18" s="29" t="n"/>
      <c r="Q18" s="25">
        <f>IF(A18="","",IFERROR(INDEX('Settings'!$G$4:$G$6,MATCH(I18,'Settings'!$F$4:$F$6,0)),""))</f>
        <v/>
      </c>
      <c r="R18" s="26">
        <f>IF(A18="","",IF(COUNTIF($A$5:$A$104,A18)&gt;1,"DUPLICATE ID",IF(OR(B18="",C18="",D18="",E18="",F18="",G18="",H18="",I18="",J18="",K18="",L18="",M18="",N18="",O18=""),"MISSING DATA","OK")))</f>
        <v/>
      </c>
    </row>
    <row r="19">
      <c r="A19" s="20" t="n"/>
      <c r="B19" s="27" t="n"/>
      <c r="C19" s="20" t="n"/>
      <c r="D19" s="20" t="n"/>
      <c r="E19" s="20" t="n"/>
      <c r="F19" s="20" t="n"/>
      <c r="G19" s="42" t="n"/>
      <c r="H19" s="41" t="n"/>
      <c r="I19" s="20" t="n"/>
      <c r="J19" s="40" t="n"/>
      <c r="K19" s="20" t="n"/>
      <c r="L19" s="20" t="n"/>
      <c r="M19" s="20" t="n"/>
      <c r="N19" s="20" t="n"/>
      <c r="O19" s="20" t="n"/>
      <c r="P19" s="29" t="n"/>
      <c r="Q19" s="25">
        <f>IF(A19="","",IFERROR(INDEX('Settings'!$G$4:$G$6,MATCH(I19,'Settings'!$F$4:$F$6,0)),""))</f>
        <v/>
      </c>
      <c r="R19" s="26">
        <f>IF(A19="","",IF(COUNTIF($A$5:$A$104,A19)&gt;1,"DUPLICATE ID",IF(OR(B19="",C19="",D19="",E19="",F19="",G19="",H19="",I19="",J19="",K19="",L19="",M19="",N19="",O19=""),"MISSING DATA","OK")))</f>
        <v/>
      </c>
    </row>
    <row r="20">
      <c r="A20" s="20" t="n"/>
      <c r="B20" s="27" t="n"/>
      <c r="C20" s="20" t="n"/>
      <c r="D20" s="20" t="n"/>
      <c r="E20" s="20" t="n"/>
      <c r="F20" s="20" t="n"/>
      <c r="G20" s="42" t="n"/>
      <c r="H20" s="41" t="n"/>
      <c r="I20" s="20" t="n"/>
      <c r="J20" s="40" t="n"/>
      <c r="K20" s="20" t="n"/>
      <c r="L20" s="20" t="n"/>
      <c r="M20" s="20" t="n"/>
      <c r="N20" s="20" t="n"/>
      <c r="O20" s="20" t="n"/>
      <c r="P20" s="29" t="n"/>
      <c r="Q20" s="25">
        <f>IF(A20="","",IFERROR(INDEX('Settings'!$G$4:$G$6,MATCH(I20,'Settings'!$F$4:$F$6,0)),""))</f>
        <v/>
      </c>
      <c r="R20" s="26">
        <f>IF(A20="","",IF(COUNTIF($A$5:$A$104,A20)&gt;1,"DUPLICATE ID",IF(OR(B20="",C20="",D20="",E20="",F20="",G20="",H20="",I20="",J20="",K20="",L20="",M20="",N20="",O20=""),"MISSING DATA","OK")))</f>
        <v/>
      </c>
    </row>
    <row r="21">
      <c r="A21" s="20" t="n"/>
      <c r="B21" s="27" t="n"/>
      <c r="C21" s="20" t="n"/>
      <c r="D21" s="20" t="n"/>
      <c r="E21" s="20" t="n"/>
      <c r="F21" s="20" t="n"/>
      <c r="G21" s="42" t="n"/>
      <c r="H21" s="41" t="n"/>
      <c r="I21" s="20" t="n"/>
      <c r="J21" s="40" t="n"/>
      <c r="K21" s="20" t="n"/>
      <c r="L21" s="20" t="n"/>
      <c r="M21" s="20" t="n"/>
      <c r="N21" s="20" t="n"/>
      <c r="O21" s="20" t="n"/>
      <c r="P21" s="29" t="n"/>
      <c r="Q21" s="25">
        <f>IF(A21="","",IFERROR(INDEX('Settings'!$G$4:$G$6,MATCH(I21,'Settings'!$F$4:$F$6,0)),""))</f>
        <v/>
      </c>
      <c r="R21" s="26">
        <f>IF(A21="","",IF(COUNTIF($A$5:$A$104,A21)&gt;1,"DUPLICATE ID",IF(OR(B21="",C21="",D21="",E21="",F21="",G21="",H21="",I21="",J21="",K21="",L21="",M21="",N21="",O21=""),"MISSING DATA","OK")))</f>
        <v/>
      </c>
    </row>
    <row r="22">
      <c r="A22" s="20" t="n"/>
      <c r="B22" s="27" t="n"/>
      <c r="C22" s="20" t="n"/>
      <c r="D22" s="20" t="n"/>
      <c r="E22" s="20" t="n"/>
      <c r="F22" s="20" t="n"/>
      <c r="G22" s="42" t="n"/>
      <c r="H22" s="41" t="n"/>
      <c r="I22" s="20" t="n"/>
      <c r="J22" s="40" t="n"/>
      <c r="K22" s="20" t="n"/>
      <c r="L22" s="20" t="n"/>
      <c r="M22" s="20" t="n"/>
      <c r="N22" s="20" t="n"/>
      <c r="O22" s="20" t="n"/>
      <c r="P22" s="29" t="n"/>
      <c r="Q22" s="25">
        <f>IF(A22="","",IFERROR(INDEX('Settings'!$G$4:$G$6,MATCH(I22,'Settings'!$F$4:$F$6,0)),""))</f>
        <v/>
      </c>
      <c r="R22" s="26">
        <f>IF(A22="","",IF(COUNTIF($A$5:$A$104,A22)&gt;1,"DUPLICATE ID",IF(OR(B22="",C22="",D22="",E22="",F22="",G22="",H22="",I22="",J22="",K22="",L22="",M22="",N22="",O22=""),"MISSING DATA","OK")))</f>
        <v/>
      </c>
    </row>
    <row r="23">
      <c r="A23" s="20" t="n"/>
      <c r="B23" s="27" t="n"/>
      <c r="C23" s="20" t="n"/>
      <c r="D23" s="20" t="n"/>
      <c r="E23" s="20" t="n"/>
      <c r="F23" s="20" t="n"/>
      <c r="G23" s="42" t="n"/>
      <c r="H23" s="41" t="n"/>
      <c r="I23" s="20" t="n"/>
      <c r="J23" s="40" t="n"/>
      <c r="K23" s="20" t="n"/>
      <c r="L23" s="20" t="n"/>
      <c r="M23" s="20" t="n"/>
      <c r="N23" s="20" t="n"/>
      <c r="O23" s="20" t="n"/>
      <c r="P23" s="29" t="n"/>
      <c r="Q23" s="25">
        <f>IF(A23="","",IFERROR(INDEX('Settings'!$G$4:$G$6,MATCH(I23,'Settings'!$F$4:$F$6,0)),""))</f>
        <v/>
      </c>
      <c r="R23" s="26">
        <f>IF(A23="","",IF(COUNTIF($A$5:$A$104,A23)&gt;1,"DUPLICATE ID",IF(OR(B23="",C23="",D23="",E23="",F23="",G23="",H23="",I23="",J23="",K23="",L23="",M23="",N23="",O23=""),"MISSING DATA","OK")))</f>
        <v/>
      </c>
    </row>
    <row r="24">
      <c r="A24" s="20" t="n"/>
      <c r="B24" s="27" t="n"/>
      <c r="C24" s="20" t="n"/>
      <c r="D24" s="20" t="n"/>
      <c r="E24" s="20" t="n"/>
      <c r="F24" s="20" t="n"/>
      <c r="G24" s="42" t="n"/>
      <c r="H24" s="41" t="n"/>
      <c r="I24" s="20" t="n"/>
      <c r="J24" s="40" t="n"/>
      <c r="K24" s="20" t="n"/>
      <c r="L24" s="20" t="n"/>
      <c r="M24" s="20" t="n"/>
      <c r="N24" s="20" t="n"/>
      <c r="O24" s="20" t="n"/>
      <c r="P24" s="29" t="n"/>
      <c r="Q24" s="25">
        <f>IF(A24="","",IFERROR(INDEX('Settings'!$G$4:$G$6,MATCH(I24,'Settings'!$F$4:$F$6,0)),""))</f>
        <v/>
      </c>
      <c r="R24" s="26">
        <f>IF(A24="","",IF(COUNTIF($A$5:$A$104,A24)&gt;1,"DUPLICATE ID",IF(OR(B24="",C24="",D24="",E24="",F24="",G24="",H24="",I24="",J24="",K24="",L24="",M24="",N24="",O24=""),"MISSING DATA","OK")))</f>
        <v/>
      </c>
    </row>
    <row r="25">
      <c r="A25" s="20" t="n"/>
      <c r="B25" s="27" t="n"/>
      <c r="C25" s="20" t="n"/>
      <c r="D25" s="20" t="n"/>
      <c r="E25" s="20" t="n"/>
      <c r="F25" s="20" t="n"/>
      <c r="G25" s="42" t="n"/>
      <c r="H25" s="41" t="n"/>
      <c r="I25" s="20" t="n"/>
      <c r="J25" s="40" t="n"/>
      <c r="K25" s="20" t="n"/>
      <c r="L25" s="20" t="n"/>
      <c r="M25" s="20" t="n"/>
      <c r="N25" s="20" t="n"/>
      <c r="O25" s="20" t="n"/>
      <c r="P25" s="29" t="n"/>
      <c r="Q25" s="25">
        <f>IF(A25="","",IFERROR(INDEX('Settings'!$G$4:$G$6,MATCH(I25,'Settings'!$F$4:$F$6,0)),""))</f>
        <v/>
      </c>
      <c r="R25" s="26">
        <f>IF(A25="","",IF(COUNTIF($A$5:$A$104,A25)&gt;1,"DUPLICATE ID",IF(OR(B25="",C25="",D25="",E25="",F25="",G25="",H25="",I25="",J25="",K25="",L25="",M25="",N25="",O25=""),"MISSING DATA","OK")))</f>
        <v/>
      </c>
    </row>
    <row r="26">
      <c r="A26" s="20" t="n"/>
      <c r="B26" s="27" t="n"/>
      <c r="C26" s="20" t="n"/>
      <c r="D26" s="20" t="n"/>
      <c r="E26" s="20" t="n"/>
      <c r="F26" s="20" t="n"/>
      <c r="G26" s="42" t="n"/>
      <c r="H26" s="41" t="n"/>
      <c r="I26" s="20" t="n"/>
      <c r="J26" s="40" t="n"/>
      <c r="K26" s="20" t="n"/>
      <c r="L26" s="20" t="n"/>
      <c r="M26" s="20" t="n"/>
      <c r="N26" s="20" t="n"/>
      <c r="O26" s="20" t="n"/>
      <c r="P26" s="29" t="n"/>
      <c r="Q26" s="25">
        <f>IF(A26="","",IFERROR(INDEX('Settings'!$G$4:$G$6,MATCH(I26,'Settings'!$F$4:$F$6,0)),""))</f>
        <v/>
      </c>
      <c r="R26" s="26">
        <f>IF(A26="","",IF(COUNTIF($A$5:$A$104,A26)&gt;1,"DUPLICATE ID",IF(OR(B26="",C26="",D26="",E26="",F26="",G26="",H26="",I26="",J26="",K26="",L26="",M26="",N26="",O26=""),"MISSING DATA","OK")))</f>
        <v/>
      </c>
    </row>
    <row r="27">
      <c r="A27" s="20" t="n"/>
      <c r="B27" s="27" t="n"/>
      <c r="C27" s="20" t="n"/>
      <c r="D27" s="20" t="n"/>
      <c r="E27" s="20" t="n"/>
      <c r="F27" s="20" t="n"/>
      <c r="G27" s="42" t="n"/>
      <c r="H27" s="41" t="n"/>
      <c r="I27" s="20" t="n"/>
      <c r="J27" s="40" t="n"/>
      <c r="K27" s="20" t="n"/>
      <c r="L27" s="20" t="n"/>
      <c r="M27" s="20" t="n"/>
      <c r="N27" s="20" t="n"/>
      <c r="O27" s="20" t="n"/>
      <c r="P27" s="29" t="n"/>
      <c r="Q27" s="25">
        <f>IF(A27="","",IFERROR(INDEX('Settings'!$G$4:$G$6,MATCH(I27,'Settings'!$F$4:$F$6,0)),""))</f>
        <v/>
      </c>
      <c r="R27" s="26">
        <f>IF(A27="","",IF(COUNTIF($A$5:$A$104,A27)&gt;1,"DUPLICATE ID",IF(OR(B27="",C27="",D27="",E27="",F27="",G27="",H27="",I27="",J27="",K27="",L27="",M27="",N27="",O27=""),"MISSING DATA","OK")))</f>
        <v/>
      </c>
    </row>
    <row r="28">
      <c r="A28" s="20" t="n"/>
      <c r="B28" s="27" t="n"/>
      <c r="C28" s="20" t="n"/>
      <c r="D28" s="20" t="n"/>
      <c r="E28" s="20" t="n"/>
      <c r="F28" s="20" t="n"/>
      <c r="G28" s="42" t="n"/>
      <c r="H28" s="41" t="n"/>
      <c r="I28" s="20" t="n"/>
      <c r="J28" s="40" t="n"/>
      <c r="K28" s="20" t="n"/>
      <c r="L28" s="20" t="n"/>
      <c r="M28" s="20" t="n"/>
      <c r="N28" s="20" t="n"/>
      <c r="O28" s="20" t="n"/>
      <c r="P28" s="29" t="n"/>
      <c r="Q28" s="25">
        <f>IF(A28="","",IFERROR(INDEX('Settings'!$G$4:$G$6,MATCH(I28,'Settings'!$F$4:$F$6,0)),""))</f>
        <v/>
      </c>
      <c r="R28" s="26">
        <f>IF(A28="","",IF(COUNTIF($A$5:$A$104,A28)&gt;1,"DUPLICATE ID",IF(OR(B28="",C28="",D28="",E28="",F28="",G28="",H28="",I28="",J28="",K28="",L28="",M28="",N28="",O28=""),"MISSING DATA","OK")))</f>
        <v/>
      </c>
    </row>
    <row r="29">
      <c r="A29" s="20" t="n"/>
      <c r="B29" s="27" t="n"/>
      <c r="C29" s="20" t="n"/>
      <c r="D29" s="20" t="n"/>
      <c r="E29" s="20" t="n"/>
      <c r="F29" s="20" t="n"/>
      <c r="G29" s="42" t="n"/>
      <c r="H29" s="41" t="n"/>
      <c r="I29" s="20" t="n"/>
      <c r="J29" s="40" t="n"/>
      <c r="K29" s="20" t="n"/>
      <c r="L29" s="20" t="n"/>
      <c r="M29" s="20" t="n"/>
      <c r="N29" s="20" t="n"/>
      <c r="O29" s="20" t="n"/>
      <c r="P29" s="29" t="n"/>
      <c r="Q29" s="25">
        <f>IF(A29="","",IFERROR(INDEX('Settings'!$G$4:$G$6,MATCH(I29,'Settings'!$F$4:$F$6,0)),""))</f>
        <v/>
      </c>
      <c r="R29" s="26">
        <f>IF(A29="","",IF(COUNTIF($A$5:$A$104,A29)&gt;1,"DUPLICATE ID",IF(OR(B29="",C29="",D29="",E29="",F29="",G29="",H29="",I29="",J29="",K29="",L29="",M29="",N29="",O29=""),"MISSING DATA","OK")))</f>
        <v/>
      </c>
    </row>
    <row r="30">
      <c r="A30" s="20" t="n"/>
      <c r="B30" s="27" t="n"/>
      <c r="C30" s="20" t="n"/>
      <c r="D30" s="20" t="n"/>
      <c r="E30" s="20" t="n"/>
      <c r="F30" s="20" t="n"/>
      <c r="G30" s="42" t="n"/>
      <c r="H30" s="41" t="n"/>
      <c r="I30" s="20" t="n"/>
      <c r="J30" s="40" t="n"/>
      <c r="K30" s="20" t="n"/>
      <c r="L30" s="20" t="n"/>
      <c r="M30" s="20" t="n"/>
      <c r="N30" s="20" t="n"/>
      <c r="O30" s="20" t="n"/>
      <c r="P30" s="29" t="n"/>
      <c r="Q30" s="25">
        <f>IF(A30="","",IFERROR(INDEX('Settings'!$G$4:$G$6,MATCH(I30,'Settings'!$F$4:$F$6,0)),""))</f>
        <v/>
      </c>
      <c r="R30" s="26">
        <f>IF(A30="","",IF(COUNTIF($A$5:$A$104,A30)&gt;1,"DUPLICATE ID",IF(OR(B30="",C30="",D30="",E30="",F30="",G30="",H30="",I30="",J30="",K30="",L30="",M30="",N30="",O30=""),"MISSING DATA","OK")))</f>
        <v/>
      </c>
    </row>
    <row r="31">
      <c r="A31" s="20" t="n"/>
      <c r="B31" s="27" t="n"/>
      <c r="C31" s="20" t="n"/>
      <c r="D31" s="20" t="n"/>
      <c r="E31" s="20" t="n"/>
      <c r="F31" s="20" t="n"/>
      <c r="G31" s="42" t="n"/>
      <c r="H31" s="41" t="n"/>
      <c r="I31" s="20" t="n"/>
      <c r="J31" s="40" t="n"/>
      <c r="K31" s="20" t="n"/>
      <c r="L31" s="20" t="n"/>
      <c r="M31" s="20" t="n"/>
      <c r="N31" s="20" t="n"/>
      <c r="O31" s="20" t="n"/>
      <c r="P31" s="29" t="n"/>
      <c r="Q31" s="25">
        <f>IF(A31="","",IFERROR(INDEX('Settings'!$G$4:$G$6,MATCH(I31,'Settings'!$F$4:$F$6,0)),""))</f>
        <v/>
      </c>
      <c r="R31" s="26">
        <f>IF(A31="","",IF(COUNTIF($A$5:$A$104,A31)&gt;1,"DUPLICATE ID",IF(OR(B31="",C31="",D31="",E31="",F31="",G31="",H31="",I31="",J31="",K31="",L31="",M31="",N31="",O31=""),"MISSING DATA","OK")))</f>
        <v/>
      </c>
    </row>
    <row r="32">
      <c r="A32" s="20" t="n"/>
      <c r="B32" s="27" t="n"/>
      <c r="C32" s="20" t="n"/>
      <c r="D32" s="20" t="n"/>
      <c r="E32" s="20" t="n"/>
      <c r="F32" s="20" t="n"/>
      <c r="G32" s="42" t="n"/>
      <c r="H32" s="41" t="n"/>
      <c r="I32" s="20" t="n"/>
      <c r="J32" s="40" t="n"/>
      <c r="K32" s="20" t="n"/>
      <c r="L32" s="20" t="n"/>
      <c r="M32" s="20" t="n"/>
      <c r="N32" s="20" t="n"/>
      <c r="O32" s="20" t="n"/>
      <c r="P32" s="29" t="n"/>
      <c r="Q32" s="25">
        <f>IF(A32="","",IFERROR(INDEX('Settings'!$G$4:$G$6,MATCH(I32,'Settings'!$F$4:$F$6,0)),""))</f>
        <v/>
      </c>
      <c r="R32" s="26">
        <f>IF(A32="","",IF(COUNTIF($A$5:$A$104,A32)&gt;1,"DUPLICATE ID",IF(OR(B32="",C32="",D32="",E32="",F32="",G32="",H32="",I32="",J32="",K32="",L32="",M32="",N32="",O32=""),"MISSING DATA","OK")))</f>
        <v/>
      </c>
    </row>
    <row r="33">
      <c r="A33" s="20" t="n"/>
      <c r="B33" s="27" t="n"/>
      <c r="C33" s="20" t="n"/>
      <c r="D33" s="20" t="n"/>
      <c r="E33" s="20" t="n"/>
      <c r="F33" s="20" t="n"/>
      <c r="G33" s="42" t="n"/>
      <c r="H33" s="41" t="n"/>
      <c r="I33" s="20" t="n"/>
      <c r="J33" s="40" t="n"/>
      <c r="K33" s="20" t="n"/>
      <c r="L33" s="20" t="n"/>
      <c r="M33" s="20" t="n"/>
      <c r="N33" s="20" t="n"/>
      <c r="O33" s="20" t="n"/>
      <c r="P33" s="29" t="n"/>
      <c r="Q33" s="25">
        <f>IF(A33="","",IFERROR(INDEX('Settings'!$G$4:$G$6,MATCH(I33,'Settings'!$F$4:$F$6,0)),""))</f>
        <v/>
      </c>
      <c r="R33" s="26">
        <f>IF(A33="","",IF(COUNTIF($A$5:$A$104,A33)&gt;1,"DUPLICATE ID",IF(OR(B33="",C33="",D33="",E33="",F33="",G33="",H33="",I33="",J33="",K33="",L33="",M33="",N33="",O33=""),"MISSING DATA","OK")))</f>
        <v/>
      </c>
    </row>
    <row r="34">
      <c r="A34" s="20" t="n"/>
      <c r="B34" s="27" t="n"/>
      <c r="C34" s="20" t="n"/>
      <c r="D34" s="20" t="n"/>
      <c r="E34" s="20" t="n"/>
      <c r="F34" s="20" t="n"/>
      <c r="G34" s="42" t="n"/>
      <c r="H34" s="41" t="n"/>
      <c r="I34" s="20" t="n"/>
      <c r="J34" s="40" t="n"/>
      <c r="K34" s="20" t="n"/>
      <c r="L34" s="20" t="n"/>
      <c r="M34" s="20" t="n"/>
      <c r="N34" s="20" t="n"/>
      <c r="O34" s="20" t="n"/>
      <c r="P34" s="29" t="n"/>
      <c r="Q34" s="25">
        <f>IF(A34="","",IFERROR(INDEX('Settings'!$G$4:$G$6,MATCH(I34,'Settings'!$F$4:$F$6,0)),""))</f>
        <v/>
      </c>
      <c r="R34" s="26">
        <f>IF(A34="","",IF(COUNTIF($A$5:$A$104,A34)&gt;1,"DUPLICATE ID",IF(OR(B34="",C34="",D34="",E34="",F34="",G34="",H34="",I34="",J34="",K34="",L34="",M34="",N34="",O34=""),"MISSING DATA","OK")))</f>
        <v/>
      </c>
    </row>
    <row r="35">
      <c r="A35" s="20" t="n"/>
      <c r="B35" s="27" t="n"/>
      <c r="C35" s="20" t="n"/>
      <c r="D35" s="20" t="n"/>
      <c r="E35" s="20" t="n"/>
      <c r="F35" s="20" t="n"/>
      <c r="G35" s="42" t="n"/>
      <c r="H35" s="41" t="n"/>
      <c r="I35" s="20" t="n"/>
      <c r="J35" s="40" t="n"/>
      <c r="K35" s="20" t="n"/>
      <c r="L35" s="20" t="n"/>
      <c r="M35" s="20" t="n"/>
      <c r="N35" s="20" t="n"/>
      <c r="O35" s="20" t="n"/>
      <c r="P35" s="29" t="n"/>
      <c r="Q35" s="25">
        <f>IF(A35="","",IFERROR(INDEX('Settings'!$G$4:$G$6,MATCH(I35,'Settings'!$F$4:$F$6,0)),""))</f>
        <v/>
      </c>
      <c r="R35" s="26">
        <f>IF(A35="","",IF(COUNTIF($A$5:$A$104,A35)&gt;1,"DUPLICATE ID",IF(OR(B35="",C35="",D35="",E35="",F35="",G35="",H35="",I35="",J35="",K35="",L35="",M35="",N35="",O35=""),"MISSING DATA","OK")))</f>
        <v/>
      </c>
    </row>
    <row r="36">
      <c r="A36" s="20" t="n"/>
      <c r="B36" s="27" t="n"/>
      <c r="C36" s="20" t="n"/>
      <c r="D36" s="20" t="n"/>
      <c r="E36" s="20" t="n"/>
      <c r="F36" s="20" t="n"/>
      <c r="G36" s="42" t="n"/>
      <c r="H36" s="41" t="n"/>
      <c r="I36" s="20" t="n"/>
      <c r="J36" s="40" t="n"/>
      <c r="K36" s="20" t="n"/>
      <c r="L36" s="20" t="n"/>
      <c r="M36" s="20" t="n"/>
      <c r="N36" s="20" t="n"/>
      <c r="O36" s="20" t="n"/>
      <c r="P36" s="29" t="n"/>
      <c r="Q36" s="25">
        <f>IF(A36="","",IFERROR(INDEX('Settings'!$G$4:$G$6,MATCH(I36,'Settings'!$F$4:$F$6,0)),""))</f>
        <v/>
      </c>
      <c r="R36" s="26">
        <f>IF(A36="","",IF(COUNTIF($A$5:$A$104,A36)&gt;1,"DUPLICATE ID",IF(OR(B36="",C36="",D36="",E36="",F36="",G36="",H36="",I36="",J36="",K36="",L36="",M36="",N36="",O36=""),"MISSING DATA","OK")))</f>
        <v/>
      </c>
    </row>
    <row r="37">
      <c r="A37" s="20" t="n"/>
      <c r="B37" s="27" t="n"/>
      <c r="C37" s="20" t="n"/>
      <c r="D37" s="20" t="n"/>
      <c r="E37" s="20" t="n"/>
      <c r="F37" s="20" t="n"/>
      <c r="G37" s="42" t="n"/>
      <c r="H37" s="41" t="n"/>
      <c r="I37" s="20" t="n"/>
      <c r="J37" s="40" t="n"/>
      <c r="K37" s="20" t="n"/>
      <c r="L37" s="20" t="n"/>
      <c r="M37" s="20" t="n"/>
      <c r="N37" s="20" t="n"/>
      <c r="O37" s="20" t="n"/>
      <c r="P37" s="29" t="n"/>
      <c r="Q37" s="25">
        <f>IF(A37="","",IFERROR(INDEX('Settings'!$G$4:$G$6,MATCH(I37,'Settings'!$F$4:$F$6,0)),""))</f>
        <v/>
      </c>
      <c r="R37" s="26">
        <f>IF(A37="","",IF(COUNTIF($A$5:$A$104,A37)&gt;1,"DUPLICATE ID",IF(OR(B37="",C37="",D37="",E37="",F37="",G37="",H37="",I37="",J37="",K37="",L37="",M37="",N37="",O37=""),"MISSING DATA","OK")))</f>
        <v/>
      </c>
    </row>
    <row r="38">
      <c r="A38" s="20" t="n"/>
      <c r="B38" s="27" t="n"/>
      <c r="C38" s="20" t="n"/>
      <c r="D38" s="20" t="n"/>
      <c r="E38" s="20" t="n"/>
      <c r="F38" s="20" t="n"/>
      <c r="G38" s="42" t="n"/>
      <c r="H38" s="41" t="n"/>
      <c r="I38" s="20" t="n"/>
      <c r="J38" s="40" t="n"/>
      <c r="K38" s="20" t="n"/>
      <c r="L38" s="20" t="n"/>
      <c r="M38" s="20" t="n"/>
      <c r="N38" s="20" t="n"/>
      <c r="O38" s="20" t="n"/>
      <c r="P38" s="29" t="n"/>
      <c r="Q38" s="25">
        <f>IF(A38="","",IFERROR(INDEX('Settings'!$G$4:$G$6,MATCH(I38,'Settings'!$F$4:$F$6,0)),""))</f>
        <v/>
      </c>
      <c r="R38" s="26">
        <f>IF(A38="","",IF(COUNTIF($A$5:$A$104,A38)&gt;1,"DUPLICATE ID",IF(OR(B38="",C38="",D38="",E38="",F38="",G38="",H38="",I38="",J38="",K38="",L38="",M38="",N38="",O38=""),"MISSING DATA","OK")))</f>
        <v/>
      </c>
    </row>
    <row r="39">
      <c r="A39" s="20" t="n"/>
      <c r="B39" s="27" t="n"/>
      <c r="C39" s="20" t="n"/>
      <c r="D39" s="20" t="n"/>
      <c r="E39" s="20" t="n"/>
      <c r="F39" s="20" t="n"/>
      <c r="G39" s="42" t="n"/>
      <c r="H39" s="41" t="n"/>
      <c r="I39" s="20" t="n"/>
      <c r="J39" s="40" t="n"/>
      <c r="K39" s="20" t="n"/>
      <c r="L39" s="20" t="n"/>
      <c r="M39" s="20" t="n"/>
      <c r="N39" s="20" t="n"/>
      <c r="O39" s="20" t="n"/>
      <c r="P39" s="29" t="n"/>
      <c r="Q39" s="25">
        <f>IF(A39="","",IFERROR(INDEX('Settings'!$G$4:$G$6,MATCH(I39,'Settings'!$F$4:$F$6,0)),""))</f>
        <v/>
      </c>
      <c r="R39" s="26">
        <f>IF(A39="","",IF(COUNTIF($A$5:$A$104,A39)&gt;1,"DUPLICATE ID",IF(OR(B39="",C39="",D39="",E39="",F39="",G39="",H39="",I39="",J39="",K39="",L39="",M39="",N39="",O39=""),"MISSING DATA","OK")))</f>
        <v/>
      </c>
    </row>
    <row r="40">
      <c r="A40" s="20" t="n"/>
      <c r="B40" s="27" t="n"/>
      <c r="C40" s="20" t="n"/>
      <c r="D40" s="20" t="n"/>
      <c r="E40" s="20" t="n"/>
      <c r="F40" s="20" t="n"/>
      <c r="G40" s="42" t="n"/>
      <c r="H40" s="41" t="n"/>
      <c r="I40" s="20" t="n"/>
      <c r="J40" s="40" t="n"/>
      <c r="K40" s="20" t="n"/>
      <c r="L40" s="20" t="n"/>
      <c r="M40" s="20" t="n"/>
      <c r="N40" s="20" t="n"/>
      <c r="O40" s="20" t="n"/>
      <c r="P40" s="29" t="n"/>
      <c r="Q40" s="25">
        <f>IF(A40="","",IFERROR(INDEX('Settings'!$G$4:$G$6,MATCH(I40,'Settings'!$F$4:$F$6,0)),""))</f>
        <v/>
      </c>
      <c r="R40" s="26">
        <f>IF(A40="","",IF(COUNTIF($A$5:$A$104,A40)&gt;1,"DUPLICATE ID",IF(OR(B40="",C40="",D40="",E40="",F40="",G40="",H40="",I40="",J40="",K40="",L40="",M40="",N40="",O40=""),"MISSING DATA","OK")))</f>
        <v/>
      </c>
    </row>
    <row r="41">
      <c r="A41" s="20" t="n"/>
      <c r="B41" s="27" t="n"/>
      <c r="C41" s="20" t="n"/>
      <c r="D41" s="20" t="n"/>
      <c r="E41" s="20" t="n"/>
      <c r="F41" s="20" t="n"/>
      <c r="G41" s="42" t="n"/>
      <c r="H41" s="41" t="n"/>
      <c r="I41" s="20" t="n"/>
      <c r="J41" s="40" t="n"/>
      <c r="K41" s="20" t="n"/>
      <c r="L41" s="20" t="n"/>
      <c r="M41" s="20" t="n"/>
      <c r="N41" s="20" t="n"/>
      <c r="O41" s="20" t="n"/>
      <c r="P41" s="29" t="n"/>
      <c r="Q41" s="25">
        <f>IF(A41="","",IFERROR(INDEX('Settings'!$G$4:$G$6,MATCH(I41,'Settings'!$F$4:$F$6,0)),""))</f>
        <v/>
      </c>
      <c r="R41" s="26">
        <f>IF(A41="","",IF(COUNTIF($A$5:$A$104,A41)&gt;1,"DUPLICATE ID",IF(OR(B41="",C41="",D41="",E41="",F41="",G41="",H41="",I41="",J41="",K41="",L41="",M41="",N41="",O41=""),"MISSING DATA","OK")))</f>
        <v/>
      </c>
    </row>
    <row r="42">
      <c r="A42" s="20" t="n"/>
      <c r="B42" s="27" t="n"/>
      <c r="C42" s="20" t="n"/>
      <c r="D42" s="20" t="n"/>
      <c r="E42" s="20" t="n"/>
      <c r="F42" s="20" t="n"/>
      <c r="G42" s="42" t="n"/>
      <c r="H42" s="41" t="n"/>
      <c r="I42" s="20" t="n"/>
      <c r="J42" s="40" t="n"/>
      <c r="K42" s="20" t="n"/>
      <c r="L42" s="20" t="n"/>
      <c r="M42" s="20" t="n"/>
      <c r="N42" s="20" t="n"/>
      <c r="O42" s="20" t="n"/>
      <c r="P42" s="29" t="n"/>
      <c r="Q42" s="25">
        <f>IF(A42="","",IFERROR(INDEX('Settings'!$G$4:$G$6,MATCH(I42,'Settings'!$F$4:$F$6,0)),""))</f>
        <v/>
      </c>
      <c r="R42" s="26">
        <f>IF(A42="","",IF(COUNTIF($A$5:$A$104,A42)&gt;1,"DUPLICATE ID",IF(OR(B42="",C42="",D42="",E42="",F42="",G42="",H42="",I42="",J42="",K42="",L42="",M42="",N42="",O42=""),"MISSING DATA","OK")))</f>
        <v/>
      </c>
    </row>
    <row r="43">
      <c r="A43" s="20" t="n"/>
      <c r="B43" s="27" t="n"/>
      <c r="C43" s="20" t="n"/>
      <c r="D43" s="20" t="n"/>
      <c r="E43" s="20" t="n"/>
      <c r="F43" s="20" t="n"/>
      <c r="G43" s="42" t="n"/>
      <c r="H43" s="41" t="n"/>
      <c r="I43" s="20" t="n"/>
      <c r="J43" s="40" t="n"/>
      <c r="K43" s="20" t="n"/>
      <c r="L43" s="20" t="n"/>
      <c r="M43" s="20" t="n"/>
      <c r="N43" s="20" t="n"/>
      <c r="O43" s="20" t="n"/>
      <c r="P43" s="29" t="n"/>
      <c r="Q43" s="25">
        <f>IF(A43="","",IFERROR(INDEX('Settings'!$G$4:$G$6,MATCH(I43,'Settings'!$F$4:$F$6,0)),""))</f>
        <v/>
      </c>
      <c r="R43" s="26">
        <f>IF(A43="","",IF(COUNTIF($A$5:$A$104,A43)&gt;1,"DUPLICATE ID",IF(OR(B43="",C43="",D43="",E43="",F43="",G43="",H43="",I43="",J43="",K43="",L43="",M43="",N43="",O43=""),"MISSING DATA","OK")))</f>
        <v/>
      </c>
    </row>
    <row r="44">
      <c r="A44" s="20" t="n"/>
      <c r="B44" s="27" t="n"/>
      <c r="C44" s="20" t="n"/>
      <c r="D44" s="20" t="n"/>
      <c r="E44" s="20" t="n"/>
      <c r="F44" s="20" t="n"/>
      <c r="G44" s="42" t="n"/>
      <c r="H44" s="41" t="n"/>
      <c r="I44" s="20" t="n"/>
      <c r="J44" s="40" t="n"/>
      <c r="K44" s="20" t="n"/>
      <c r="L44" s="20" t="n"/>
      <c r="M44" s="20" t="n"/>
      <c r="N44" s="20" t="n"/>
      <c r="O44" s="20" t="n"/>
      <c r="P44" s="29" t="n"/>
      <c r="Q44" s="25">
        <f>IF(A44="","",IFERROR(INDEX('Settings'!$G$4:$G$6,MATCH(I44,'Settings'!$F$4:$F$6,0)),""))</f>
        <v/>
      </c>
      <c r="R44" s="26">
        <f>IF(A44="","",IF(COUNTIF($A$5:$A$104,A44)&gt;1,"DUPLICATE ID",IF(OR(B44="",C44="",D44="",E44="",F44="",G44="",H44="",I44="",J44="",K44="",L44="",M44="",N44="",O44=""),"MISSING DATA","OK")))</f>
        <v/>
      </c>
    </row>
    <row r="45">
      <c r="A45" s="20" t="n"/>
      <c r="B45" s="27" t="n"/>
      <c r="C45" s="20" t="n"/>
      <c r="D45" s="20" t="n"/>
      <c r="E45" s="20" t="n"/>
      <c r="F45" s="20" t="n"/>
      <c r="G45" s="42" t="n"/>
      <c r="H45" s="41" t="n"/>
      <c r="I45" s="20" t="n"/>
      <c r="J45" s="40" t="n"/>
      <c r="K45" s="20" t="n"/>
      <c r="L45" s="20" t="n"/>
      <c r="M45" s="20" t="n"/>
      <c r="N45" s="20" t="n"/>
      <c r="O45" s="20" t="n"/>
      <c r="P45" s="29" t="n"/>
      <c r="Q45" s="25">
        <f>IF(A45="","",IFERROR(INDEX('Settings'!$G$4:$G$6,MATCH(I45,'Settings'!$F$4:$F$6,0)),""))</f>
        <v/>
      </c>
      <c r="R45" s="26">
        <f>IF(A45="","",IF(COUNTIF($A$5:$A$104,A45)&gt;1,"DUPLICATE ID",IF(OR(B45="",C45="",D45="",E45="",F45="",G45="",H45="",I45="",J45="",K45="",L45="",M45="",N45="",O45=""),"MISSING DATA","OK")))</f>
        <v/>
      </c>
    </row>
    <row r="46">
      <c r="A46" s="20" t="n"/>
      <c r="B46" s="27" t="n"/>
      <c r="C46" s="20" t="n"/>
      <c r="D46" s="20" t="n"/>
      <c r="E46" s="20" t="n"/>
      <c r="F46" s="20" t="n"/>
      <c r="G46" s="42" t="n"/>
      <c r="H46" s="41" t="n"/>
      <c r="I46" s="20" t="n"/>
      <c r="J46" s="40" t="n"/>
      <c r="K46" s="20" t="n"/>
      <c r="L46" s="20" t="n"/>
      <c r="M46" s="20" t="n"/>
      <c r="N46" s="20" t="n"/>
      <c r="O46" s="20" t="n"/>
      <c r="P46" s="29" t="n"/>
      <c r="Q46" s="25">
        <f>IF(A46="","",IFERROR(INDEX('Settings'!$G$4:$G$6,MATCH(I46,'Settings'!$F$4:$F$6,0)),""))</f>
        <v/>
      </c>
      <c r="R46" s="26">
        <f>IF(A46="","",IF(COUNTIF($A$5:$A$104,A46)&gt;1,"DUPLICATE ID",IF(OR(B46="",C46="",D46="",E46="",F46="",G46="",H46="",I46="",J46="",K46="",L46="",M46="",N46="",O46=""),"MISSING DATA","OK")))</f>
        <v/>
      </c>
    </row>
    <row r="47">
      <c r="A47" s="20" t="n"/>
      <c r="B47" s="27" t="n"/>
      <c r="C47" s="20" t="n"/>
      <c r="D47" s="20" t="n"/>
      <c r="E47" s="20" t="n"/>
      <c r="F47" s="20" t="n"/>
      <c r="G47" s="42" t="n"/>
      <c r="H47" s="41" t="n"/>
      <c r="I47" s="20" t="n"/>
      <c r="J47" s="40" t="n"/>
      <c r="K47" s="20" t="n"/>
      <c r="L47" s="20" t="n"/>
      <c r="M47" s="20" t="n"/>
      <c r="N47" s="20" t="n"/>
      <c r="O47" s="20" t="n"/>
      <c r="P47" s="29" t="n"/>
      <c r="Q47" s="25">
        <f>IF(A47="","",IFERROR(INDEX('Settings'!$G$4:$G$6,MATCH(I47,'Settings'!$F$4:$F$6,0)),""))</f>
        <v/>
      </c>
      <c r="R47" s="26">
        <f>IF(A47="","",IF(COUNTIF($A$5:$A$104,A47)&gt;1,"DUPLICATE ID",IF(OR(B47="",C47="",D47="",E47="",F47="",G47="",H47="",I47="",J47="",K47="",L47="",M47="",N47="",O47=""),"MISSING DATA","OK")))</f>
        <v/>
      </c>
    </row>
    <row r="48">
      <c r="A48" s="20" t="n"/>
      <c r="B48" s="27" t="n"/>
      <c r="C48" s="20" t="n"/>
      <c r="D48" s="20" t="n"/>
      <c r="E48" s="20" t="n"/>
      <c r="F48" s="20" t="n"/>
      <c r="G48" s="42" t="n"/>
      <c r="H48" s="41" t="n"/>
      <c r="I48" s="20" t="n"/>
      <c r="J48" s="40" t="n"/>
      <c r="K48" s="20" t="n"/>
      <c r="L48" s="20" t="n"/>
      <c r="M48" s="20" t="n"/>
      <c r="N48" s="20" t="n"/>
      <c r="O48" s="20" t="n"/>
      <c r="P48" s="29" t="n"/>
      <c r="Q48" s="25">
        <f>IF(A48="","",IFERROR(INDEX('Settings'!$G$4:$G$6,MATCH(I48,'Settings'!$F$4:$F$6,0)),""))</f>
        <v/>
      </c>
      <c r="R48" s="26">
        <f>IF(A48="","",IF(COUNTIF($A$5:$A$104,A48)&gt;1,"DUPLICATE ID",IF(OR(B48="",C48="",D48="",E48="",F48="",G48="",H48="",I48="",J48="",K48="",L48="",M48="",N48="",O48=""),"MISSING DATA","OK")))</f>
        <v/>
      </c>
    </row>
    <row r="49">
      <c r="A49" s="20" t="n"/>
      <c r="B49" s="27" t="n"/>
      <c r="C49" s="20" t="n"/>
      <c r="D49" s="20" t="n"/>
      <c r="E49" s="20" t="n"/>
      <c r="F49" s="20" t="n"/>
      <c r="G49" s="42" t="n"/>
      <c r="H49" s="41" t="n"/>
      <c r="I49" s="20" t="n"/>
      <c r="J49" s="40" t="n"/>
      <c r="K49" s="20" t="n"/>
      <c r="L49" s="20" t="n"/>
      <c r="M49" s="20" t="n"/>
      <c r="N49" s="20" t="n"/>
      <c r="O49" s="20" t="n"/>
      <c r="P49" s="29" t="n"/>
      <c r="Q49" s="25">
        <f>IF(A49="","",IFERROR(INDEX('Settings'!$G$4:$G$6,MATCH(I49,'Settings'!$F$4:$F$6,0)),""))</f>
        <v/>
      </c>
      <c r="R49" s="26">
        <f>IF(A49="","",IF(COUNTIF($A$5:$A$104,A49)&gt;1,"DUPLICATE ID",IF(OR(B49="",C49="",D49="",E49="",F49="",G49="",H49="",I49="",J49="",K49="",L49="",M49="",N49="",O49=""),"MISSING DATA","OK")))</f>
        <v/>
      </c>
    </row>
    <row r="50">
      <c r="A50" s="20" t="n"/>
      <c r="B50" s="27" t="n"/>
      <c r="C50" s="20" t="n"/>
      <c r="D50" s="20" t="n"/>
      <c r="E50" s="20" t="n"/>
      <c r="F50" s="20" t="n"/>
      <c r="G50" s="42" t="n"/>
      <c r="H50" s="41" t="n"/>
      <c r="I50" s="20" t="n"/>
      <c r="J50" s="40" t="n"/>
      <c r="K50" s="20" t="n"/>
      <c r="L50" s="20" t="n"/>
      <c r="M50" s="20" t="n"/>
      <c r="N50" s="20" t="n"/>
      <c r="O50" s="20" t="n"/>
      <c r="P50" s="29" t="n"/>
      <c r="Q50" s="25">
        <f>IF(A50="","",IFERROR(INDEX('Settings'!$G$4:$G$6,MATCH(I50,'Settings'!$F$4:$F$6,0)),""))</f>
        <v/>
      </c>
      <c r="R50" s="26">
        <f>IF(A50="","",IF(COUNTIF($A$5:$A$104,A50)&gt;1,"DUPLICATE ID",IF(OR(B50="",C50="",D50="",E50="",F50="",G50="",H50="",I50="",J50="",K50="",L50="",M50="",N50="",O50=""),"MISSING DATA","OK")))</f>
        <v/>
      </c>
    </row>
    <row r="51">
      <c r="A51" s="20" t="n"/>
      <c r="B51" s="27" t="n"/>
      <c r="C51" s="20" t="n"/>
      <c r="D51" s="20" t="n"/>
      <c r="E51" s="20" t="n"/>
      <c r="F51" s="20" t="n"/>
      <c r="G51" s="42" t="n"/>
      <c r="H51" s="41" t="n"/>
      <c r="I51" s="20" t="n"/>
      <c r="J51" s="40" t="n"/>
      <c r="K51" s="20" t="n"/>
      <c r="L51" s="20" t="n"/>
      <c r="M51" s="20" t="n"/>
      <c r="N51" s="20" t="n"/>
      <c r="O51" s="20" t="n"/>
      <c r="P51" s="29" t="n"/>
      <c r="Q51" s="25">
        <f>IF(A51="","",IFERROR(INDEX('Settings'!$G$4:$G$6,MATCH(I51,'Settings'!$F$4:$F$6,0)),""))</f>
        <v/>
      </c>
      <c r="R51" s="26">
        <f>IF(A51="","",IF(COUNTIF($A$5:$A$104,A51)&gt;1,"DUPLICATE ID",IF(OR(B51="",C51="",D51="",E51="",F51="",G51="",H51="",I51="",J51="",K51="",L51="",M51="",N51="",O51=""),"MISSING DATA","OK")))</f>
        <v/>
      </c>
    </row>
    <row r="52">
      <c r="A52" s="20" t="n"/>
      <c r="B52" s="27" t="n"/>
      <c r="C52" s="20" t="n"/>
      <c r="D52" s="20" t="n"/>
      <c r="E52" s="20" t="n"/>
      <c r="F52" s="20" t="n"/>
      <c r="G52" s="42" t="n"/>
      <c r="H52" s="41" t="n"/>
      <c r="I52" s="20" t="n"/>
      <c r="J52" s="40" t="n"/>
      <c r="K52" s="20" t="n"/>
      <c r="L52" s="20" t="n"/>
      <c r="M52" s="20" t="n"/>
      <c r="N52" s="20" t="n"/>
      <c r="O52" s="20" t="n"/>
      <c r="P52" s="29" t="n"/>
      <c r="Q52" s="25">
        <f>IF(A52="","",IFERROR(INDEX('Settings'!$G$4:$G$6,MATCH(I52,'Settings'!$F$4:$F$6,0)),""))</f>
        <v/>
      </c>
      <c r="R52" s="26">
        <f>IF(A52="","",IF(COUNTIF($A$5:$A$104,A52)&gt;1,"DUPLICATE ID",IF(OR(B52="",C52="",D52="",E52="",F52="",G52="",H52="",I52="",J52="",K52="",L52="",M52="",N52="",O52=""),"MISSING DATA","OK")))</f>
        <v/>
      </c>
    </row>
    <row r="53">
      <c r="A53" s="20" t="n"/>
      <c r="B53" s="27" t="n"/>
      <c r="C53" s="20" t="n"/>
      <c r="D53" s="20" t="n"/>
      <c r="E53" s="20" t="n"/>
      <c r="F53" s="20" t="n"/>
      <c r="G53" s="42" t="n"/>
      <c r="H53" s="41" t="n"/>
      <c r="I53" s="20" t="n"/>
      <c r="J53" s="40" t="n"/>
      <c r="K53" s="20" t="n"/>
      <c r="L53" s="20" t="n"/>
      <c r="M53" s="20" t="n"/>
      <c r="N53" s="20" t="n"/>
      <c r="O53" s="20" t="n"/>
      <c r="P53" s="29" t="n"/>
      <c r="Q53" s="25">
        <f>IF(A53="","",IFERROR(INDEX('Settings'!$G$4:$G$6,MATCH(I53,'Settings'!$F$4:$F$6,0)),""))</f>
        <v/>
      </c>
      <c r="R53" s="26">
        <f>IF(A53="","",IF(COUNTIF($A$5:$A$104,A53)&gt;1,"DUPLICATE ID",IF(OR(B53="",C53="",D53="",E53="",F53="",G53="",H53="",I53="",J53="",K53="",L53="",M53="",N53="",O53=""),"MISSING DATA","OK")))</f>
        <v/>
      </c>
    </row>
    <row r="54">
      <c r="A54" s="20" t="n"/>
      <c r="B54" s="27" t="n"/>
      <c r="C54" s="20" t="n"/>
      <c r="D54" s="20" t="n"/>
      <c r="E54" s="20" t="n"/>
      <c r="F54" s="20" t="n"/>
      <c r="G54" s="42" t="n"/>
      <c r="H54" s="41" t="n"/>
      <c r="I54" s="20" t="n"/>
      <c r="J54" s="40" t="n"/>
      <c r="K54" s="20" t="n"/>
      <c r="L54" s="20" t="n"/>
      <c r="M54" s="20" t="n"/>
      <c r="N54" s="20" t="n"/>
      <c r="O54" s="20" t="n"/>
      <c r="P54" s="29" t="n"/>
      <c r="Q54" s="25">
        <f>IF(A54="","",IFERROR(INDEX('Settings'!$G$4:$G$6,MATCH(I54,'Settings'!$F$4:$F$6,0)),""))</f>
        <v/>
      </c>
      <c r="R54" s="26">
        <f>IF(A54="","",IF(COUNTIF($A$5:$A$104,A54)&gt;1,"DUPLICATE ID",IF(OR(B54="",C54="",D54="",E54="",F54="",G54="",H54="",I54="",J54="",K54="",L54="",M54="",N54="",O54=""),"MISSING DATA","OK")))</f>
        <v/>
      </c>
    </row>
    <row r="55">
      <c r="A55" s="20" t="n"/>
      <c r="B55" s="27" t="n"/>
      <c r="C55" s="20" t="n"/>
      <c r="D55" s="20" t="n"/>
      <c r="E55" s="20" t="n"/>
      <c r="F55" s="20" t="n"/>
      <c r="G55" s="42" t="n"/>
      <c r="H55" s="41" t="n"/>
      <c r="I55" s="20" t="n"/>
      <c r="J55" s="40" t="n"/>
      <c r="K55" s="20" t="n"/>
      <c r="L55" s="20" t="n"/>
      <c r="M55" s="20" t="n"/>
      <c r="N55" s="20" t="n"/>
      <c r="O55" s="20" t="n"/>
      <c r="P55" s="29" t="n"/>
      <c r="Q55" s="25">
        <f>IF(A55="","",IFERROR(INDEX('Settings'!$G$4:$G$6,MATCH(I55,'Settings'!$F$4:$F$6,0)),""))</f>
        <v/>
      </c>
      <c r="R55" s="26">
        <f>IF(A55="","",IF(COUNTIF($A$5:$A$104,A55)&gt;1,"DUPLICATE ID",IF(OR(B55="",C55="",D55="",E55="",F55="",G55="",H55="",I55="",J55="",K55="",L55="",M55="",N55="",O55=""),"MISSING DATA","OK")))</f>
        <v/>
      </c>
    </row>
    <row r="56">
      <c r="A56" s="20" t="n"/>
      <c r="B56" s="27" t="n"/>
      <c r="C56" s="20" t="n"/>
      <c r="D56" s="20" t="n"/>
      <c r="E56" s="20" t="n"/>
      <c r="F56" s="20" t="n"/>
      <c r="G56" s="42" t="n"/>
      <c r="H56" s="41" t="n"/>
      <c r="I56" s="20" t="n"/>
      <c r="J56" s="40" t="n"/>
      <c r="K56" s="20" t="n"/>
      <c r="L56" s="20" t="n"/>
      <c r="M56" s="20" t="n"/>
      <c r="N56" s="20" t="n"/>
      <c r="O56" s="20" t="n"/>
      <c r="P56" s="29" t="n"/>
      <c r="Q56" s="25">
        <f>IF(A56="","",IFERROR(INDEX('Settings'!$G$4:$G$6,MATCH(I56,'Settings'!$F$4:$F$6,0)),""))</f>
        <v/>
      </c>
      <c r="R56" s="26">
        <f>IF(A56="","",IF(COUNTIF($A$5:$A$104,A56)&gt;1,"DUPLICATE ID",IF(OR(B56="",C56="",D56="",E56="",F56="",G56="",H56="",I56="",J56="",K56="",L56="",M56="",N56="",O56=""),"MISSING DATA","OK")))</f>
        <v/>
      </c>
    </row>
    <row r="57">
      <c r="A57" s="20" t="n"/>
      <c r="B57" s="27" t="n"/>
      <c r="C57" s="20" t="n"/>
      <c r="D57" s="20" t="n"/>
      <c r="E57" s="20" t="n"/>
      <c r="F57" s="20" t="n"/>
      <c r="G57" s="42" t="n"/>
      <c r="H57" s="41" t="n"/>
      <c r="I57" s="20" t="n"/>
      <c r="J57" s="40" t="n"/>
      <c r="K57" s="20" t="n"/>
      <c r="L57" s="20" t="n"/>
      <c r="M57" s="20" t="n"/>
      <c r="N57" s="20" t="n"/>
      <c r="O57" s="20" t="n"/>
      <c r="P57" s="29" t="n"/>
      <c r="Q57" s="25">
        <f>IF(A57="","",IFERROR(INDEX('Settings'!$G$4:$G$6,MATCH(I57,'Settings'!$F$4:$F$6,0)),""))</f>
        <v/>
      </c>
      <c r="R57" s="26">
        <f>IF(A57="","",IF(COUNTIF($A$5:$A$104,A57)&gt;1,"DUPLICATE ID",IF(OR(B57="",C57="",D57="",E57="",F57="",G57="",H57="",I57="",J57="",K57="",L57="",M57="",N57="",O57=""),"MISSING DATA","OK")))</f>
        <v/>
      </c>
    </row>
    <row r="58">
      <c r="A58" s="20" t="n"/>
      <c r="B58" s="27" t="n"/>
      <c r="C58" s="20" t="n"/>
      <c r="D58" s="20" t="n"/>
      <c r="E58" s="20" t="n"/>
      <c r="F58" s="20" t="n"/>
      <c r="G58" s="42" t="n"/>
      <c r="H58" s="41" t="n"/>
      <c r="I58" s="20" t="n"/>
      <c r="J58" s="40" t="n"/>
      <c r="K58" s="20" t="n"/>
      <c r="L58" s="20" t="n"/>
      <c r="M58" s="20" t="n"/>
      <c r="N58" s="20" t="n"/>
      <c r="O58" s="20" t="n"/>
      <c r="P58" s="29" t="n"/>
      <c r="Q58" s="25">
        <f>IF(A58="","",IFERROR(INDEX('Settings'!$G$4:$G$6,MATCH(I58,'Settings'!$F$4:$F$6,0)),""))</f>
        <v/>
      </c>
      <c r="R58" s="26">
        <f>IF(A58="","",IF(COUNTIF($A$5:$A$104,A58)&gt;1,"DUPLICATE ID",IF(OR(B58="",C58="",D58="",E58="",F58="",G58="",H58="",I58="",J58="",K58="",L58="",M58="",N58="",O58=""),"MISSING DATA","OK")))</f>
        <v/>
      </c>
    </row>
    <row r="59">
      <c r="A59" s="20" t="n"/>
      <c r="B59" s="27" t="n"/>
      <c r="C59" s="20" t="n"/>
      <c r="D59" s="20" t="n"/>
      <c r="E59" s="20" t="n"/>
      <c r="F59" s="20" t="n"/>
      <c r="G59" s="42" t="n"/>
      <c r="H59" s="41" t="n"/>
      <c r="I59" s="20" t="n"/>
      <c r="J59" s="40" t="n"/>
      <c r="K59" s="20" t="n"/>
      <c r="L59" s="20" t="n"/>
      <c r="M59" s="20" t="n"/>
      <c r="N59" s="20" t="n"/>
      <c r="O59" s="20" t="n"/>
      <c r="P59" s="29" t="n"/>
      <c r="Q59" s="25">
        <f>IF(A59="","",IFERROR(INDEX('Settings'!$G$4:$G$6,MATCH(I59,'Settings'!$F$4:$F$6,0)),""))</f>
        <v/>
      </c>
      <c r="R59" s="26">
        <f>IF(A59="","",IF(COUNTIF($A$5:$A$104,A59)&gt;1,"DUPLICATE ID",IF(OR(B59="",C59="",D59="",E59="",F59="",G59="",H59="",I59="",J59="",K59="",L59="",M59="",N59="",O59=""),"MISSING DATA","OK")))</f>
        <v/>
      </c>
    </row>
    <row r="60">
      <c r="A60" s="20" t="n"/>
      <c r="B60" s="27" t="n"/>
      <c r="C60" s="20" t="n"/>
      <c r="D60" s="20" t="n"/>
      <c r="E60" s="20" t="n"/>
      <c r="F60" s="20" t="n"/>
      <c r="G60" s="42" t="n"/>
      <c r="H60" s="41" t="n"/>
      <c r="I60" s="20" t="n"/>
      <c r="J60" s="40" t="n"/>
      <c r="K60" s="20" t="n"/>
      <c r="L60" s="20" t="n"/>
      <c r="M60" s="20" t="n"/>
      <c r="N60" s="20" t="n"/>
      <c r="O60" s="20" t="n"/>
      <c r="P60" s="29" t="n"/>
      <c r="Q60" s="25">
        <f>IF(A60="","",IFERROR(INDEX('Settings'!$G$4:$G$6,MATCH(I60,'Settings'!$F$4:$F$6,0)),""))</f>
        <v/>
      </c>
      <c r="R60" s="26">
        <f>IF(A60="","",IF(COUNTIF($A$5:$A$104,A60)&gt;1,"DUPLICATE ID",IF(OR(B60="",C60="",D60="",E60="",F60="",G60="",H60="",I60="",J60="",K60="",L60="",M60="",N60="",O60=""),"MISSING DATA","OK")))</f>
        <v/>
      </c>
    </row>
    <row r="61">
      <c r="A61" s="20" t="n"/>
      <c r="B61" s="27" t="n"/>
      <c r="C61" s="20" t="n"/>
      <c r="D61" s="20" t="n"/>
      <c r="E61" s="20" t="n"/>
      <c r="F61" s="20" t="n"/>
      <c r="G61" s="42" t="n"/>
      <c r="H61" s="41" t="n"/>
      <c r="I61" s="20" t="n"/>
      <c r="J61" s="40" t="n"/>
      <c r="K61" s="20" t="n"/>
      <c r="L61" s="20" t="n"/>
      <c r="M61" s="20" t="n"/>
      <c r="N61" s="20" t="n"/>
      <c r="O61" s="20" t="n"/>
      <c r="P61" s="29" t="n"/>
      <c r="Q61" s="25">
        <f>IF(A61="","",IFERROR(INDEX('Settings'!$G$4:$G$6,MATCH(I61,'Settings'!$F$4:$F$6,0)),""))</f>
        <v/>
      </c>
      <c r="R61" s="26">
        <f>IF(A61="","",IF(COUNTIF($A$5:$A$104,A61)&gt;1,"DUPLICATE ID",IF(OR(B61="",C61="",D61="",E61="",F61="",G61="",H61="",I61="",J61="",K61="",L61="",M61="",N61="",O61=""),"MISSING DATA","OK")))</f>
        <v/>
      </c>
    </row>
    <row r="62">
      <c r="A62" s="20" t="n"/>
      <c r="B62" s="27" t="n"/>
      <c r="C62" s="20" t="n"/>
      <c r="D62" s="20" t="n"/>
      <c r="E62" s="20" t="n"/>
      <c r="F62" s="20" t="n"/>
      <c r="G62" s="42" t="n"/>
      <c r="H62" s="41" t="n"/>
      <c r="I62" s="20" t="n"/>
      <c r="J62" s="40" t="n"/>
      <c r="K62" s="20" t="n"/>
      <c r="L62" s="20" t="n"/>
      <c r="M62" s="20" t="n"/>
      <c r="N62" s="20" t="n"/>
      <c r="O62" s="20" t="n"/>
      <c r="P62" s="29" t="n"/>
      <c r="Q62" s="25">
        <f>IF(A62="","",IFERROR(INDEX('Settings'!$G$4:$G$6,MATCH(I62,'Settings'!$F$4:$F$6,0)),""))</f>
        <v/>
      </c>
      <c r="R62" s="26">
        <f>IF(A62="","",IF(COUNTIF($A$5:$A$104,A62)&gt;1,"DUPLICATE ID",IF(OR(B62="",C62="",D62="",E62="",F62="",G62="",H62="",I62="",J62="",K62="",L62="",M62="",N62="",O62=""),"MISSING DATA","OK")))</f>
        <v/>
      </c>
    </row>
    <row r="63">
      <c r="A63" s="20" t="n"/>
      <c r="B63" s="27" t="n"/>
      <c r="C63" s="20" t="n"/>
      <c r="D63" s="20" t="n"/>
      <c r="E63" s="20" t="n"/>
      <c r="F63" s="20" t="n"/>
      <c r="G63" s="42" t="n"/>
      <c r="H63" s="41" t="n"/>
      <c r="I63" s="20" t="n"/>
      <c r="J63" s="40" t="n"/>
      <c r="K63" s="20" t="n"/>
      <c r="L63" s="20" t="n"/>
      <c r="M63" s="20" t="n"/>
      <c r="N63" s="20" t="n"/>
      <c r="O63" s="20" t="n"/>
      <c r="P63" s="29" t="n"/>
      <c r="Q63" s="25">
        <f>IF(A63="","",IFERROR(INDEX('Settings'!$G$4:$G$6,MATCH(I63,'Settings'!$F$4:$F$6,0)),""))</f>
        <v/>
      </c>
      <c r="R63" s="26">
        <f>IF(A63="","",IF(COUNTIF($A$5:$A$104,A63)&gt;1,"DUPLICATE ID",IF(OR(B63="",C63="",D63="",E63="",F63="",G63="",H63="",I63="",J63="",K63="",L63="",M63="",N63="",O63=""),"MISSING DATA","OK")))</f>
        <v/>
      </c>
    </row>
    <row r="64">
      <c r="A64" s="20" t="n"/>
      <c r="B64" s="27" t="n"/>
      <c r="C64" s="20" t="n"/>
      <c r="D64" s="20" t="n"/>
      <c r="E64" s="20" t="n"/>
      <c r="F64" s="20" t="n"/>
      <c r="G64" s="42" t="n"/>
      <c r="H64" s="41" t="n"/>
      <c r="I64" s="20" t="n"/>
      <c r="J64" s="40" t="n"/>
      <c r="K64" s="20" t="n"/>
      <c r="L64" s="20" t="n"/>
      <c r="M64" s="20" t="n"/>
      <c r="N64" s="20" t="n"/>
      <c r="O64" s="20" t="n"/>
      <c r="P64" s="29" t="n"/>
      <c r="Q64" s="25">
        <f>IF(A64="","",IFERROR(INDEX('Settings'!$G$4:$G$6,MATCH(I64,'Settings'!$F$4:$F$6,0)),""))</f>
        <v/>
      </c>
      <c r="R64" s="26">
        <f>IF(A64="","",IF(COUNTIF($A$5:$A$104,A64)&gt;1,"DUPLICATE ID",IF(OR(B64="",C64="",D64="",E64="",F64="",G64="",H64="",I64="",J64="",K64="",L64="",M64="",N64="",O64=""),"MISSING DATA","OK")))</f>
        <v/>
      </c>
    </row>
    <row r="65">
      <c r="A65" s="20" t="n"/>
      <c r="B65" s="27" t="n"/>
      <c r="C65" s="20" t="n"/>
      <c r="D65" s="20" t="n"/>
      <c r="E65" s="20" t="n"/>
      <c r="F65" s="20" t="n"/>
      <c r="G65" s="42" t="n"/>
      <c r="H65" s="41" t="n"/>
      <c r="I65" s="20" t="n"/>
      <c r="J65" s="40" t="n"/>
      <c r="K65" s="20" t="n"/>
      <c r="L65" s="20" t="n"/>
      <c r="M65" s="20" t="n"/>
      <c r="N65" s="20" t="n"/>
      <c r="O65" s="20" t="n"/>
      <c r="P65" s="29" t="n"/>
      <c r="Q65" s="25">
        <f>IF(A65="","",IFERROR(INDEX('Settings'!$G$4:$G$6,MATCH(I65,'Settings'!$F$4:$F$6,0)),""))</f>
        <v/>
      </c>
      <c r="R65" s="26">
        <f>IF(A65="","",IF(COUNTIF($A$5:$A$104,A65)&gt;1,"DUPLICATE ID",IF(OR(B65="",C65="",D65="",E65="",F65="",G65="",H65="",I65="",J65="",K65="",L65="",M65="",N65="",O65=""),"MISSING DATA","OK")))</f>
        <v/>
      </c>
    </row>
    <row r="66">
      <c r="A66" s="20" t="n"/>
      <c r="B66" s="27" t="n"/>
      <c r="C66" s="20" t="n"/>
      <c r="D66" s="20" t="n"/>
      <c r="E66" s="20" t="n"/>
      <c r="F66" s="20" t="n"/>
      <c r="G66" s="42" t="n"/>
      <c r="H66" s="41" t="n"/>
      <c r="I66" s="20" t="n"/>
      <c r="J66" s="40" t="n"/>
      <c r="K66" s="20" t="n"/>
      <c r="L66" s="20" t="n"/>
      <c r="M66" s="20" t="n"/>
      <c r="N66" s="20" t="n"/>
      <c r="O66" s="20" t="n"/>
      <c r="P66" s="29" t="n"/>
      <c r="Q66" s="25">
        <f>IF(A66="","",IFERROR(INDEX('Settings'!$G$4:$G$6,MATCH(I66,'Settings'!$F$4:$F$6,0)),""))</f>
        <v/>
      </c>
      <c r="R66" s="26">
        <f>IF(A66="","",IF(COUNTIF($A$5:$A$104,A66)&gt;1,"DUPLICATE ID",IF(OR(B66="",C66="",D66="",E66="",F66="",G66="",H66="",I66="",J66="",K66="",L66="",M66="",N66="",O66=""),"MISSING DATA","OK")))</f>
        <v/>
      </c>
    </row>
    <row r="67">
      <c r="A67" s="20" t="n"/>
      <c r="B67" s="27" t="n"/>
      <c r="C67" s="20" t="n"/>
      <c r="D67" s="20" t="n"/>
      <c r="E67" s="20" t="n"/>
      <c r="F67" s="20" t="n"/>
      <c r="G67" s="42" t="n"/>
      <c r="H67" s="41" t="n"/>
      <c r="I67" s="20" t="n"/>
      <c r="J67" s="40" t="n"/>
      <c r="K67" s="20" t="n"/>
      <c r="L67" s="20" t="n"/>
      <c r="M67" s="20" t="n"/>
      <c r="N67" s="20" t="n"/>
      <c r="O67" s="20" t="n"/>
      <c r="P67" s="29" t="n"/>
      <c r="Q67" s="25">
        <f>IF(A67="","",IFERROR(INDEX('Settings'!$G$4:$G$6,MATCH(I67,'Settings'!$F$4:$F$6,0)),""))</f>
        <v/>
      </c>
      <c r="R67" s="26">
        <f>IF(A67="","",IF(COUNTIF($A$5:$A$104,A67)&gt;1,"DUPLICATE ID",IF(OR(B67="",C67="",D67="",E67="",F67="",G67="",H67="",I67="",J67="",K67="",L67="",M67="",N67="",O67=""),"MISSING DATA","OK")))</f>
        <v/>
      </c>
    </row>
    <row r="68">
      <c r="A68" s="20" t="n"/>
      <c r="B68" s="27" t="n"/>
      <c r="C68" s="20" t="n"/>
      <c r="D68" s="20" t="n"/>
      <c r="E68" s="20" t="n"/>
      <c r="F68" s="20" t="n"/>
      <c r="G68" s="42" t="n"/>
      <c r="H68" s="41" t="n"/>
      <c r="I68" s="20" t="n"/>
      <c r="J68" s="40" t="n"/>
      <c r="K68" s="20" t="n"/>
      <c r="L68" s="20" t="n"/>
      <c r="M68" s="20" t="n"/>
      <c r="N68" s="20" t="n"/>
      <c r="O68" s="20" t="n"/>
      <c r="P68" s="29" t="n"/>
      <c r="Q68" s="25">
        <f>IF(A68="","",IFERROR(INDEX('Settings'!$G$4:$G$6,MATCH(I68,'Settings'!$F$4:$F$6,0)),""))</f>
        <v/>
      </c>
      <c r="R68" s="26">
        <f>IF(A68="","",IF(COUNTIF($A$5:$A$104,A68)&gt;1,"DUPLICATE ID",IF(OR(B68="",C68="",D68="",E68="",F68="",G68="",H68="",I68="",J68="",K68="",L68="",M68="",N68="",O68=""),"MISSING DATA","OK")))</f>
        <v/>
      </c>
    </row>
    <row r="69">
      <c r="A69" s="20" t="n"/>
      <c r="B69" s="27" t="n"/>
      <c r="C69" s="20" t="n"/>
      <c r="D69" s="20" t="n"/>
      <c r="E69" s="20" t="n"/>
      <c r="F69" s="20" t="n"/>
      <c r="G69" s="42" t="n"/>
      <c r="H69" s="41" t="n"/>
      <c r="I69" s="20" t="n"/>
      <c r="J69" s="40" t="n"/>
      <c r="K69" s="20" t="n"/>
      <c r="L69" s="20" t="n"/>
      <c r="M69" s="20" t="n"/>
      <c r="N69" s="20" t="n"/>
      <c r="O69" s="20" t="n"/>
      <c r="P69" s="29" t="n"/>
      <c r="Q69" s="25">
        <f>IF(A69="","",IFERROR(INDEX('Settings'!$G$4:$G$6,MATCH(I69,'Settings'!$F$4:$F$6,0)),""))</f>
        <v/>
      </c>
      <c r="R69" s="26">
        <f>IF(A69="","",IF(COUNTIF($A$5:$A$104,A69)&gt;1,"DUPLICATE ID",IF(OR(B69="",C69="",D69="",E69="",F69="",G69="",H69="",I69="",J69="",K69="",L69="",M69="",N69="",O69=""),"MISSING DATA","OK")))</f>
        <v/>
      </c>
    </row>
    <row r="70">
      <c r="A70" s="20" t="n"/>
      <c r="B70" s="27" t="n"/>
      <c r="C70" s="20" t="n"/>
      <c r="D70" s="20" t="n"/>
      <c r="E70" s="20" t="n"/>
      <c r="F70" s="20" t="n"/>
      <c r="G70" s="42" t="n"/>
      <c r="H70" s="41" t="n"/>
      <c r="I70" s="20" t="n"/>
      <c r="J70" s="40" t="n"/>
      <c r="K70" s="20" t="n"/>
      <c r="L70" s="20" t="n"/>
      <c r="M70" s="20" t="n"/>
      <c r="N70" s="20" t="n"/>
      <c r="O70" s="20" t="n"/>
      <c r="P70" s="29" t="n"/>
      <c r="Q70" s="25">
        <f>IF(A70="","",IFERROR(INDEX('Settings'!$G$4:$G$6,MATCH(I70,'Settings'!$F$4:$F$6,0)),""))</f>
        <v/>
      </c>
      <c r="R70" s="26">
        <f>IF(A70="","",IF(COUNTIF($A$5:$A$104,A70)&gt;1,"DUPLICATE ID",IF(OR(B70="",C70="",D70="",E70="",F70="",G70="",H70="",I70="",J70="",K70="",L70="",M70="",N70="",O70=""),"MISSING DATA","OK")))</f>
        <v/>
      </c>
    </row>
    <row r="71">
      <c r="A71" s="20" t="n"/>
      <c r="B71" s="27" t="n"/>
      <c r="C71" s="20" t="n"/>
      <c r="D71" s="20" t="n"/>
      <c r="E71" s="20" t="n"/>
      <c r="F71" s="20" t="n"/>
      <c r="G71" s="42" t="n"/>
      <c r="H71" s="41" t="n"/>
      <c r="I71" s="20" t="n"/>
      <c r="J71" s="40" t="n"/>
      <c r="K71" s="20" t="n"/>
      <c r="L71" s="20" t="n"/>
      <c r="M71" s="20" t="n"/>
      <c r="N71" s="20" t="n"/>
      <c r="O71" s="20" t="n"/>
      <c r="P71" s="29" t="n"/>
      <c r="Q71" s="25">
        <f>IF(A71="","",IFERROR(INDEX('Settings'!$G$4:$G$6,MATCH(I71,'Settings'!$F$4:$F$6,0)),""))</f>
        <v/>
      </c>
      <c r="R71" s="26">
        <f>IF(A71="","",IF(COUNTIF($A$5:$A$104,A71)&gt;1,"DUPLICATE ID",IF(OR(B71="",C71="",D71="",E71="",F71="",G71="",H71="",I71="",J71="",K71="",L71="",M71="",N71="",O71=""),"MISSING DATA","OK")))</f>
        <v/>
      </c>
    </row>
    <row r="72">
      <c r="A72" s="20" t="n"/>
      <c r="B72" s="27" t="n"/>
      <c r="C72" s="20" t="n"/>
      <c r="D72" s="20" t="n"/>
      <c r="E72" s="20" t="n"/>
      <c r="F72" s="20" t="n"/>
      <c r="G72" s="42" t="n"/>
      <c r="H72" s="41" t="n"/>
      <c r="I72" s="20" t="n"/>
      <c r="J72" s="40" t="n"/>
      <c r="K72" s="20" t="n"/>
      <c r="L72" s="20" t="n"/>
      <c r="M72" s="20" t="n"/>
      <c r="N72" s="20" t="n"/>
      <c r="O72" s="20" t="n"/>
      <c r="P72" s="29" t="n"/>
      <c r="Q72" s="25">
        <f>IF(A72="","",IFERROR(INDEX('Settings'!$G$4:$G$6,MATCH(I72,'Settings'!$F$4:$F$6,0)),""))</f>
        <v/>
      </c>
      <c r="R72" s="26">
        <f>IF(A72="","",IF(COUNTIF($A$5:$A$104,A72)&gt;1,"DUPLICATE ID",IF(OR(B72="",C72="",D72="",E72="",F72="",G72="",H72="",I72="",J72="",K72="",L72="",M72="",N72="",O72=""),"MISSING DATA","OK")))</f>
        <v/>
      </c>
    </row>
    <row r="73">
      <c r="A73" s="20" t="n"/>
      <c r="B73" s="27" t="n"/>
      <c r="C73" s="20" t="n"/>
      <c r="D73" s="20" t="n"/>
      <c r="E73" s="20" t="n"/>
      <c r="F73" s="20" t="n"/>
      <c r="G73" s="42" t="n"/>
      <c r="H73" s="41" t="n"/>
      <c r="I73" s="20" t="n"/>
      <c r="J73" s="40" t="n"/>
      <c r="K73" s="20" t="n"/>
      <c r="L73" s="20" t="n"/>
      <c r="M73" s="20" t="n"/>
      <c r="N73" s="20" t="n"/>
      <c r="O73" s="20" t="n"/>
      <c r="P73" s="29" t="n"/>
      <c r="Q73" s="25">
        <f>IF(A73="","",IFERROR(INDEX('Settings'!$G$4:$G$6,MATCH(I73,'Settings'!$F$4:$F$6,0)),""))</f>
        <v/>
      </c>
      <c r="R73" s="26">
        <f>IF(A73="","",IF(COUNTIF($A$5:$A$104,A73)&gt;1,"DUPLICATE ID",IF(OR(B73="",C73="",D73="",E73="",F73="",G73="",H73="",I73="",J73="",K73="",L73="",M73="",N73="",O73=""),"MISSING DATA","OK")))</f>
        <v/>
      </c>
    </row>
    <row r="74">
      <c r="A74" s="20" t="n"/>
      <c r="B74" s="27" t="n"/>
      <c r="C74" s="20" t="n"/>
      <c r="D74" s="20" t="n"/>
      <c r="E74" s="20" t="n"/>
      <c r="F74" s="20" t="n"/>
      <c r="G74" s="42" t="n"/>
      <c r="H74" s="41" t="n"/>
      <c r="I74" s="20" t="n"/>
      <c r="J74" s="40" t="n"/>
      <c r="K74" s="20" t="n"/>
      <c r="L74" s="20" t="n"/>
      <c r="M74" s="20" t="n"/>
      <c r="N74" s="20" t="n"/>
      <c r="O74" s="20" t="n"/>
      <c r="P74" s="29" t="n"/>
      <c r="Q74" s="25">
        <f>IF(A74="","",IFERROR(INDEX('Settings'!$G$4:$G$6,MATCH(I74,'Settings'!$F$4:$F$6,0)),""))</f>
        <v/>
      </c>
      <c r="R74" s="26">
        <f>IF(A74="","",IF(COUNTIF($A$5:$A$104,A74)&gt;1,"DUPLICATE ID",IF(OR(B74="",C74="",D74="",E74="",F74="",G74="",H74="",I74="",J74="",K74="",L74="",M74="",N74="",O74=""),"MISSING DATA","OK")))</f>
        <v/>
      </c>
    </row>
    <row r="75">
      <c r="A75" s="20" t="n"/>
      <c r="B75" s="27" t="n"/>
      <c r="C75" s="20" t="n"/>
      <c r="D75" s="20" t="n"/>
      <c r="E75" s="20" t="n"/>
      <c r="F75" s="20" t="n"/>
      <c r="G75" s="42" t="n"/>
      <c r="H75" s="41" t="n"/>
      <c r="I75" s="20" t="n"/>
      <c r="J75" s="40" t="n"/>
      <c r="K75" s="20" t="n"/>
      <c r="L75" s="20" t="n"/>
      <c r="M75" s="20" t="n"/>
      <c r="N75" s="20" t="n"/>
      <c r="O75" s="20" t="n"/>
      <c r="P75" s="29" t="n"/>
      <c r="Q75" s="25">
        <f>IF(A75="","",IFERROR(INDEX('Settings'!$G$4:$G$6,MATCH(I75,'Settings'!$F$4:$F$6,0)),""))</f>
        <v/>
      </c>
      <c r="R75" s="26">
        <f>IF(A75="","",IF(COUNTIF($A$5:$A$104,A75)&gt;1,"DUPLICATE ID",IF(OR(B75="",C75="",D75="",E75="",F75="",G75="",H75="",I75="",J75="",K75="",L75="",M75="",N75="",O75=""),"MISSING DATA","OK")))</f>
        <v/>
      </c>
    </row>
    <row r="76">
      <c r="A76" s="20" t="n"/>
      <c r="B76" s="27" t="n"/>
      <c r="C76" s="20" t="n"/>
      <c r="D76" s="20" t="n"/>
      <c r="E76" s="20" t="n"/>
      <c r="F76" s="20" t="n"/>
      <c r="G76" s="42" t="n"/>
      <c r="H76" s="41" t="n"/>
      <c r="I76" s="20" t="n"/>
      <c r="J76" s="40" t="n"/>
      <c r="K76" s="20" t="n"/>
      <c r="L76" s="20" t="n"/>
      <c r="M76" s="20" t="n"/>
      <c r="N76" s="20" t="n"/>
      <c r="O76" s="20" t="n"/>
      <c r="P76" s="29" t="n"/>
      <c r="Q76" s="25">
        <f>IF(A76="","",IFERROR(INDEX('Settings'!$G$4:$G$6,MATCH(I76,'Settings'!$F$4:$F$6,0)),""))</f>
        <v/>
      </c>
      <c r="R76" s="26">
        <f>IF(A76="","",IF(COUNTIF($A$5:$A$104,A76)&gt;1,"DUPLICATE ID",IF(OR(B76="",C76="",D76="",E76="",F76="",G76="",H76="",I76="",J76="",K76="",L76="",M76="",N76="",O76=""),"MISSING DATA","OK")))</f>
        <v/>
      </c>
    </row>
    <row r="77">
      <c r="A77" s="20" t="n"/>
      <c r="B77" s="27" t="n"/>
      <c r="C77" s="20" t="n"/>
      <c r="D77" s="20" t="n"/>
      <c r="E77" s="20" t="n"/>
      <c r="F77" s="20" t="n"/>
      <c r="G77" s="42" t="n"/>
      <c r="H77" s="41" t="n"/>
      <c r="I77" s="20" t="n"/>
      <c r="J77" s="40" t="n"/>
      <c r="K77" s="20" t="n"/>
      <c r="L77" s="20" t="n"/>
      <c r="M77" s="20" t="n"/>
      <c r="N77" s="20" t="n"/>
      <c r="O77" s="20" t="n"/>
      <c r="P77" s="29" t="n"/>
      <c r="Q77" s="25">
        <f>IF(A77="","",IFERROR(INDEX('Settings'!$G$4:$G$6,MATCH(I77,'Settings'!$F$4:$F$6,0)),""))</f>
        <v/>
      </c>
      <c r="R77" s="26">
        <f>IF(A77="","",IF(COUNTIF($A$5:$A$104,A77)&gt;1,"DUPLICATE ID",IF(OR(B77="",C77="",D77="",E77="",F77="",G77="",H77="",I77="",J77="",K77="",L77="",M77="",N77="",O77=""),"MISSING DATA","OK")))</f>
        <v/>
      </c>
    </row>
    <row r="78">
      <c r="A78" s="20" t="n"/>
      <c r="B78" s="27" t="n"/>
      <c r="C78" s="20" t="n"/>
      <c r="D78" s="20" t="n"/>
      <c r="E78" s="20" t="n"/>
      <c r="F78" s="20" t="n"/>
      <c r="G78" s="42" t="n"/>
      <c r="H78" s="41" t="n"/>
      <c r="I78" s="20" t="n"/>
      <c r="J78" s="40" t="n"/>
      <c r="K78" s="20" t="n"/>
      <c r="L78" s="20" t="n"/>
      <c r="M78" s="20" t="n"/>
      <c r="N78" s="20" t="n"/>
      <c r="O78" s="20" t="n"/>
      <c r="P78" s="29" t="n"/>
      <c r="Q78" s="25">
        <f>IF(A78="","",IFERROR(INDEX('Settings'!$G$4:$G$6,MATCH(I78,'Settings'!$F$4:$F$6,0)),""))</f>
        <v/>
      </c>
      <c r="R78" s="26">
        <f>IF(A78="","",IF(COUNTIF($A$5:$A$104,A78)&gt;1,"DUPLICATE ID",IF(OR(B78="",C78="",D78="",E78="",F78="",G78="",H78="",I78="",J78="",K78="",L78="",M78="",N78="",O78=""),"MISSING DATA","OK")))</f>
        <v/>
      </c>
    </row>
    <row r="79">
      <c r="A79" s="20" t="n"/>
      <c r="B79" s="27" t="n"/>
      <c r="C79" s="20" t="n"/>
      <c r="D79" s="20" t="n"/>
      <c r="E79" s="20" t="n"/>
      <c r="F79" s="20" t="n"/>
      <c r="G79" s="42" t="n"/>
      <c r="H79" s="41" t="n"/>
      <c r="I79" s="20" t="n"/>
      <c r="J79" s="40" t="n"/>
      <c r="K79" s="20" t="n"/>
      <c r="L79" s="20" t="n"/>
      <c r="M79" s="20" t="n"/>
      <c r="N79" s="20" t="n"/>
      <c r="O79" s="20" t="n"/>
      <c r="P79" s="29" t="n"/>
      <c r="Q79" s="25">
        <f>IF(A79="","",IFERROR(INDEX('Settings'!$G$4:$G$6,MATCH(I79,'Settings'!$F$4:$F$6,0)),""))</f>
        <v/>
      </c>
      <c r="R79" s="26">
        <f>IF(A79="","",IF(COUNTIF($A$5:$A$104,A79)&gt;1,"DUPLICATE ID",IF(OR(B79="",C79="",D79="",E79="",F79="",G79="",H79="",I79="",J79="",K79="",L79="",M79="",N79="",O79=""),"MISSING DATA","OK")))</f>
        <v/>
      </c>
    </row>
    <row r="80">
      <c r="A80" s="20" t="n"/>
      <c r="B80" s="27" t="n"/>
      <c r="C80" s="20" t="n"/>
      <c r="D80" s="20" t="n"/>
      <c r="E80" s="20" t="n"/>
      <c r="F80" s="20" t="n"/>
      <c r="G80" s="42" t="n"/>
      <c r="H80" s="41" t="n"/>
      <c r="I80" s="20" t="n"/>
      <c r="J80" s="40" t="n"/>
      <c r="K80" s="20" t="n"/>
      <c r="L80" s="20" t="n"/>
      <c r="M80" s="20" t="n"/>
      <c r="N80" s="20" t="n"/>
      <c r="O80" s="20" t="n"/>
      <c r="P80" s="29" t="n"/>
      <c r="Q80" s="25">
        <f>IF(A80="","",IFERROR(INDEX('Settings'!$G$4:$G$6,MATCH(I80,'Settings'!$F$4:$F$6,0)),""))</f>
        <v/>
      </c>
      <c r="R80" s="26">
        <f>IF(A80="","",IF(COUNTIF($A$5:$A$104,A80)&gt;1,"DUPLICATE ID",IF(OR(B80="",C80="",D80="",E80="",F80="",G80="",H80="",I80="",J80="",K80="",L80="",M80="",N80="",O80=""),"MISSING DATA","OK")))</f>
        <v/>
      </c>
    </row>
    <row r="81">
      <c r="A81" s="20" t="n"/>
      <c r="B81" s="27" t="n"/>
      <c r="C81" s="20" t="n"/>
      <c r="D81" s="20" t="n"/>
      <c r="E81" s="20" t="n"/>
      <c r="F81" s="20" t="n"/>
      <c r="G81" s="42" t="n"/>
      <c r="H81" s="41" t="n"/>
      <c r="I81" s="20" t="n"/>
      <c r="J81" s="40" t="n"/>
      <c r="K81" s="20" t="n"/>
      <c r="L81" s="20" t="n"/>
      <c r="M81" s="20" t="n"/>
      <c r="N81" s="20" t="n"/>
      <c r="O81" s="20" t="n"/>
      <c r="P81" s="29" t="n"/>
      <c r="Q81" s="25">
        <f>IF(A81="","",IFERROR(INDEX('Settings'!$G$4:$G$6,MATCH(I81,'Settings'!$F$4:$F$6,0)),""))</f>
        <v/>
      </c>
      <c r="R81" s="26">
        <f>IF(A81="","",IF(COUNTIF($A$5:$A$104,A81)&gt;1,"DUPLICATE ID",IF(OR(B81="",C81="",D81="",E81="",F81="",G81="",H81="",I81="",J81="",K81="",L81="",M81="",N81="",O81=""),"MISSING DATA","OK")))</f>
        <v/>
      </c>
    </row>
    <row r="82">
      <c r="A82" s="20" t="n"/>
      <c r="B82" s="27" t="n"/>
      <c r="C82" s="20" t="n"/>
      <c r="D82" s="20" t="n"/>
      <c r="E82" s="20" t="n"/>
      <c r="F82" s="20" t="n"/>
      <c r="G82" s="42" t="n"/>
      <c r="H82" s="41" t="n"/>
      <c r="I82" s="20" t="n"/>
      <c r="J82" s="40" t="n"/>
      <c r="K82" s="20" t="n"/>
      <c r="L82" s="20" t="n"/>
      <c r="M82" s="20" t="n"/>
      <c r="N82" s="20" t="n"/>
      <c r="O82" s="20" t="n"/>
      <c r="P82" s="29" t="n"/>
      <c r="Q82" s="25">
        <f>IF(A82="","",IFERROR(INDEX('Settings'!$G$4:$G$6,MATCH(I82,'Settings'!$F$4:$F$6,0)),""))</f>
        <v/>
      </c>
      <c r="R82" s="26">
        <f>IF(A82="","",IF(COUNTIF($A$5:$A$104,A82)&gt;1,"DUPLICATE ID",IF(OR(B82="",C82="",D82="",E82="",F82="",G82="",H82="",I82="",J82="",K82="",L82="",M82="",N82="",O82=""),"MISSING DATA","OK")))</f>
        <v/>
      </c>
    </row>
    <row r="83">
      <c r="A83" s="20" t="n"/>
      <c r="B83" s="27" t="n"/>
      <c r="C83" s="20" t="n"/>
      <c r="D83" s="20" t="n"/>
      <c r="E83" s="20" t="n"/>
      <c r="F83" s="20" t="n"/>
      <c r="G83" s="42" t="n"/>
      <c r="H83" s="41" t="n"/>
      <c r="I83" s="20" t="n"/>
      <c r="J83" s="40" t="n"/>
      <c r="K83" s="20" t="n"/>
      <c r="L83" s="20" t="n"/>
      <c r="M83" s="20" t="n"/>
      <c r="N83" s="20" t="n"/>
      <c r="O83" s="20" t="n"/>
      <c r="P83" s="29" t="n"/>
      <c r="Q83" s="25">
        <f>IF(A83="","",IFERROR(INDEX('Settings'!$G$4:$G$6,MATCH(I83,'Settings'!$F$4:$F$6,0)),""))</f>
        <v/>
      </c>
      <c r="R83" s="26">
        <f>IF(A83="","",IF(COUNTIF($A$5:$A$104,A83)&gt;1,"DUPLICATE ID",IF(OR(B83="",C83="",D83="",E83="",F83="",G83="",H83="",I83="",J83="",K83="",L83="",M83="",N83="",O83=""),"MISSING DATA","OK")))</f>
        <v/>
      </c>
    </row>
    <row r="84">
      <c r="A84" s="20" t="n"/>
      <c r="B84" s="27" t="n"/>
      <c r="C84" s="20" t="n"/>
      <c r="D84" s="20" t="n"/>
      <c r="E84" s="20" t="n"/>
      <c r="F84" s="20" t="n"/>
      <c r="G84" s="42" t="n"/>
      <c r="H84" s="41" t="n"/>
      <c r="I84" s="20" t="n"/>
      <c r="J84" s="40" t="n"/>
      <c r="K84" s="20" t="n"/>
      <c r="L84" s="20" t="n"/>
      <c r="M84" s="20" t="n"/>
      <c r="N84" s="20" t="n"/>
      <c r="O84" s="20" t="n"/>
      <c r="P84" s="29" t="n"/>
      <c r="Q84" s="25">
        <f>IF(A84="","",IFERROR(INDEX('Settings'!$G$4:$G$6,MATCH(I84,'Settings'!$F$4:$F$6,0)),""))</f>
        <v/>
      </c>
      <c r="R84" s="26">
        <f>IF(A84="","",IF(COUNTIF($A$5:$A$104,A84)&gt;1,"DUPLICATE ID",IF(OR(B84="",C84="",D84="",E84="",F84="",G84="",H84="",I84="",J84="",K84="",L84="",M84="",N84="",O84=""),"MISSING DATA","OK")))</f>
        <v/>
      </c>
    </row>
    <row r="85">
      <c r="A85" s="20" t="n"/>
      <c r="B85" s="27" t="n"/>
      <c r="C85" s="20" t="n"/>
      <c r="D85" s="20" t="n"/>
      <c r="E85" s="20" t="n"/>
      <c r="F85" s="20" t="n"/>
      <c r="G85" s="42" t="n"/>
      <c r="H85" s="41" t="n"/>
      <c r="I85" s="20" t="n"/>
      <c r="J85" s="40" t="n"/>
      <c r="K85" s="20" t="n"/>
      <c r="L85" s="20" t="n"/>
      <c r="M85" s="20" t="n"/>
      <c r="N85" s="20" t="n"/>
      <c r="O85" s="20" t="n"/>
      <c r="P85" s="29" t="n"/>
      <c r="Q85" s="25">
        <f>IF(A85="","",IFERROR(INDEX('Settings'!$G$4:$G$6,MATCH(I85,'Settings'!$F$4:$F$6,0)),""))</f>
        <v/>
      </c>
      <c r="R85" s="26">
        <f>IF(A85="","",IF(COUNTIF($A$5:$A$104,A85)&gt;1,"DUPLICATE ID",IF(OR(B85="",C85="",D85="",E85="",F85="",G85="",H85="",I85="",J85="",K85="",L85="",M85="",N85="",O85=""),"MISSING DATA","OK")))</f>
        <v/>
      </c>
    </row>
    <row r="86">
      <c r="A86" s="20" t="n"/>
      <c r="B86" s="27" t="n"/>
      <c r="C86" s="20" t="n"/>
      <c r="D86" s="20" t="n"/>
      <c r="E86" s="20" t="n"/>
      <c r="F86" s="20" t="n"/>
      <c r="G86" s="42" t="n"/>
      <c r="H86" s="41" t="n"/>
      <c r="I86" s="20" t="n"/>
      <c r="J86" s="40" t="n"/>
      <c r="K86" s="20" t="n"/>
      <c r="L86" s="20" t="n"/>
      <c r="M86" s="20" t="n"/>
      <c r="N86" s="20" t="n"/>
      <c r="O86" s="20" t="n"/>
      <c r="P86" s="29" t="n"/>
      <c r="Q86" s="25">
        <f>IF(A86="","",IFERROR(INDEX('Settings'!$G$4:$G$6,MATCH(I86,'Settings'!$F$4:$F$6,0)),""))</f>
        <v/>
      </c>
      <c r="R86" s="26">
        <f>IF(A86="","",IF(COUNTIF($A$5:$A$104,A86)&gt;1,"DUPLICATE ID",IF(OR(B86="",C86="",D86="",E86="",F86="",G86="",H86="",I86="",J86="",K86="",L86="",M86="",N86="",O86=""),"MISSING DATA","OK")))</f>
        <v/>
      </c>
    </row>
    <row r="87">
      <c r="A87" s="20" t="n"/>
      <c r="B87" s="27" t="n"/>
      <c r="C87" s="20" t="n"/>
      <c r="D87" s="20" t="n"/>
      <c r="E87" s="20" t="n"/>
      <c r="F87" s="20" t="n"/>
      <c r="G87" s="42" t="n"/>
      <c r="H87" s="41" t="n"/>
      <c r="I87" s="20" t="n"/>
      <c r="J87" s="40" t="n"/>
      <c r="K87" s="20" t="n"/>
      <c r="L87" s="20" t="n"/>
      <c r="M87" s="20" t="n"/>
      <c r="N87" s="20" t="n"/>
      <c r="O87" s="20" t="n"/>
      <c r="P87" s="29" t="n"/>
      <c r="Q87" s="25">
        <f>IF(A87="","",IFERROR(INDEX('Settings'!$G$4:$G$6,MATCH(I87,'Settings'!$F$4:$F$6,0)),""))</f>
        <v/>
      </c>
      <c r="R87" s="26">
        <f>IF(A87="","",IF(COUNTIF($A$5:$A$104,A87)&gt;1,"DUPLICATE ID",IF(OR(B87="",C87="",D87="",E87="",F87="",G87="",H87="",I87="",J87="",K87="",L87="",M87="",N87="",O87=""),"MISSING DATA","OK")))</f>
        <v/>
      </c>
    </row>
    <row r="88">
      <c r="A88" s="20" t="n"/>
      <c r="B88" s="27" t="n"/>
      <c r="C88" s="20" t="n"/>
      <c r="D88" s="20" t="n"/>
      <c r="E88" s="20" t="n"/>
      <c r="F88" s="20" t="n"/>
      <c r="G88" s="42" t="n"/>
      <c r="H88" s="41" t="n"/>
      <c r="I88" s="20" t="n"/>
      <c r="J88" s="40" t="n"/>
      <c r="K88" s="20" t="n"/>
      <c r="L88" s="20" t="n"/>
      <c r="M88" s="20" t="n"/>
      <c r="N88" s="20" t="n"/>
      <c r="O88" s="20" t="n"/>
      <c r="P88" s="29" t="n"/>
      <c r="Q88" s="25">
        <f>IF(A88="","",IFERROR(INDEX('Settings'!$G$4:$G$6,MATCH(I88,'Settings'!$F$4:$F$6,0)),""))</f>
        <v/>
      </c>
      <c r="R88" s="26">
        <f>IF(A88="","",IF(COUNTIF($A$5:$A$104,A88)&gt;1,"DUPLICATE ID",IF(OR(B88="",C88="",D88="",E88="",F88="",G88="",H88="",I88="",J88="",K88="",L88="",M88="",N88="",O88=""),"MISSING DATA","OK")))</f>
        <v/>
      </c>
    </row>
    <row r="89">
      <c r="A89" s="20" t="n"/>
      <c r="B89" s="27" t="n"/>
      <c r="C89" s="20" t="n"/>
      <c r="D89" s="20" t="n"/>
      <c r="E89" s="20" t="n"/>
      <c r="F89" s="20" t="n"/>
      <c r="G89" s="42" t="n"/>
      <c r="H89" s="41" t="n"/>
      <c r="I89" s="20" t="n"/>
      <c r="J89" s="40" t="n"/>
      <c r="K89" s="20" t="n"/>
      <c r="L89" s="20" t="n"/>
      <c r="M89" s="20" t="n"/>
      <c r="N89" s="20" t="n"/>
      <c r="O89" s="20" t="n"/>
      <c r="P89" s="29" t="n"/>
      <c r="Q89" s="25">
        <f>IF(A89="","",IFERROR(INDEX('Settings'!$G$4:$G$6,MATCH(I89,'Settings'!$F$4:$F$6,0)),""))</f>
        <v/>
      </c>
      <c r="R89" s="26">
        <f>IF(A89="","",IF(COUNTIF($A$5:$A$104,A89)&gt;1,"DUPLICATE ID",IF(OR(B89="",C89="",D89="",E89="",F89="",G89="",H89="",I89="",J89="",K89="",L89="",M89="",N89="",O89=""),"MISSING DATA","OK")))</f>
        <v/>
      </c>
    </row>
    <row r="90">
      <c r="A90" s="20" t="n"/>
      <c r="B90" s="27" t="n"/>
      <c r="C90" s="20" t="n"/>
      <c r="D90" s="20" t="n"/>
      <c r="E90" s="20" t="n"/>
      <c r="F90" s="20" t="n"/>
      <c r="G90" s="42" t="n"/>
      <c r="H90" s="41" t="n"/>
      <c r="I90" s="20" t="n"/>
      <c r="J90" s="40" t="n"/>
      <c r="K90" s="20" t="n"/>
      <c r="L90" s="20" t="n"/>
      <c r="M90" s="20" t="n"/>
      <c r="N90" s="20" t="n"/>
      <c r="O90" s="20" t="n"/>
      <c r="P90" s="29" t="n"/>
      <c r="Q90" s="25">
        <f>IF(A90="","",IFERROR(INDEX('Settings'!$G$4:$G$6,MATCH(I90,'Settings'!$F$4:$F$6,0)),""))</f>
        <v/>
      </c>
      <c r="R90" s="26">
        <f>IF(A90="","",IF(COUNTIF($A$5:$A$104,A90)&gt;1,"DUPLICATE ID",IF(OR(B90="",C90="",D90="",E90="",F90="",G90="",H90="",I90="",J90="",K90="",L90="",M90="",N90="",O90=""),"MISSING DATA","OK")))</f>
        <v/>
      </c>
    </row>
    <row r="91">
      <c r="A91" s="20" t="n"/>
      <c r="B91" s="27" t="n"/>
      <c r="C91" s="20" t="n"/>
      <c r="D91" s="20" t="n"/>
      <c r="E91" s="20" t="n"/>
      <c r="F91" s="20" t="n"/>
      <c r="G91" s="42" t="n"/>
      <c r="H91" s="41" t="n"/>
      <c r="I91" s="20" t="n"/>
      <c r="J91" s="40" t="n"/>
      <c r="K91" s="20" t="n"/>
      <c r="L91" s="20" t="n"/>
      <c r="M91" s="20" t="n"/>
      <c r="N91" s="20" t="n"/>
      <c r="O91" s="20" t="n"/>
      <c r="P91" s="29" t="n"/>
      <c r="Q91" s="25">
        <f>IF(A91="","",IFERROR(INDEX('Settings'!$G$4:$G$6,MATCH(I91,'Settings'!$F$4:$F$6,0)),""))</f>
        <v/>
      </c>
      <c r="R91" s="26">
        <f>IF(A91="","",IF(COUNTIF($A$5:$A$104,A91)&gt;1,"DUPLICATE ID",IF(OR(B91="",C91="",D91="",E91="",F91="",G91="",H91="",I91="",J91="",K91="",L91="",M91="",N91="",O91=""),"MISSING DATA","OK")))</f>
        <v/>
      </c>
    </row>
    <row r="92">
      <c r="A92" s="20" t="n"/>
      <c r="B92" s="27" t="n"/>
      <c r="C92" s="20" t="n"/>
      <c r="D92" s="20" t="n"/>
      <c r="E92" s="20" t="n"/>
      <c r="F92" s="20" t="n"/>
      <c r="G92" s="42" t="n"/>
      <c r="H92" s="41" t="n"/>
      <c r="I92" s="20" t="n"/>
      <c r="J92" s="40" t="n"/>
      <c r="K92" s="20" t="n"/>
      <c r="L92" s="20" t="n"/>
      <c r="M92" s="20" t="n"/>
      <c r="N92" s="20" t="n"/>
      <c r="O92" s="20" t="n"/>
      <c r="P92" s="29" t="n"/>
      <c r="Q92" s="25">
        <f>IF(A92="","",IFERROR(INDEX('Settings'!$G$4:$G$6,MATCH(I92,'Settings'!$F$4:$F$6,0)),""))</f>
        <v/>
      </c>
      <c r="R92" s="26">
        <f>IF(A92="","",IF(COUNTIF($A$5:$A$104,A92)&gt;1,"DUPLICATE ID",IF(OR(B92="",C92="",D92="",E92="",F92="",G92="",H92="",I92="",J92="",K92="",L92="",M92="",N92="",O92=""),"MISSING DATA","OK")))</f>
        <v/>
      </c>
    </row>
    <row r="93">
      <c r="A93" s="20" t="n"/>
      <c r="B93" s="27" t="n"/>
      <c r="C93" s="20" t="n"/>
      <c r="D93" s="20" t="n"/>
      <c r="E93" s="20" t="n"/>
      <c r="F93" s="20" t="n"/>
      <c r="G93" s="42" t="n"/>
      <c r="H93" s="41" t="n"/>
      <c r="I93" s="20" t="n"/>
      <c r="J93" s="40" t="n"/>
      <c r="K93" s="20" t="n"/>
      <c r="L93" s="20" t="n"/>
      <c r="M93" s="20" t="n"/>
      <c r="N93" s="20" t="n"/>
      <c r="O93" s="20" t="n"/>
      <c r="P93" s="29" t="n"/>
      <c r="Q93" s="25">
        <f>IF(A93="","",IFERROR(INDEX('Settings'!$G$4:$G$6,MATCH(I93,'Settings'!$F$4:$F$6,0)),""))</f>
        <v/>
      </c>
      <c r="R93" s="26">
        <f>IF(A93="","",IF(COUNTIF($A$5:$A$104,A93)&gt;1,"DUPLICATE ID",IF(OR(B93="",C93="",D93="",E93="",F93="",G93="",H93="",I93="",J93="",K93="",L93="",M93="",N93="",O93=""),"MISSING DATA","OK")))</f>
        <v/>
      </c>
    </row>
    <row r="94">
      <c r="A94" s="20" t="n"/>
      <c r="B94" s="27" t="n"/>
      <c r="C94" s="20" t="n"/>
      <c r="D94" s="20" t="n"/>
      <c r="E94" s="20" t="n"/>
      <c r="F94" s="20" t="n"/>
      <c r="G94" s="42" t="n"/>
      <c r="H94" s="41" t="n"/>
      <c r="I94" s="20" t="n"/>
      <c r="J94" s="40" t="n"/>
      <c r="K94" s="20" t="n"/>
      <c r="L94" s="20" t="n"/>
      <c r="M94" s="20" t="n"/>
      <c r="N94" s="20" t="n"/>
      <c r="O94" s="20" t="n"/>
      <c r="P94" s="29" t="n"/>
      <c r="Q94" s="25">
        <f>IF(A94="","",IFERROR(INDEX('Settings'!$G$4:$G$6,MATCH(I94,'Settings'!$F$4:$F$6,0)),""))</f>
        <v/>
      </c>
      <c r="R94" s="26">
        <f>IF(A94="","",IF(COUNTIF($A$5:$A$104,A94)&gt;1,"DUPLICATE ID",IF(OR(B94="",C94="",D94="",E94="",F94="",G94="",H94="",I94="",J94="",K94="",L94="",M94="",N94="",O94=""),"MISSING DATA","OK")))</f>
        <v/>
      </c>
    </row>
    <row r="95">
      <c r="A95" s="20" t="n"/>
      <c r="B95" s="27" t="n"/>
      <c r="C95" s="20" t="n"/>
      <c r="D95" s="20" t="n"/>
      <c r="E95" s="20" t="n"/>
      <c r="F95" s="20" t="n"/>
      <c r="G95" s="42" t="n"/>
      <c r="H95" s="41" t="n"/>
      <c r="I95" s="20" t="n"/>
      <c r="J95" s="40" t="n"/>
      <c r="K95" s="20" t="n"/>
      <c r="L95" s="20" t="n"/>
      <c r="M95" s="20" t="n"/>
      <c r="N95" s="20" t="n"/>
      <c r="O95" s="20" t="n"/>
      <c r="P95" s="29" t="n"/>
      <c r="Q95" s="25">
        <f>IF(A95="","",IFERROR(INDEX('Settings'!$G$4:$G$6,MATCH(I95,'Settings'!$F$4:$F$6,0)),""))</f>
        <v/>
      </c>
      <c r="R95" s="26">
        <f>IF(A95="","",IF(COUNTIF($A$5:$A$104,A95)&gt;1,"DUPLICATE ID",IF(OR(B95="",C95="",D95="",E95="",F95="",G95="",H95="",I95="",J95="",K95="",L95="",M95="",N95="",O95=""),"MISSING DATA","OK")))</f>
        <v/>
      </c>
    </row>
    <row r="96">
      <c r="A96" s="20" t="n"/>
      <c r="B96" s="27" t="n"/>
      <c r="C96" s="20" t="n"/>
      <c r="D96" s="20" t="n"/>
      <c r="E96" s="20" t="n"/>
      <c r="F96" s="20" t="n"/>
      <c r="G96" s="42" t="n"/>
      <c r="H96" s="41" t="n"/>
      <c r="I96" s="20" t="n"/>
      <c r="J96" s="40" t="n"/>
      <c r="K96" s="20" t="n"/>
      <c r="L96" s="20" t="n"/>
      <c r="M96" s="20" t="n"/>
      <c r="N96" s="20" t="n"/>
      <c r="O96" s="20" t="n"/>
      <c r="P96" s="29" t="n"/>
      <c r="Q96" s="25">
        <f>IF(A96="","",IFERROR(INDEX('Settings'!$G$4:$G$6,MATCH(I96,'Settings'!$F$4:$F$6,0)),""))</f>
        <v/>
      </c>
      <c r="R96" s="26">
        <f>IF(A96="","",IF(COUNTIF($A$5:$A$104,A96)&gt;1,"DUPLICATE ID",IF(OR(B96="",C96="",D96="",E96="",F96="",G96="",H96="",I96="",J96="",K96="",L96="",M96="",N96="",O96=""),"MISSING DATA","OK")))</f>
        <v/>
      </c>
    </row>
    <row r="97">
      <c r="A97" s="20" t="n"/>
      <c r="B97" s="27" t="n"/>
      <c r="C97" s="20" t="n"/>
      <c r="D97" s="20" t="n"/>
      <c r="E97" s="20" t="n"/>
      <c r="F97" s="20" t="n"/>
      <c r="G97" s="42" t="n"/>
      <c r="H97" s="41" t="n"/>
      <c r="I97" s="20" t="n"/>
      <c r="J97" s="40" t="n"/>
      <c r="K97" s="20" t="n"/>
      <c r="L97" s="20" t="n"/>
      <c r="M97" s="20" t="n"/>
      <c r="N97" s="20" t="n"/>
      <c r="O97" s="20" t="n"/>
      <c r="P97" s="29" t="n"/>
      <c r="Q97" s="25">
        <f>IF(A97="","",IFERROR(INDEX('Settings'!$G$4:$G$6,MATCH(I97,'Settings'!$F$4:$F$6,0)),""))</f>
        <v/>
      </c>
      <c r="R97" s="26">
        <f>IF(A97="","",IF(COUNTIF($A$5:$A$104,A97)&gt;1,"DUPLICATE ID",IF(OR(B97="",C97="",D97="",E97="",F97="",G97="",H97="",I97="",J97="",K97="",L97="",M97="",N97="",O97=""),"MISSING DATA","OK")))</f>
        <v/>
      </c>
    </row>
    <row r="98">
      <c r="A98" s="20" t="n"/>
      <c r="B98" s="27" t="n"/>
      <c r="C98" s="20" t="n"/>
      <c r="D98" s="20" t="n"/>
      <c r="E98" s="20" t="n"/>
      <c r="F98" s="20" t="n"/>
      <c r="G98" s="42" t="n"/>
      <c r="H98" s="41" t="n"/>
      <c r="I98" s="20" t="n"/>
      <c r="J98" s="40" t="n"/>
      <c r="K98" s="20" t="n"/>
      <c r="L98" s="20" t="n"/>
      <c r="M98" s="20" t="n"/>
      <c r="N98" s="20" t="n"/>
      <c r="O98" s="20" t="n"/>
      <c r="P98" s="29" t="n"/>
      <c r="Q98" s="25">
        <f>IF(A98="","",IFERROR(INDEX('Settings'!$G$4:$G$6,MATCH(I98,'Settings'!$F$4:$F$6,0)),""))</f>
        <v/>
      </c>
      <c r="R98" s="26">
        <f>IF(A98="","",IF(COUNTIF($A$5:$A$104,A98)&gt;1,"DUPLICATE ID",IF(OR(B98="",C98="",D98="",E98="",F98="",G98="",H98="",I98="",J98="",K98="",L98="",M98="",N98="",O98=""),"MISSING DATA","OK")))</f>
        <v/>
      </c>
    </row>
    <row r="99">
      <c r="A99" s="20" t="n"/>
      <c r="B99" s="27" t="n"/>
      <c r="C99" s="20" t="n"/>
      <c r="D99" s="20" t="n"/>
      <c r="E99" s="20" t="n"/>
      <c r="F99" s="20" t="n"/>
      <c r="G99" s="42" t="n"/>
      <c r="H99" s="41" t="n"/>
      <c r="I99" s="20" t="n"/>
      <c r="J99" s="40" t="n"/>
      <c r="K99" s="20" t="n"/>
      <c r="L99" s="20" t="n"/>
      <c r="M99" s="20" t="n"/>
      <c r="N99" s="20" t="n"/>
      <c r="O99" s="20" t="n"/>
      <c r="P99" s="29" t="n"/>
      <c r="Q99" s="25">
        <f>IF(A99="","",IFERROR(INDEX('Settings'!$G$4:$G$6,MATCH(I99,'Settings'!$F$4:$F$6,0)),""))</f>
        <v/>
      </c>
      <c r="R99" s="26">
        <f>IF(A99="","",IF(COUNTIF($A$5:$A$104,A99)&gt;1,"DUPLICATE ID",IF(OR(B99="",C99="",D99="",E99="",F99="",G99="",H99="",I99="",J99="",K99="",L99="",M99="",N99="",O99=""),"MISSING DATA","OK")))</f>
        <v/>
      </c>
    </row>
    <row r="100">
      <c r="A100" s="20" t="n"/>
      <c r="B100" s="27" t="n"/>
      <c r="C100" s="20" t="n"/>
      <c r="D100" s="20" t="n"/>
      <c r="E100" s="20" t="n"/>
      <c r="F100" s="20" t="n"/>
      <c r="G100" s="42" t="n"/>
      <c r="H100" s="41" t="n"/>
      <c r="I100" s="20" t="n"/>
      <c r="J100" s="40" t="n"/>
      <c r="K100" s="20" t="n"/>
      <c r="L100" s="20" t="n"/>
      <c r="M100" s="20" t="n"/>
      <c r="N100" s="20" t="n"/>
      <c r="O100" s="20" t="n"/>
      <c r="P100" s="29" t="n"/>
      <c r="Q100" s="25">
        <f>IF(A100="","",IFERROR(INDEX('Settings'!$G$4:$G$6,MATCH(I100,'Settings'!$F$4:$F$6,0)),""))</f>
        <v/>
      </c>
      <c r="R100" s="26">
        <f>IF(A100="","",IF(COUNTIF($A$5:$A$104,A100)&gt;1,"DUPLICATE ID",IF(OR(B100="",C100="",D100="",E100="",F100="",G100="",H100="",I100="",J100="",K100="",L100="",M100="",N100="",O100=""),"MISSING DATA","OK")))</f>
        <v/>
      </c>
    </row>
    <row r="101">
      <c r="A101" s="20" t="n"/>
      <c r="B101" s="27" t="n"/>
      <c r="C101" s="20" t="n"/>
      <c r="D101" s="20" t="n"/>
      <c r="E101" s="20" t="n"/>
      <c r="F101" s="20" t="n"/>
      <c r="G101" s="42" t="n"/>
      <c r="H101" s="41" t="n"/>
      <c r="I101" s="20" t="n"/>
      <c r="J101" s="40" t="n"/>
      <c r="K101" s="20" t="n"/>
      <c r="L101" s="20" t="n"/>
      <c r="M101" s="20" t="n"/>
      <c r="N101" s="20" t="n"/>
      <c r="O101" s="20" t="n"/>
      <c r="P101" s="29" t="n"/>
      <c r="Q101" s="25">
        <f>IF(A101="","",IFERROR(INDEX('Settings'!$G$4:$G$6,MATCH(I101,'Settings'!$F$4:$F$6,0)),""))</f>
        <v/>
      </c>
      <c r="R101" s="26">
        <f>IF(A101="","",IF(COUNTIF($A$5:$A$104,A101)&gt;1,"DUPLICATE ID",IF(OR(B101="",C101="",D101="",E101="",F101="",G101="",H101="",I101="",J101="",K101="",L101="",M101="",N101="",O101=""),"MISSING DATA","OK")))</f>
        <v/>
      </c>
    </row>
    <row r="102">
      <c r="A102" s="20" t="n"/>
      <c r="B102" s="27" t="n"/>
      <c r="C102" s="20" t="n"/>
      <c r="D102" s="20" t="n"/>
      <c r="E102" s="20" t="n"/>
      <c r="F102" s="20" t="n"/>
      <c r="G102" s="42" t="n"/>
      <c r="H102" s="41" t="n"/>
      <c r="I102" s="20" t="n"/>
      <c r="J102" s="40" t="n"/>
      <c r="K102" s="20" t="n"/>
      <c r="L102" s="20" t="n"/>
      <c r="M102" s="20" t="n"/>
      <c r="N102" s="20" t="n"/>
      <c r="O102" s="20" t="n"/>
      <c r="P102" s="29" t="n"/>
      <c r="Q102" s="25">
        <f>IF(A102="","",IFERROR(INDEX('Settings'!$G$4:$G$6,MATCH(I102,'Settings'!$F$4:$F$6,0)),""))</f>
        <v/>
      </c>
      <c r="R102" s="26">
        <f>IF(A102="","",IF(COUNTIF($A$5:$A$104,A102)&gt;1,"DUPLICATE ID",IF(OR(B102="",C102="",D102="",E102="",F102="",G102="",H102="",I102="",J102="",K102="",L102="",M102="",N102="",O102=""),"MISSING DATA","OK")))</f>
        <v/>
      </c>
    </row>
    <row r="103">
      <c r="A103" s="20" t="n"/>
      <c r="B103" s="27" t="n"/>
      <c r="C103" s="20" t="n"/>
      <c r="D103" s="20" t="n"/>
      <c r="E103" s="20" t="n"/>
      <c r="F103" s="20" t="n"/>
      <c r="G103" s="42" t="n"/>
      <c r="H103" s="41" t="n"/>
      <c r="I103" s="20" t="n"/>
      <c r="J103" s="40" t="n"/>
      <c r="K103" s="20" t="n"/>
      <c r="L103" s="20" t="n"/>
      <c r="M103" s="20" t="n"/>
      <c r="N103" s="20" t="n"/>
      <c r="O103" s="20" t="n"/>
      <c r="P103" s="29" t="n"/>
      <c r="Q103" s="25">
        <f>IF(A103="","",IFERROR(INDEX('Settings'!$G$4:$G$6,MATCH(I103,'Settings'!$F$4:$F$6,0)),""))</f>
        <v/>
      </c>
      <c r="R103" s="26">
        <f>IF(A103="","",IF(COUNTIF($A$5:$A$104,A103)&gt;1,"DUPLICATE ID",IF(OR(B103="",C103="",D103="",E103="",F103="",G103="",H103="",I103="",J103="",K103="",L103="",M103="",N103="",O103=""),"MISSING DATA","OK")))</f>
        <v/>
      </c>
    </row>
    <row r="104">
      <c r="A104" s="20" t="n"/>
      <c r="B104" s="27" t="n"/>
      <c r="C104" s="20" t="n"/>
      <c r="D104" s="20" t="n"/>
      <c r="E104" s="20" t="n"/>
      <c r="F104" s="20" t="n"/>
      <c r="G104" s="42" t="n"/>
      <c r="H104" s="41" t="n"/>
      <c r="I104" s="20" t="n"/>
      <c r="J104" s="40" t="n"/>
      <c r="K104" s="20" t="n"/>
      <c r="L104" s="20" t="n"/>
      <c r="M104" s="20" t="n"/>
      <c r="N104" s="20" t="n"/>
      <c r="O104" s="20" t="n"/>
      <c r="P104" s="29" t="n"/>
      <c r="Q104" s="25">
        <f>IF(A104="","",IFERROR(INDEX('Settings'!$G$4:$G$6,MATCH(I104,'Settings'!$F$4:$F$6,0)),""))</f>
        <v/>
      </c>
      <c r="R104" s="26">
        <f>IF(A104="","",IF(COUNTIF($A$5:$A$104,A104)&gt;1,"DUPLICATE ID",IF(OR(B104="",C104="",D104="",E104="",F104="",G104="",H104="",I104="",J104="",K104="",L104="",M104="",N104="",O104=""),"MISSING DATA","OK")))</f>
        <v/>
      </c>
    </row>
  </sheetData>
  <mergeCells count="1">
    <mergeCell ref="A1:R1"/>
  </mergeCells>
  <conditionalFormatting sqref="A5:P104">
    <cfRule type="expression" priority="1" dxfId="5">
      <formula>A5&lt;&gt;""</formula>
    </cfRule>
  </conditionalFormatting>
  <conditionalFormatting sqref="A5:R104">
    <cfRule type="expression" priority="2" dxfId="6" stopIfTrue="1">
      <formula>$E5="No"</formula>
    </cfRule>
  </conditionalFormatting>
  <conditionalFormatting sqref="A5:A104">
    <cfRule type="expression" priority="3" dxfId="2" stopIfTrue="1">
      <formula>AND($A5&lt;&gt;"",COUNTIF($A$5:$A$104,$A5)&gt;1)</formula>
    </cfRule>
  </conditionalFormatting>
  <conditionalFormatting sqref="R5:R104">
    <cfRule type="expression" priority="4" dxfId="2" stopIfTrue="1">
      <formula>R5="DUPLICATE ID"</formula>
    </cfRule>
    <cfRule type="expression" priority="5" dxfId="1" stopIfTrue="1">
      <formula>R5="MISSING DATA"</formula>
    </cfRule>
  </conditionalFormatting>
  <dataValidations count="8">
    <dataValidation sqref="A5:A104" showDropDown="0" showInputMessage="0" showErrorMessage="1" allowBlank="0" errorTitle="Invalid Route ID" error="Route ID must be unique." type="custom">
      <formula1>=OR(A5="",AND(ISTEXT(A5),COUNTIF($A$5:$A$104,A5)=1))</formula1>
    </dataValidation>
    <dataValidation sqref="B5:D104" showDropDown="0" showInputMessage="0" showErrorMessage="1" allowBlank="0" errorTitle="Required Route Information" error="Enter required text." type="custom">
      <formula1>=OR($A5="",AND(B5&lt;&gt;"",ISTEXT(B5)))</formula1>
    </dataValidation>
    <dataValidation sqref="E5:E104 K5:O104" showDropDown="0" showInputMessage="0" showErrorMessage="1" allowBlank="0" errorTitle="Invalid Selection" error="Select Yes or No." type="list">
      <formula1>INDIRECT("'Settings'!$D$4:$D$5")</formula1>
    </dataValidation>
    <dataValidation sqref="F5:F104" showDropDown="0" showInputMessage="0" showErrorMessage="1" allowBlank="0" errorTitle="Invalid Equipment Type" error="Select an equipment type from the list." type="list">
      <formula1>INDIRECT("'Settings'!$I$4:$I$8")</formula1>
    </dataValidation>
    <dataValidation sqref="G5:G104" showDropDown="0" showInputMessage="0" showErrorMessage="1" allowBlank="0" errorTitle="Invalid Route Miles" error="Enter total planned route miles from 1 to 3,000." type="whole" operator="between">
      <formula1>1</formula1>
      <formula2>3000</formula2>
    </dataValidation>
    <dataValidation sqref="H5:H104" showDropDown="0" showInputMessage="0" showErrorMessage="1" allowBlank="0" errorTitle="Invalid Route Hours" error="Enter estimated route hours from 0.5 to 24." type="decimal" operator="between">
      <formula1>0.5</formula1>
      <formula2>24</formula2>
    </dataValidation>
    <dataValidation sqref="I5:I104" showDropDown="0" showInputMessage="0" showErrorMessage="1" allowBlank="0" errorTitle="Invalid License Class" error="Select license class A, B, or C." type="list">
      <formula1>INDIRECT("'Settings'!$F$4:$F$6")</formula1>
    </dataValidation>
    <dataValidation sqref="J5:J104" showDropDown="0" showInputMessage="0" showErrorMessage="1" allowBlank="0" errorTitle="Invalid Experience Requirement" error="Enter a value from 0 to 50." type="decimal" operator="between">
      <formula1>0</formula1>
      <formula2>50</formula2>
    </dataValidation>
  </dataValidations>
  <pageMargins left="0.25" right="0.25" top="0.4" bottom="0.4" header="0.15" footer="0.15"/>
  <pageSetup orientation="landscape"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F97316"/>
    <outlinePr summaryBelow="1" summaryRight="1"/>
    <pageSetUpPr fitToPage="1"/>
  </sheetPr>
  <dimension ref="A1:M5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8" customWidth="1" min="1" max="1"/>
    <col width="18" customWidth="1" min="2" max="2"/>
    <col width="3" customWidth="1" min="3" max="3"/>
    <col width="13" customWidth="1" min="4" max="4"/>
    <col width="3" customWidth="1" min="5" max="5"/>
    <col width="16" customWidth="1" min="6" max="6"/>
    <col width="10" customWidth="1" min="7" max="7"/>
    <col width="3" customWidth="1" min="8" max="8"/>
    <col width="20" customWidth="1" min="9" max="9"/>
    <col width="3" customWidth="1" min="10" max="10"/>
    <col width="20" customWidth="1" min="11" max="11"/>
    <col width="3" customWidth="1" min="12" max="12"/>
    <col width="12" customWidth="1" min="13" max="13"/>
  </cols>
  <sheetData>
    <row r="1" ht="30" customHeight="1">
      <c r="A1" s="1" t="inlineStr">
        <is>
          <t>Settings</t>
        </is>
      </c>
      <c r="B1" s="38" t="n"/>
      <c r="C1" s="38" t="n"/>
      <c r="D1" s="38" t="n"/>
      <c r="E1" s="38" t="n"/>
      <c r="F1" s="38" t="n"/>
      <c r="G1" s="38" t="n"/>
      <c r="H1" s="38" t="n"/>
      <c r="I1" s="38" t="n"/>
      <c r="J1" s="38" t="n"/>
      <c r="K1" s="38" t="n"/>
      <c r="L1" s="38" t="n"/>
      <c r="M1" s="39" t="n"/>
    </row>
    <row r="2" ht="24" customHeight="1">
      <c r="A2" s="3" t="inlineStr">
        <is>
          <t>Update editable assumptions and maintain the lookup values used by the workbook.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</row>
    <row r="3">
      <c r="A3" s="15" t="inlineStr">
        <is>
          <t>Setting</t>
        </is>
      </c>
      <c r="B3" s="15" t="inlineStr">
        <is>
          <t>Value</t>
        </is>
      </c>
      <c r="D3" s="12" t="inlineStr">
        <is>
          <t>Yes/No</t>
        </is>
      </c>
      <c r="F3" s="12" t="inlineStr">
        <is>
          <t>License Class</t>
        </is>
      </c>
      <c r="G3" s="12" t="inlineStr">
        <is>
          <t>Rank</t>
        </is>
      </c>
      <c r="I3" s="12" t="inlineStr">
        <is>
          <t>Equipment Type</t>
        </is>
      </c>
      <c r="K3" s="12" t="inlineStr">
        <is>
          <t>Home Terminal</t>
        </is>
      </c>
      <c r="M3" s="12" t="inlineStr">
        <is>
          <t>State Code</t>
        </is>
      </c>
    </row>
    <row r="4">
      <c r="A4" s="30" t="inlineStr">
        <is>
          <t>Evaluation Date</t>
        </is>
      </c>
      <c r="B4" s="31" t="n">
        <v>46273</v>
      </c>
      <c r="D4" s="32" t="inlineStr">
        <is>
          <t>Yes</t>
        </is>
      </c>
      <c r="F4" s="32" t="inlineStr">
        <is>
          <t>C</t>
        </is>
      </c>
      <c r="G4" s="32" t="n">
        <v>1</v>
      </c>
      <c r="I4" s="32" t="inlineStr">
        <is>
          <t>Cargo Van</t>
        </is>
      </c>
      <c r="K4" s="32" t="inlineStr">
        <is>
          <t>Atlanta</t>
        </is>
      </c>
      <c r="M4" s="32" t="inlineStr">
        <is>
          <t>AK</t>
        </is>
      </c>
    </row>
    <row r="5">
      <c r="A5" s="30" t="inlineStr">
        <is>
          <t>Expiration Warning Days</t>
        </is>
      </c>
      <c r="B5" s="33" t="n">
        <v>30</v>
      </c>
      <c r="D5" s="32" t="inlineStr">
        <is>
          <t>No</t>
        </is>
      </c>
      <c r="F5" s="32" t="inlineStr">
        <is>
          <t>B</t>
        </is>
      </c>
      <c r="G5" s="32" t="n">
        <v>2</v>
      </c>
      <c r="I5" s="32" t="inlineStr">
        <is>
          <t>Straight Truck</t>
        </is>
      </c>
      <c r="K5" s="32" t="inlineStr">
        <is>
          <t>Chicago</t>
        </is>
      </c>
      <c r="M5" s="32" t="inlineStr">
        <is>
          <t>AL</t>
        </is>
      </c>
    </row>
    <row r="6">
      <c r="A6" s="30" t="inlineStr">
        <is>
          <t>Dashboard Driver Capacity</t>
        </is>
      </c>
      <c r="B6" s="34" t="n">
        <v>25</v>
      </c>
      <c r="F6" s="32" t="inlineStr">
        <is>
          <t>A</t>
        </is>
      </c>
      <c r="G6" s="32" t="n">
        <v>3</v>
      </c>
      <c r="I6" s="32" t="inlineStr">
        <is>
          <t>Tractor-Trailer</t>
        </is>
      </c>
      <c r="K6" s="32" t="inlineStr">
        <is>
          <t>Dallas</t>
        </is>
      </c>
      <c r="M6" s="32" t="inlineStr">
        <is>
          <t>AR</t>
        </is>
      </c>
    </row>
    <row r="7">
      <c r="A7" s="30" t="inlineStr">
        <is>
          <t>Dashboard Route Capacity</t>
        </is>
      </c>
      <c r="B7" s="34" t="n">
        <v>15</v>
      </c>
      <c r="I7" s="32" t="inlineStr">
        <is>
          <t>Tanker</t>
        </is>
      </c>
      <c r="K7" s="32" t="inlineStr">
        <is>
          <t>Denver</t>
        </is>
      </c>
      <c r="M7" s="32" t="inlineStr">
        <is>
          <t>AZ</t>
        </is>
      </c>
    </row>
    <row r="8">
      <c r="I8" s="32" t="inlineStr">
        <is>
          <t>Doubles</t>
        </is>
      </c>
      <c r="K8" s="32" t="inlineStr">
        <is>
          <t>Nashville</t>
        </is>
      </c>
      <c r="M8" s="32" t="inlineStr">
        <is>
          <t>CA</t>
        </is>
      </c>
    </row>
    <row r="9" ht="54" customHeight="1">
      <c r="A9" s="35" t="inlineStr">
        <is>
          <t>Update the evaluation date and warning period before reviewing assignments. Dashboard formulas display up to 25 drivers and 15 routes; expand the matrix formulas if more records must be shown.</t>
        </is>
      </c>
      <c r="K9" s="32" t="inlineStr">
        <is>
          <t>Phoenix</t>
        </is>
      </c>
      <c r="M9" s="32" t="inlineStr">
        <is>
          <t>CO</t>
        </is>
      </c>
    </row>
    <row r="10">
      <c r="K10" s="32" t="inlineStr">
        <is>
          <t>Salt Lake City</t>
        </is>
      </c>
      <c r="M10" s="32" t="inlineStr">
        <is>
          <t>CT</t>
        </is>
      </c>
    </row>
    <row r="11">
      <c r="K11" s="32" t="inlineStr">
        <is>
          <t>Seattle</t>
        </is>
      </c>
      <c r="M11" s="32" t="inlineStr">
        <is>
          <t>DC</t>
        </is>
      </c>
    </row>
    <row r="12">
      <c r="A12" s="36" t="inlineStr">
        <is>
          <t>Workbook Guidance</t>
        </is>
      </c>
      <c r="M12" s="32" t="inlineStr">
        <is>
          <t>DE</t>
        </is>
      </c>
    </row>
    <row r="13" ht="27" customHeight="1">
      <c r="A13" s="10" t="inlineStr">
        <is>
          <t>1. Update the evaluation date and expiration warning period.</t>
        </is>
      </c>
      <c r="M13" s="32" t="inlineStr">
        <is>
          <t>FL</t>
        </is>
      </c>
    </row>
    <row r="14" ht="27" customHeight="1">
      <c r="A14" s="10" t="inlineStr">
        <is>
          <t>2. Maintain current driver records on the Drivers sheet.</t>
        </is>
      </c>
      <c r="M14" s="32" t="inlineStr">
        <is>
          <t>GA</t>
        </is>
      </c>
    </row>
    <row r="15" ht="27" customHeight="1">
      <c r="A15" s="10" t="inlineStr">
        <is>
          <t>3. Maintain route requirements on the Routes sheet.</t>
        </is>
      </c>
      <c r="M15" s="32" t="inlineStr">
        <is>
          <t>HI</t>
        </is>
      </c>
    </row>
    <row r="16" ht="27" customHeight="1">
      <c r="A16" s="10" t="inlineStr">
        <is>
          <t>4. Review qualification status and reasons on the Dashboard.</t>
        </is>
      </c>
      <c r="M16" s="32" t="inlineStr">
        <is>
          <t>IA</t>
        </is>
      </c>
    </row>
    <row r="17" ht="27" customHeight="1">
      <c r="A17" s="10" t="inlineStr">
        <is>
          <t>5. Verify original documents and operating conditions before dispatch.</t>
        </is>
      </c>
      <c r="M17" s="32" t="inlineStr">
        <is>
          <t>ID</t>
        </is>
      </c>
    </row>
    <row r="18">
      <c r="M18" s="32" t="inlineStr">
        <is>
          <t>IL</t>
        </is>
      </c>
    </row>
    <row r="19" ht="36" customHeight="1">
      <c r="A19" s="37" t="inlineStr">
        <is>
          <t>This workbook does not independently validate legal eligibility or regulatory compliance.</t>
        </is>
      </c>
      <c r="M19" s="32" t="inlineStr">
        <is>
          <t>IN</t>
        </is>
      </c>
    </row>
    <row r="20">
      <c r="M20" s="32" t="inlineStr">
        <is>
          <t>KS</t>
        </is>
      </c>
    </row>
    <row r="21">
      <c r="M21" s="32" t="inlineStr">
        <is>
          <t>KY</t>
        </is>
      </c>
    </row>
    <row r="22">
      <c r="M22" s="32" t="inlineStr">
        <is>
          <t>LA</t>
        </is>
      </c>
    </row>
    <row r="23">
      <c r="M23" s="32" t="inlineStr">
        <is>
          <t>MA</t>
        </is>
      </c>
    </row>
    <row r="24">
      <c r="M24" s="32" t="inlineStr">
        <is>
          <t>MD</t>
        </is>
      </c>
    </row>
    <row r="25">
      <c r="M25" s="32" t="inlineStr">
        <is>
          <t>ME</t>
        </is>
      </c>
    </row>
    <row r="26">
      <c r="M26" s="32" t="inlineStr">
        <is>
          <t>MI</t>
        </is>
      </c>
    </row>
    <row r="27">
      <c r="M27" s="32" t="inlineStr">
        <is>
          <t>MN</t>
        </is>
      </c>
    </row>
    <row r="28">
      <c r="M28" s="32" t="inlineStr">
        <is>
          <t>MO</t>
        </is>
      </c>
    </row>
    <row r="29">
      <c r="M29" s="32" t="inlineStr">
        <is>
          <t>MS</t>
        </is>
      </c>
    </row>
    <row r="30">
      <c r="M30" s="32" t="inlineStr">
        <is>
          <t>MT</t>
        </is>
      </c>
    </row>
    <row r="31">
      <c r="M31" s="32" t="inlineStr">
        <is>
          <t>NC</t>
        </is>
      </c>
    </row>
    <row r="32">
      <c r="M32" s="32" t="inlineStr">
        <is>
          <t>ND</t>
        </is>
      </c>
    </row>
    <row r="33">
      <c r="M33" s="32" t="inlineStr">
        <is>
          <t>NE</t>
        </is>
      </c>
    </row>
    <row r="34">
      <c r="M34" s="32" t="inlineStr">
        <is>
          <t>NH</t>
        </is>
      </c>
    </row>
    <row r="35">
      <c r="M35" s="32" t="inlineStr">
        <is>
          <t>NJ</t>
        </is>
      </c>
    </row>
    <row r="36">
      <c r="M36" s="32" t="inlineStr">
        <is>
          <t>NM</t>
        </is>
      </c>
    </row>
    <row r="37">
      <c r="M37" s="32" t="inlineStr">
        <is>
          <t>NV</t>
        </is>
      </c>
    </row>
    <row r="38">
      <c r="M38" s="32" t="inlineStr">
        <is>
          <t>NY</t>
        </is>
      </c>
    </row>
    <row r="39">
      <c r="M39" s="32" t="inlineStr">
        <is>
          <t>OH</t>
        </is>
      </c>
    </row>
    <row r="40">
      <c r="M40" s="32" t="inlineStr">
        <is>
          <t>OK</t>
        </is>
      </c>
    </row>
    <row r="41">
      <c r="M41" s="32" t="inlineStr">
        <is>
          <t>OR</t>
        </is>
      </c>
    </row>
    <row r="42">
      <c r="M42" s="32" t="inlineStr">
        <is>
          <t>PA</t>
        </is>
      </c>
    </row>
    <row r="43">
      <c r="M43" s="32" t="inlineStr">
        <is>
          <t>RI</t>
        </is>
      </c>
    </row>
    <row r="44">
      <c r="M44" s="32" t="inlineStr">
        <is>
          <t>SC</t>
        </is>
      </c>
    </row>
    <row r="45">
      <c r="M45" s="32" t="inlineStr">
        <is>
          <t>SD</t>
        </is>
      </c>
    </row>
    <row r="46">
      <c r="M46" s="32" t="inlineStr">
        <is>
          <t>TN</t>
        </is>
      </c>
    </row>
    <row r="47">
      <c r="M47" s="32" t="inlineStr">
        <is>
          <t>TX</t>
        </is>
      </c>
    </row>
    <row r="48">
      <c r="M48" s="32" t="inlineStr">
        <is>
          <t>UT</t>
        </is>
      </c>
    </row>
    <row r="49">
      <c r="M49" s="32" t="inlineStr">
        <is>
          <t>VA</t>
        </is>
      </c>
    </row>
    <row r="50">
      <c r="M50" s="32" t="inlineStr">
        <is>
          <t>VT</t>
        </is>
      </c>
    </row>
    <row r="51">
      <c r="M51" s="32" t="inlineStr">
        <is>
          <t>WA</t>
        </is>
      </c>
    </row>
    <row r="52">
      <c r="M52" s="32" t="inlineStr">
        <is>
          <t>WI</t>
        </is>
      </c>
    </row>
    <row r="53">
      <c r="M53" s="32" t="inlineStr">
        <is>
          <t>WV</t>
        </is>
      </c>
    </row>
    <row r="54">
      <c r="M54" s="32" t="inlineStr">
        <is>
          <t>WY</t>
        </is>
      </c>
    </row>
  </sheetData>
  <mergeCells count="1">
    <mergeCell ref="A1:M1"/>
  </mergeCells>
  <dataValidations count="2">
    <dataValidation sqref="B4" showDropDown="0" showInputMessage="0" showErrorMessage="1" allowBlank="0" errorTitle="Invalid Evaluation Date" error="Enter a valid date." type="date" operator="between">
      <formula1>DATE(2020,1,1)</formula1>
      <formula2>DATE(2040,12,31)</formula2>
    </dataValidation>
    <dataValidation sqref="B5" showDropDown="0" showInputMessage="0" showErrorMessage="1" allowBlank="0" errorTitle="Invalid Warning Period" error="Enter a whole number from 0 to 180." type="whole" operator="between">
      <formula1>0</formula1>
      <formula2>180</formula2>
    </dataValidation>
  </dataValidations>
  <pageMargins left="0.4" right="0.4" top="0.5" bottom="0.5" header="0.2" footer="0.2"/>
  <pageSetup orientation="portrait" fitToHeight="0" fitToWidth="1"/>
  <tableParts count="5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  <tablePart xmlns:r="http://schemas.openxmlformats.org/officeDocument/2006/relationships" r:id="rId5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2026-09-08T08:02:10Z</dcterms:created>
  <dcterms:modified xmlns:dcterms="http://purl.org/dc/terms/" xmlns:xsi="http://www.w3.org/2001/XMLSchema-instance" xsi:type="dcterms:W3CDTF">2026-09-08T08:02:12+00:00Z</dcterms:modified>
</cp:coreProperties>
</file>