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Availability" sheetId="2" state="visible" r:id="rId2"/>
    <sheet xmlns:r="http://schemas.openxmlformats.org/officeDocument/2006/relationships" name="Driver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'Dashboard'!$A$1:$O$36</definedName>
    <definedName name="_xlnm.Print_Area" localSheetId="1">'Availability'!$A$1:$P$55</definedName>
    <definedName name="_xlnm.Print_Area" localSheetId="2">'Drivers'!$A$1:$K$55</definedName>
    <definedName name="_xlnm.Print_Area" localSheetId="3">'Settings'!$A$1:$L$14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"/>
    <numFmt numFmtId="166" formatCode="0 &quot;mi&quot;"/>
  </numFmts>
  <fonts count="12">
    <font>
      <name val="Calibri"/>
      <family val="2"/>
      <color theme="1"/>
      <sz val="11"/>
      <scheme val="minor"/>
    </font>
    <font>
      <name val="Aptos"/>
      <b val="1"/>
      <color rgb="00FFFFFF"/>
      <sz val="18"/>
    </font>
    <font>
      <name val="Aptos"/>
      <i val="1"/>
      <color rgb="00123B52"/>
      <sz val="11"/>
    </font>
    <font>
      <name val="Aptos"/>
      <b val="1"/>
      <color rgb="001F2937"/>
      <sz val="10"/>
    </font>
    <font>
      <name val="Aptos"/>
      <b val="1"/>
      <color rgb="00123B52"/>
      <sz val="10"/>
    </font>
    <font>
      <name val="Aptos"/>
      <b val="1"/>
      <color rgb="00123B52"/>
      <sz val="18"/>
    </font>
    <font>
      <name val="Aptos"/>
      <color rgb="004B5563"/>
      <sz val="9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color rgb="001F2937"/>
      <sz val="10"/>
    </font>
    <font>
      <name val="Aptos"/>
      <b val="1"/>
      <color rgb="00FFFFFF"/>
      <sz val="16"/>
    </font>
    <font>
      <name val="Aptos"/>
      <b val="1"/>
      <color rgb="009A3412"/>
      <sz val="10"/>
    </font>
  </fonts>
  <fills count="9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E0F3EF"/>
      </patternFill>
    </fill>
    <fill>
      <patternFill patternType="solid">
        <fgColor rgb="00D9EAF7"/>
      </patternFill>
    </fill>
    <fill>
      <patternFill patternType="solid">
        <fgColor rgb="002A8C82"/>
      </patternFill>
    </fill>
    <fill>
      <patternFill patternType="solid">
        <fgColor rgb="00FFF2CC"/>
      </patternFill>
    </fill>
    <fill>
      <patternFill patternType="solid">
        <fgColor rgb="00FCE8D5"/>
      </patternFill>
    </fill>
  </fills>
  <borders count="7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 style="medium">
        <color rgb="002A8C82"/>
      </left>
      <right style="medium">
        <color rgb="002A8C82"/>
      </right>
      <top style="medium">
        <color rgb="002A8C82"/>
      </top>
      <bottom style="medium">
        <color rgb="002A8C82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Continuous" vertical="center"/>
    </xf>
    <xf numFmtId="0" fontId="2" fillId="3" borderId="1" pivotButton="0" quotePrefix="0" xfId="0"/>
    <xf numFmtId="0" fontId="3" fillId="4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Continuous" vertical="center" wrapText="1"/>
    </xf>
    <xf numFmtId="0" fontId="0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Continuous" vertical="center"/>
    </xf>
    <xf numFmtId="165" fontId="5" fillId="3" borderId="2" applyAlignment="1" pivotButton="0" quotePrefix="0" xfId="0">
      <alignment horizontal="centerContinuous" vertical="center"/>
    </xf>
    <xf numFmtId="0" fontId="6" fillId="3" borderId="2" applyAlignment="1" pivotButton="0" quotePrefix="0" xfId="0">
      <alignment horizontal="centerContinuous" vertical="center" wrapText="1"/>
    </xf>
    <xf numFmtId="0" fontId="7" fillId="6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164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165" fontId="9" fillId="3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/>
    </xf>
    <xf numFmtId="0" fontId="10" fillId="2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center" vertical="center"/>
    </xf>
    <xf numFmtId="164" fontId="9" fillId="7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center" vertical="center"/>
    </xf>
    <xf numFmtId="0" fontId="9" fillId="5" borderId="1" applyAlignment="1" pivotButton="0" quotePrefix="0" xfId="0">
      <alignment horizontal="left" vertical="center" wrapText="1"/>
    </xf>
    <xf numFmtId="18" fontId="9" fillId="7" borderId="1" applyAlignment="1" pivotButton="0" quotePrefix="0" xfId="0">
      <alignment horizontal="center" vertical="center"/>
    </xf>
    <xf numFmtId="1" fontId="9" fillId="7" borderId="1" applyAlignment="1" pivotButton="0" quotePrefix="0" xfId="0">
      <alignment horizontal="center" vertical="center"/>
    </xf>
    <xf numFmtId="2" fontId="9" fillId="5" borderId="1" applyAlignment="1" pivotButton="0" quotePrefix="0" xfId="0">
      <alignment horizontal="center" vertical="center"/>
    </xf>
    <xf numFmtId="0" fontId="9" fillId="7" borderId="1" applyAlignment="1" pivotButton="0" quotePrefix="0" xfId="0">
      <alignment horizontal="left" vertical="center" wrapText="1"/>
    </xf>
    <xf numFmtId="49" fontId="9" fillId="7" borderId="1" applyAlignment="1" pivotButton="0" quotePrefix="0" xfId="0">
      <alignment horizontal="center" vertical="center"/>
    </xf>
    <xf numFmtId="166" fontId="9" fillId="7" borderId="1" applyAlignment="1" pivotButton="0" quotePrefix="0" xfId="0">
      <alignment horizontal="center" vertical="center"/>
    </xf>
    <xf numFmtId="165" fontId="9" fillId="7" borderId="1" applyAlignment="1" pivotButton="0" quotePrefix="0" xfId="0">
      <alignment horizontal="center" vertical="center"/>
    </xf>
    <xf numFmtId="164" fontId="9" fillId="7" borderId="1" applyAlignment="1" pivotButton="0" quotePrefix="0" xfId="0">
      <alignment horizontal="left" vertical="center" wrapText="1"/>
    </xf>
    <xf numFmtId="1" fontId="9" fillId="7" borderId="1" applyAlignment="1" pivotButton="0" quotePrefix="0" xfId="0">
      <alignment horizontal="left" vertical="center" wrapText="1"/>
    </xf>
    <xf numFmtId="0" fontId="11" fillId="8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Normal" xfId="0" builtinId="0" hidden="0"/>
  </cellStyles>
  <dxfs count="4"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  <dxf>
      <font>
        <name val="Aptos"/>
        <b val="1"/>
        <color rgb="00991B1B"/>
        <sz val="10"/>
      </font>
      <fill>
        <patternFill patternType="solid">
          <fgColor rgb="00FDE2E1"/>
        </patternFill>
      </fill>
    </dxf>
    <dxf>
      <font>
        <name val="Aptos"/>
        <b val="1"/>
        <color rgb="009A3412"/>
        <sz val="10"/>
      </font>
      <fill>
        <patternFill patternType="solid">
          <fgColor rgb="00FCE8D5"/>
        </patternFill>
      </fill>
    </dxf>
    <dxf>
      <font>
        <name val="Aptos"/>
        <color rgb="004B5563"/>
        <sz val="10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Available Hours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'Dashboard'!F13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2A8C82"/>
              </a:solidFill>
              <a:prstDash val="solid"/>
            </a:ln>
          </spPr>
          <cat>
            <numRef>
              <f>'Dashboard'!$A$14:$A$20</f>
            </numRef>
          </cat>
          <val>
            <numRef>
              <f>'Dashboard'!$F$14:$F$20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Hours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11</row>
      <rowOff>0</rowOff>
    </from>
    <ext cx="46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Availability" displayName="tblAvailability" ref="A4:P14" headerRowCount="1">
  <autoFilter ref="A4:P14"/>
  <tableColumns count="16">
    <tableColumn id="1" name="Availability ID"/>
    <tableColumn id="2" name="Date"/>
    <tableColumn id="3" name="Day"/>
    <tableColumn id="4" name="Driver ID"/>
    <tableColumn id="5" name="Driver Name"/>
    <tableColumn id="6" name="Status"/>
    <tableColumn id="7" name="Shift"/>
    <tableColumn id="8" name="Available Start"/>
    <tableColumn id="9" name="Available End"/>
    <tableColumn id="10" name="Break Minutes"/>
    <tableColumn id="11" name="Available Hours"/>
    <tableColumn id="12" name="Home Base"/>
    <tableColumn id="13" name="Preferred Area / Route"/>
    <tableColumn id="14" name="Vehicle Type"/>
    <tableColumn id="15" name="Notes"/>
    <tableColumn id="16" name="Record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Drivers" displayName="tblDrivers" ref="A4:K12" headerRowCount="1">
  <autoFilter ref="A4:K12"/>
  <tableColumns count="11">
    <tableColumn id="1" name="Driver ID"/>
    <tableColumn id="2" name="Driver Name"/>
    <tableColumn id="3" name="Phone"/>
    <tableColumn id="4" name="Home Base"/>
    <tableColumn id="5" name="Driver Type"/>
    <tableColumn id="6" name="License Class"/>
    <tableColumn id="7" name="Endorsements"/>
    <tableColumn id="8" name="Maximum Travel Radius (Miles)"/>
    <tableColumn id="9" name="Daily Planning Limit (Hours)"/>
    <tableColumn id="10" name="Active"/>
    <tableColumn id="11" name="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1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27" customWidth="1" min="1" max="1"/>
    <col width="11" customWidth="1" min="2" max="2"/>
    <col width="12" customWidth="1" min="3" max="3"/>
    <col width="15" customWidth="1" min="4" max="4"/>
    <col width="19" customWidth="1" min="5" max="5"/>
    <col width="16" customWidth="1" min="6" max="6"/>
    <col width="19" customWidth="1" min="7" max="7"/>
    <col width="12" customWidth="1" min="8" max="8"/>
    <col width="14" customWidth="1" min="9" max="9"/>
    <col width="17" customWidth="1" min="10" max="10"/>
    <col width="21" customWidth="1" min="11" max="11"/>
    <col width="14" customWidth="1" min="12" max="12"/>
    <col width="12" customWidth="1" min="13" max="13"/>
    <col width="12" customWidth="1" min="14" max="14"/>
    <col width="12" customWidth="1" min="15" max="15"/>
  </cols>
  <sheetData>
    <row r="1" ht="30" customHeight="1">
      <c r="A1" s="1" t="inlineStr">
        <is>
          <t>Driver Availability Dashboard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8" t="n"/>
    </row>
    <row r="2" ht="22" customHeight="1">
      <c r="A2" s="3" t="inlineStr">
        <is>
          <t>Daily driver coverage and availability planning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/>
    <row r="4">
      <c r="A4" s="5" t="inlineStr">
        <is>
          <t>Report Start Date</t>
        </is>
      </c>
      <c r="B4" s="6" t="n"/>
      <c r="C4" s="7">
        <f>'Settings'!$B$4</f>
        <v/>
      </c>
      <c r="E4" s="5" t="inlineStr">
        <is>
          <t>Home Base</t>
        </is>
      </c>
      <c r="F4" s="6" t="n"/>
      <c r="G4" s="8">
        <f>'Settings'!$B$5</f>
        <v/>
      </c>
      <c r="I4" s="5" t="inlineStr">
        <is>
          <t>Planning Window</t>
        </is>
      </c>
      <c r="J4" s="6" t="n"/>
      <c r="K4" s="8">
        <f>'Settings'!$B$7&amp;" days"</f>
        <v/>
      </c>
    </row>
    <row r="5"/>
    <row r="6"/>
    <row r="7" ht="32" customHeight="1">
      <c r="A7" s="9" t="inlineStr">
        <is>
          <t>Active Drivers</t>
        </is>
      </c>
      <c r="B7" s="10" t="n"/>
      <c r="C7" s="10" t="n"/>
      <c r="D7" s="9" t="inlineStr">
        <is>
          <t>Available Driver-Days</t>
        </is>
      </c>
      <c r="E7" s="10" t="n"/>
      <c r="F7" s="10" t="n"/>
      <c r="G7" s="9" t="inlineStr">
        <is>
          <t>Available Hours</t>
        </is>
      </c>
      <c r="H7" s="10" t="n"/>
      <c r="I7" s="10" t="n"/>
      <c r="J7" s="9" t="inlineStr">
        <is>
          <t>Records Needing Attention — All Bases</t>
        </is>
      </c>
      <c r="K7" s="10" t="n"/>
      <c r="L7" s="10" t="n"/>
    </row>
    <row r="8" ht="30" customHeight="1">
      <c r="A8" s="11">
        <f>IFERROR(IF('Settings'!$B$5="All Bases",COUNTIF('Drivers'!$J$5:$J$1000,"Yes"),COUNTIFS('Drivers'!$J$5:$J$1000,"Yes",'Drivers'!$D$5:$D$1000,'Settings'!$B$5)),0)</f>
        <v/>
      </c>
      <c r="B8" s="10" t="n"/>
      <c r="C8" s="10" t="n"/>
      <c r="D8" s="11">
        <f>IFERROR(IF('Settings'!$B$5="All Bases",COUNTIFS('Availability'!$B$5:$B$1000,"&gt;="&amp;'Settings'!$B$4,'Availability'!$B$5:$B$1000,"&lt;"&amp;'Settings'!$B$4+'Settings'!$B$7,'Availability'!$F$5:$F$1000,"Available",'Availability'!$P$5:$P$1000,"OK")+COUNTIFS('Availability'!$B$5:$B$1000,"&gt;="&amp;'Settings'!$B$4,'Availability'!$B$5:$B$1000,"&lt;"&amp;'Settings'!$B$4+'Settings'!$B$7,'Availability'!$F$5:$F$1000,"Limited",'Availability'!$P$5:$P$1000,"OK"),COUNTIFS('Availability'!$B$5:$B$1000,"&gt;="&amp;'Settings'!$B$4,'Availability'!$B$5:$B$1000,"&lt;"&amp;'Settings'!$B$4+'Settings'!$B$7,'Availability'!$F$5:$F$1000,"Available",'Availability'!$P$5:$P$1000,"OK",'Availability'!$L$5:$L$1000,'Settings'!$B$5)+COUNTIFS('Availability'!$B$5:$B$1000,"&gt;="&amp;'Settings'!$B$4,'Availability'!$B$5:$B$1000,"&lt;"&amp;'Settings'!$B$4+'Settings'!$B$7,'Availability'!$F$5:$F$1000,"Limited",'Availability'!$P$5:$P$1000,"OK",'Availability'!$L$5:$L$1000,'Settings'!$B$5)),0)</f>
        <v/>
      </c>
      <c r="E8" s="10" t="n"/>
      <c r="F8" s="10" t="n"/>
      <c r="G8" s="12">
        <f>IFERROR(IF('Settings'!$B$5="All Bases",SUMIFS('Availability'!$K$5:$K$1000,'Availability'!$B$5:$B$1000,"&gt;="&amp;'Settings'!$B$4,'Availability'!$B$5:$B$1000,"&lt;"&amp;'Settings'!$B$4+'Settings'!$B$7,'Availability'!$P$5:$P$1000,"OK"),SUMIFS('Availability'!$K$5:$K$1000,'Availability'!$B$5:$B$1000,"&gt;="&amp;'Settings'!$B$4,'Availability'!$B$5:$B$1000,"&lt;"&amp;'Settings'!$B$4+'Settings'!$B$7,'Availability'!$P$5:$P$1000,"OK",'Availability'!$L$5:$L$1000,'Settings'!$B$5)),0)</f>
        <v/>
      </c>
      <c r="H8" s="10" t="n"/>
      <c r="I8" s="10" t="n"/>
      <c r="J8" s="11">
        <f>IFERROR(COUNTIFS('Availability'!$B$5:$B$1000,"&gt;="&amp;'Settings'!$B$4,'Availability'!$B$5:$B$1000,"&lt;"&amp;'Settings'!$B$4+'Settings'!$B$7,'Availability'!$P$5:$P$1000,"&lt;&gt;OK",'Availability'!$P$5:$P$1000,"&lt;&gt;"),0)</f>
        <v/>
      </c>
      <c r="K8" s="10" t="n"/>
      <c r="L8" s="10" t="n"/>
    </row>
    <row r="9" ht="24" customHeight="1">
      <c r="A9" s="13" t="inlineStr">
        <is>
          <t>Selected home base</t>
        </is>
      </c>
      <c r="B9" s="10" t="n"/>
      <c r="C9" s="10" t="n"/>
      <c r="D9" s="13" t="inlineStr">
        <is>
          <t>Valid Available or Limited records</t>
        </is>
      </c>
      <c r="E9" s="10" t="n"/>
      <c r="F9" s="10" t="n"/>
      <c r="G9" s="13" t="inlineStr">
        <is>
          <t>Valid scheduled hours</t>
        </is>
      </c>
      <c r="H9" s="10" t="n"/>
      <c r="I9" s="10" t="n"/>
      <c r="J9" s="13" t="inlineStr">
        <is>
          <t>All bases control</t>
        </is>
      </c>
      <c r="K9" s="10" t="n"/>
      <c r="L9" s="10" t="n"/>
    </row>
    <row r="10"/>
    <row r="11"/>
    <row r="12">
      <c r="A12" s="14" t="inlineStr">
        <is>
          <t>Daily Coverage</t>
        </is>
      </c>
      <c r="B12" s="14" t="n"/>
      <c r="C12" s="14" t="n"/>
      <c r="D12" s="14" t="n"/>
      <c r="E12" s="14" t="n"/>
      <c r="F12" s="14" t="n"/>
      <c r="G12" s="14" t="n"/>
    </row>
    <row r="13" ht="30" customHeight="1">
      <c r="A13" s="15" t="inlineStr">
        <is>
          <t>Date</t>
        </is>
      </c>
      <c r="B13" s="15" t="inlineStr">
        <is>
          <t>Day</t>
        </is>
      </c>
      <c r="C13" s="15" t="inlineStr">
        <is>
          <t>Available</t>
        </is>
      </c>
      <c r="D13" s="15" t="inlineStr">
        <is>
          <t>Limited</t>
        </is>
      </c>
      <c r="E13" s="15" t="inlineStr">
        <is>
          <t>Unavailable / On Leave</t>
        </is>
      </c>
      <c r="F13" s="15" t="inlineStr">
        <is>
          <t>Available Hours</t>
        </is>
      </c>
      <c r="G13" s="15" t="inlineStr">
        <is>
          <t>Coverage Status</t>
        </is>
      </c>
    </row>
    <row r="14">
      <c r="A14" s="16">
        <f>IF(ROWS($A$14:A14)&lt;='Settings'!$B$7,'Settings'!$B$4+ROWS($A$14:A14)-1,"")</f>
        <v/>
      </c>
      <c r="B14" s="17">
        <f>IF(A14="","",TEXT(A14,"ddd"))</f>
        <v/>
      </c>
      <c r="C14" s="17">
        <f>IF($A14="","",IFERROR(IF('Settings'!$B$5="All Bases",COUNTIFS('Availability'!$B$5:$B$1000,$A14,'Availability'!$F$5:$F$1000,"Available",'Availability'!$P$5:$P$1000,"OK"),COUNTIFS('Availability'!$B$5:$B$1000,$A14,'Availability'!$F$5:$F$1000,"Available",'Availability'!$P$5:$P$1000,"OK",'Availability'!$L$5:$L$1000,'Settings'!$B$5)),0))</f>
        <v/>
      </c>
      <c r="D14" s="17">
        <f>IF($A14="","",IFERROR(IF('Settings'!$B$5="All Bases",COUNTIFS('Availability'!$B$5:$B$1000,$A14,'Availability'!$F$5:$F$1000,"Limited",'Availability'!$P$5:$P$1000,"OK"),COUNTIFS('Availability'!$B$5:$B$1000,$A14,'Availability'!$F$5:$F$1000,"Limited",'Availability'!$P$5:$P$1000,"OK",'Availability'!$L$5:$L$1000,'Settings'!$B$5)),0))</f>
        <v/>
      </c>
      <c r="E14" s="17">
        <f>IF($A14="","",IFERROR(IF('Settings'!$B$5="All Bases",COUNTIFS('Availability'!$B$5:$B$1000,$A14,'Availability'!$F$5:$F$1000,"Unavailable",'Availability'!$P$5:$P$1000,"OK")+COUNTIFS('Availability'!$B$5:$B$1000,$A14,'Availability'!$F$5:$F$1000,"On Leave",'Availability'!$P$5:$P$1000,"OK"),COUNTIFS('Availability'!$B$5:$B$1000,$A14,'Availability'!$F$5:$F$1000,"Unavailable",'Availability'!$P$5:$P$1000,"OK",'Availability'!$L$5:$L$1000,'Settings'!$B$5)+COUNTIFS('Availability'!$B$5:$B$1000,$A14,'Availability'!$F$5:$F$1000,"On Leave",'Availability'!$P$5:$P$1000,"OK",'Availability'!$L$5:$L$1000,'Settings'!$B$5)),0))</f>
        <v/>
      </c>
      <c r="F14" s="18">
        <f>IF($A14="","",IFERROR(IF('Settings'!$B$5="All Bases",SUMIFS('Availability'!$K$5:$K$1000,'Availability'!$B$5:$B$1000,$A14,'Availability'!$P$5:$P$1000,"OK"),SUMIFS('Availability'!$K$5:$K$1000,'Availability'!$B$5:$B$1000,$A14,'Availability'!$P$5:$P$1000,"OK",'Availability'!$L$5:$L$1000,'Settings'!$B$5)),0))</f>
        <v/>
      </c>
      <c r="G14" s="17">
        <f>IF(A14="","",IF(C14+D14=0,"No Coverage",IF(C14+D14&lt;'Settings'!$B$6,"Low Coverage","Covered")))</f>
        <v/>
      </c>
    </row>
    <row r="15">
      <c r="A15" s="16">
        <f>IF(ROWS($A$14:A15)&lt;='Settings'!$B$7,'Settings'!$B$4+ROWS($A$14:A15)-1,"")</f>
        <v/>
      </c>
      <c r="B15" s="17">
        <f>IF(A15="","",TEXT(A15,"ddd"))</f>
        <v/>
      </c>
      <c r="C15" s="17">
        <f>IF($A15="","",IFERROR(IF('Settings'!$B$5="All Bases",COUNTIFS('Availability'!$B$5:$B$1000,$A15,'Availability'!$F$5:$F$1000,"Available",'Availability'!$P$5:$P$1000,"OK"),COUNTIFS('Availability'!$B$5:$B$1000,$A15,'Availability'!$F$5:$F$1000,"Available",'Availability'!$P$5:$P$1000,"OK",'Availability'!$L$5:$L$1000,'Settings'!$B$5)),0))</f>
        <v/>
      </c>
      <c r="D15" s="17">
        <f>IF($A15="","",IFERROR(IF('Settings'!$B$5="All Bases",COUNTIFS('Availability'!$B$5:$B$1000,$A15,'Availability'!$F$5:$F$1000,"Limited",'Availability'!$P$5:$P$1000,"OK"),COUNTIFS('Availability'!$B$5:$B$1000,$A15,'Availability'!$F$5:$F$1000,"Limited",'Availability'!$P$5:$P$1000,"OK",'Availability'!$L$5:$L$1000,'Settings'!$B$5)),0))</f>
        <v/>
      </c>
      <c r="E15" s="17">
        <f>IF($A15="","",IFERROR(IF('Settings'!$B$5="All Bases",COUNTIFS('Availability'!$B$5:$B$1000,$A15,'Availability'!$F$5:$F$1000,"Unavailable",'Availability'!$P$5:$P$1000,"OK")+COUNTIFS('Availability'!$B$5:$B$1000,$A15,'Availability'!$F$5:$F$1000,"On Leave",'Availability'!$P$5:$P$1000,"OK"),COUNTIFS('Availability'!$B$5:$B$1000,$A15,'Availability'!$F$5:$F$1000,"Unavailable",'Availability'!$P$5:$P$1000,"OK",'Availability'!$L$5:$L$1000,'Settings'!$B$5)+COUNTIFS('Availability'!$B$5:$B$1000,$A15,'Availability'!$F$5:$F$1000,"On Leave",'Availability'!$P$5:$P$1000,"OK",'Availability'!$L$5:$L$1000,'Settings'!$B$5)),0))</f>
        <v/>
      </c>
      <c r="F15" s="18">
        <f>IF($A15="","",IFERROR(IF('Settings'!$B$5="All Bases",SUMIFS('Availability'!$K$5:$K$1000,'Availability'!$B$5:$B$1000,$A15,'Availability'!$P$5:$P$1000,"OK"),SUMIFS('Availability'!$K$5:$K$1000,'Availability'!$B$5:$B$1000,$A15,'Availability'!$P$5:$P$1000,"OK",'Availability'!$L$5:$L$1000,'Settings'!$B$5)),0))</f>
        <v/>
      </c>
      <c r="G15" s="17">
        <f>IF(A15="","",IF(C15+D15=0,"No Coverage",IF(C15+D15&lt;'Settings'!$B$6,"Low Coverage","Covered")))</f>
        <v/>
      </c>
    </row>
    <row r="16">
      <c r="A16" s="16">
        <f>IF(ROWS($A$14:A16)&lt;='Settings'!$B$7,'Settings'!$B$4+ROWS($A$14:A16)-1,"")</f>
        <v/>
      </c>
      <c r="B16" s="17">
        <f>IF(A16="","",TEXT(A16,"ddd"))</f>
        <v/>
      </c>
      <c r="C16" s="17">
        <f>IF($A16="","",IFERROR(IF('Settings'!$B$5="All Bases",COUNTIFS('Availability'!$B$5:$B$1000,$A16,'Availability'!$F$5:$F$1000,"Available",'Availability'!$P$5:$P$1000,"OK"),COUNTIFS('Availability'!$B$5:$B$1000,$A16,'Availability'!$F$5:$F$1000,"Available",'Availability'!$P$5:$P$1000,"OK",'Availability'!$L$5:$L$1000,'Settings'!$B$5)),0))</f>
        <v/>
      </c>
      <c r="D16" s="17">
        <f>IF($A16="","",IFERROR(IF('Settings'!$B$5="All Bases",COUNTIFS('Availability'!$B$5:$B$1000,$A16,'Availability'!$F$5:$F$1000,"Limited",'Availability'!$P$5:$P$1000,"OK"),COUNTIFS('Availability'!$B$5:$B$1000,$A16,'Availability'!$F$5:$F$1000,"Limited",'Availability'!$P$5:$P$1000,"OK",'Availability'!$L$5:$L$1000,'Settings'!$B$5)),0))</f>
        <v/>
      </c>
      <c r="E16" s="17">
        <f>IF($A16="","",IFERROR(IF('Settings'!$B$5="All Bases",COUNTIFS('Availability'!$B$5:$B$1000,$A16,'Availability'!$F$5:$F$1000,"Unavailable",'Availability'!$P$5:$P$1000,"OK")+COUNTIFS('Availability'!$B$5:$B$1000,$A16,'Availability'!$F$5:$F$1000,"On Leave",'Availability'!$P$5:$P$1000,"OK"),COUNTIFS('Availability'!$B$5:$B$1000,$A16,'Availability'!$F$5:$F$1000,"Unavailable",'Availability'!$P$5:$P$1000,"OK",'Availability'!$L$5:$L$1000,'Settings'!$B$5)+COUNTIFS('Availability'!$B$5:$B$1000,$A16,'Availability'!$F$5:$F$1000,"On Leave",'Availability'!$P$5:$P$1000,"OK",'Availability'!$L$5:$L$1000,'Settings'!$B$5)),0))</f>
        <v/>
      </c>
      <c r="F16" s="18">
        <f>IF($A16="","",IFERROR(IF('Settings'!$B$5="All Bases",SUMIFS('Availability'!$K$5:$K$1000,'Availability'!$B$5:$B$1000,$A16,'Availability'!$P$5:$P$1000,"OK"),SUMIFS('Availability'!$K$5:$K$1000,'Availability'!$B$5:$B$1000,$A16,'Availability'!$P$5:$P$1000,"OK",'Availability'!$L$5:$L$1000,'Settings'!$B$5)),0))</f>
        <v/>
      </c>
      <c r="G16" s="17">
        <f>IF(A16="","",IF(C16+D16=0,"No Coverage",IF(C16+D16&lt;'Settings'!$B$6,"Low Coverage","Covered")))</f>
        <v/>
      </c>
    </row>
    <row r="17">
      <c r="A17" s="16">
        <f>IF(ROWS($A$14:A17)&lt;='Settings'!$B$7,'Settings'!$B$4+ROWS($A$14:A17)-1,"")</f>
        <v/>
      </c>
      <c r="B17" s="17">
        <f>IF(A17="","",TEXT(A17,"ddd"))</f>
        <v/>
      </c>
      <c r="C17" s="17">
        <f>IF($A17="","",IFERROR(IF('Settings'!$B$5="All Bases",COUNTIFS('Availability'!$B$5:$B$1000,$A17,'Availability'!$F$5:$F$1000,"Available",'Availability'!$P$5:$P$1000,"OK"),COUNTIFS('Availability'!$B$5:$B$1000,$A17,'Availability'!$F$5:$F$1000,"Available",'Availability'!$P$5:$P$1000,"OK",'Availability'!$L$5:$L$1000,'Settings'!$B$5)),0))</f>
        <v/>
      </c>
      <c r="D17" s="17">
        <f>IF($A17="","",IFERROR(IF('Settings'!$B$5="All Bases",COUNTIFS('Availability'!$B$5:$B$1000,$A17,'Availability'!$F$5:$F$1000,"Limited",'Availability'!$P$5:$P$1000,"OK"),COUNTIFS('Availability'!$B$5:$B$1000,$A17,'Availability'!$F$5:$F$1000,"Limited",'Availability'!$P$5:$P$1000,"OK",'Availability'!$L$5:$L$1000,'Settings'!$B$5)),0))</f>
        <v/>
      </c>
      <c r="E17" s="17">
        <f>IF($A17="","",IFERROR(IF('Settings'!$B$5="All Bases",COUNTIFS('Availability'!$B$5:$B$1000,$A17,'Availability'!$F$5:$F$1000,"Unavailable",'Availability'!$P$5:$P$1000,"OK")+COUNTIFS('Availability'!$B$5:$B$1000,$A17,'Availability'!$F$5:$F$1000,"On Leave",'Availability'!$P$5:$P$1000,"OK"),COUNTIFS('Availability'!$B$5:$B$1000,$A17,'Availability'!$F$5:$F$1000,"Unavailable",'Availability'!$P$5:$P$1000,"OK",'Availability'!$L$5:$L$1000,'Settings'!$B$5)+COUNTIFS('Availability'!$B$5:$B$1000,$A17,'Availability'!$F$5:$F$1000,"On Leave",'Availability'!$P$5:$P$1000,"OK",'Availability'!$L$5:$L$1000,'Settings'!$B$5)),0))</f>
        <v/>
      </c>
      <c r="F17" s="18">
        <f>IF($A17="","",IFERROR(IF('Settings'!$B$5="All Bases",SUMIFS('Availability'!$K$5:$K$1000,'Availability'!$B$5:$B$1000,$A17,'Availability'!$P$5:$P$1000,"OK"),SUMIFS('Availability'!$K$5:$K$1000,'Availability'!$B$5:$B$1000,$A17,'Availability'!$P$5:$P$1000,"OK",'Availability'!$L$5:$L$1000,'Settings'!$B$5)),0))</f>
        <v/>
      </c>
      <c r="G17" s="17">
        <f>IF(A17="","",IF(C17+D17=0,"No Coverage",IF(C17+D17&lt;'Settings'!$B$6,"Low Coverage","Covered")))</f>
        <v/>
      </c>
    </row>
    <row r="18">
      <c r="A18" s="16">
        <f>IF(ROWS($A$14:A18)&lt;='Settings'!$B$7,'Settings'!$B$4+ROWS($A$14:A18)-1,"")</f>
        <v/>
      </c>
      <c r="B18" s="17">
        <f>IF(A18="","",TEXT(A18,"ddd"))</f>
        <v/>
      </c>
      <c r="C18" s="17">
        <f>IF($A18="","",IFERROR(IF('Settings'!$B$5="All Bases",COUNTIFS('Availability'!$B$5:$B$1000,$A18,'Availability'!$F$5:$F$1000,"Available",'Availability'!$P$5:$P$1000,"OK"),COUNTIFS('Availability'!$B$5:$B$1000,$A18,'Availability'!$F$5:$F$1000,"Available",'Availability'!$P$5:$P$1000,"OK",'Availability'!$L$5:$L$1000,'Settings'!$B$5)),0))</f>
        <v/>
      </c>
      <c r="D18" s="17">
        <f>IF($A18="","",IFERROR(IF('Settings'!$B$5="All Bases",COUNTIFS('Availability'!$B$5:$B$1000,$A18,'Availability'!$F$5:$F$1000,"Limited",'Availability'!$P$5:$P$1000,"OK"),COUNTIFS('Availability'!$B$5:$B$1000,$A18,'Availability'!$F$5:$F$1000,"Limited",'Availability'!$P$5:$P$1000,"OK",'Availability'!$L$5:$L$1000,'Settings'!$B$5)),0))</f>
        <v/>
      </c>
      <c r="E18" s="17">
        <f>IF($A18="","",IFERROR(IF('Settings'!$B$5="All Bases",COUNTIFS('Availability'!$B$5:$B$1000,$A18,'Availability'!$F$5:$F$1000,"Unavailable",'Availability'!$P$5:$P$1000,"OK")+COUNTIFS('Availability'!$B$5:$B$1000,$A18,'Availability'!$F$5:$F$1000,"On Leave",'Availability'!$P$5:$P$1000,"OK"),COUNTIFS('Availability'!$B$5:$B$1000,$A18,'Availability'!$F$5:$F$1000,"Unavailable",'Availability'!$P$5:$P$1000,"OK",'Availability'!$L$5:$L$1000,'Settings'!$B$5)+COUNTIFS('Availability'!$B$5:$B$1000,$A18,'Availability'!$F$5:$F$1000,"On Leave",'Availability'!$P$5:$P$1000,"OK",'Availability'!$L$5:$L$1000,'Settings'!$B$5)),0))</f>
        <v/>
      </c>
      <c r="F18" s="18">
        <f>IF($A18="","",IFERROR(IF('Settings'!$B$5="All Bases",SUMIFS('Availability'!$K$5:$K$1000,'Availability'!$B$5:$B$1000,$A18,'Availability'!$P$5:$P$1000,"OK"),SUMIFS('Availability'!$K$5:$K$1000,'Availability'!$B$5:$B$1000,$A18,'Availability'!$P$5:$P$1000,"OK",'Availability'!$L$5:$L$1000,'Settings'!$B$5)),0))</f>
        <v/>
      </c>
      <c r="G18" s="17">
        <f>IF(A18="","",IF(C18+D18=0,"No Coverage",IF(C18+D18&lt;'Settings'!$B$6,"Low Coverage","Covered")))</f>
        <v/>
      </c>
    </row>
    <row r="19">
      <c r="A19" s="16">
        <f>IF(ROWS($A$14:A19)&lt;='Settings'!$B$7,'Settings'!$B$4+ROWS($A$14:A19)-1,"")</f>
        <v/>
      </c>
      <c r="B19" s="17">
        <f>IF(A19="","",TEXT(A19,"ddd"))</f>
        <v/>
      </c>
      <c r="C19" s="17">
        <f>IF($A19="","",IFERROR(IF('Settings'!$B$5="All Bases",COUNTIFS('Availability'!$B$5:$B$1000,$A19,'Availability'!$F$5:$F$1000,"Available",'Availability'!$P$5:$P$1000,"OK"),COUNTIFS('Availability'!$B$5:$B$1000,$A19,'Availability'!$F$5:$F$1000,"Available",'Availability'!$P$5:$P$1000,"OK",'Availability'!$L$5:$L$1000,'Settings'!$B$5)),0))</f>
        <v/>
      </c>
      <c r="D19" s="17">
        <f>IF($A19="","",IFERROR(IF('Settings'!$B$5="All Bases",COUNTIFS('Availability'!$B$5:$B$1000,$A19,'Availability'!$F$5:$F$1000,"Limited",'Availability'!$P$5:$P$1000,"OK"),COUNTIFS('Availability'!$B$5:$B$1000,$A19,'Availability'!$F$5:$F$1000,"Limited",'Availability'!$P$5:$P$1000,"OK",'Availability'!$L$5:$L$1000,'Settings'!$B$5)),0))</f>
        <v/>
      </c>
      <c r="E19" s="17">
        <f>IF($A19="","",IFERROR(IF('Settings'!$B$5="All Bases",COUNTIFS('Availability'!$B$5:$B$1000,$A19,'Availability'!$F$5:$F$1000,"Unavailable",'Availability'!$P$5:$P$1000,"OK")+COUNTIFS('Availability'!$B$5:$B$1000,$A19,'Availability'!$F$5:$F$1000,"On Leave",'Availability'!$P$5:$P$1000,"OK"),COUNTIFS('Availability'!$B$5:$B$1000,$A19,'Availability'!$F$5:$F$1000,"Unavailable",'Availability'!$P$5:$P$1000,"OK",'Availability'!$L$5:$L$1000,'Settings'!$B$5)+COUNTIFS('Availability'!$B$5:$B$1000,$A19,'Availability'!$F$5:$F$1000,"On Leave",'Availability'!$P$5:$P$1000,"OK",'Availability'!$L$5:$L$1000,'Settings'!$B$5)),0))</f>
        <v/>
      </c>
      <c r="F19" s="18">
        <f>IF($A19="","",IFERROR(IF('Settings'!$B$5="All Bases",SUMIFS('Availability'!$K$5:$K$1000,'Availability'!$B$5:$B$1000,$A19,'Availability'!$P$5:$P$1000,"OK"),SUMIFS('Availability'!$K$5:$K$1000,'Availability'!$B$5:$B$1000,$A19,'Availability'!$P$5:$P$1000,"OK",'Availability'!$L$5:$L$1000,'Settings'!$B$5)),0))</f>
        <v/>
      </c>
      <c r="G19" s="17">
        <f>IF(A19="","",IF(C19+D19=0,"No Coverage",IF(C19+D19&lt;'Settings'!$B$6,"Low Coverage","Covered")))</f>
        <v/>
      </c>
    </row>
    <row r="20">
      <c r="A20" s="16">
        <f>IF(ROWS($A$14:A20)&lt;='Settings'!$B$7,'Settings'!$B$4+ROWS($A$14:A20)-1,"")</f>
        <v/>
      </c>
      <c r="B20" s="17">
        <f>IF(A20="","",TEXT(A20,"ddd"))</f>
        <v/>
      </c>
      <c r="C20" s="17">
        <f>IF($A20="","",IFERROR(IF('Settings'!$B$5="All Bases",COUNTIFS('Availability'!$B$5:$B$1000,$A20,'Availability'!$F$5:$F$1000,"Available",'Availability'!$P$5:$P$1000,"OK"),COUNTIFS('Availability'!$B$5:$B$1000,$A20,'Availability'!$F$5:$F$1000,"Available",'Availability'!$P$5:$P$1000,"OK",'Availability'!$L$5:$L$1000,'Settings'!$B$5)),0))</f>
        <v/>
      </c>
      <c r="D20" s="17">
        <f>IF($A20="","",IFERROR(IF('Settings'!$B$5="All Bases",COUNTIFS('Availability'!$B$5:$B$1000,$A20,'Availability'!$F$5:$F$1000,"Limited",'Availability'!$P$5:$P$1000,"OK"),COUNTIFS('Availability'!$B$5:$B$1000,$A20,'Availability'!$F$5:$F$1000,"Limited",'Availability'!$P$5:$P$1000,"OK",'Availability'!$L$5:$L$1000,'Settings'!$B$5)),0))</f>
        <v/>
      </c>
      <c r="E20" s="17">
        <f>IF($A20="","",IFERROR(IF('Settings'!$B$5="All Bases",COUNTIFS('Availability'!$B$5:$B$1000,$A20,'Availability'!$F$5:$F$1000,"Unavailable",'Availability'!$P$5:$P$1000,"OK")+COUNTIFS('Availability'!$B$5:$B$1000,$A20,'Availability'!$F$5:$F$1000,"On Leave",'Availability'!$P$5:$P$1000,"OK"),COUNTIFS('Availability'!$B$5:$B$1000,$A20,'Availability'!$F$5:$F$1000,"Unavailable",'Availability'!$P$5:$P$1000,"OK",'Availability'!$L$5:$L$1000,'Settings'!$B$5)+COUNTIFS('Availability'!$B$5:$B$1000,$A20,'Availability'!$F$5:$F$1000,"On Leave",'Availability'!$P$5:$P$1000,"OK",'Availability'!$L$5:$L$1000,'Settings'!$B$5)),0))</f>
        <v/>
      </c>
      <c r="F20" s="18">
        <f>IF($A20="","",IFERROR(IF('Settings'!$B$5="All Bases",SUMIFS('Availability'!$K$5:$K$1000,'Availability'!$B$5:$B$1000,$A20,'Availability'!$P$5:$P$1000,"OK"),SUMIFS('Availability'!$K$5:$K$1000,'Availability'!$B$5:$B$1000,$A20,'Availability'!$P$5:$P$1000,"OK",'Availability'!$L$5:$L$1000,'Settings'!$B$5)),0))</f>
        <v/>
      </c>
      <c r="G20" s="17">
        <f>IF(A20="","",IF(C20+D20=0,"No Coverage",IF(C20+D20&lt;'Settings'!$B$6,"Low Coverage","Covered")))</f>
        <v/>
      </c>
    </row>
    <row r="21">
      <c r="A21" s="16">
        <f>IF(ROWS($A$14:A21)&lt;='Settings'!$B$7,'Settings'!$B$4+ROWS($A$14:A21)-1,"")</f>
        <v/>
      </c>
      <c r="B21" s="17">
        <f>IF(A21="","",TEXT(A21,"ddd"))</f>
        <v/>
      </c>
      <c r="C21" s="17">
        <f>IF($A21="","",IFERROR(IF('Settings'!$B$5="All Bases",COUNTIFS('Availability'!$B$5:$B$1000,$A21,'Availability'!$F$5:$F$1000,"Available",'Availability'!$P$5:$P$1000,"OK"),COUNTIFS('Availability'!$B$5:$B$1000,$A21,'Availability'!$F$5:$F$1000,"Available",'Availability'!$P$5:$P$1000,"OK",'Availability'!$L$5:$L$1000,'Settings'!$B$5)),0))</f>
        <v/>
      </c>
      <c r="D21" s="17">
        <f>IF($A21="","",IFERROR(IF('Settings'!$B$5="All Bases",COUNTIFS('Availability'!$B$5:$B$1000,$A21,'Availability'!$F$5:$F$1000,"Limited",'Availability'!$P$5:$P$1000,"OK"),COUNTIFS('Availability'!$B$5:$B$1000,$A21,'Availability'!$F$5:$F$1000,"Limited",'Availability'!$P$5:$P$1000,"OK",'Availability'!$L$5:$L$1000,'Settings'!$B$5)),0))</f>
        <v/>
      </c>
      <c r="E21" s="17">
        <f>IF($A21="","",IFERROR(IF('Settings'!$B$5="All Bases",COUNTIFS('Availability'!$B$5:$B$1000,$A21,'Availability'!$F$5:$F$1000,"Unavailable",'Availability'!$P$5:$P$1000,"OK")+COUNTIFS('Availability'!$B$5:$B$1000,$A21,'Availability'!$F$5:$F$1000,"On Leave",'Availability'!$P$5:$P$1000,"OK"),COUNTIFS('Availability'!$B$5:$B$1000,$A21,'Availability'!$F$5:$F$1000,"Unavailable",'Availability'!$P$5:$P$1000,"OK",'Availability'!$L$5:$L$1000,'Settings'!$B$5)+COUNTIFS('Availability'!$B$5:$B$1000,$A21,'Availability'!$F$5:$F$1000,"On Leave",'Availability'!$P$5:$P$1000,"OK",'Availability'!$L$5:$L$1000,'Settings'!$B$5)),0))</f>
        <v/>
      </c>
      <c r="F21" s="18">
        <f>IF($A21="","",IFERROR(IF('Settings'!$B$5="All Bases",SUMIFS('Availability'!$K$5:$K$1000,'Availability'!$B$5:$B$1000,$A21,'Availability'!$P$5:$P$1000,"OK"),SUMIFS('Availability'!$K$5:$K$1000,'Availability'!$B$5:$B$1000,$A21,'Availability'!$P$5:$P$1000,"OK",'Availability'!$L$5:$L$1000,'Settings'!$B$5)),0))</f>
        <v/>
      </c>
      <c r="G21" s="17">
        <f>IF(A21="","",IF(C21+D21=0,"No Coverage",IF(C21+D21&lt;'Settings'!$B$6,"Low Coverage","Covered")))</f>
        <v/>
      </c>
    </row>
    <row r="22">
      <c r="A22" s="16">
        <f>IF(ROWS($A$14:A22)&lt;='Settings'!$B$7,'Settings'!$B$4+ROWS($A$14:A22)-1,"")</f>
        <v/>
      </c>
      <c r="B22" s="17">
        <f>IF(A22="","",TEXT(A22,"ddd"))</f>
        <v/>
      </c>
      <c r="C22" s="17">
        <f>IF($A22="","",IFERROR(IF('Settings'!$B$5="All Bases",COUNTIFS('Availability'!$B$5:$B$1000,$A22,'Availability'!$F$5:$F$1000,"Available",'Availability'!$P$5:$P$1000,"OK"),COUNTIFS('Availability'!$B$5:$B$1000,$A22,'Availability'!$F$5:$F$1000,"Available",'Availability'!$P$5:$P$1000,"OK",'Availability'!$L$5:$L$1000,'Settings'!$B$5)),0))</f>
        <v/>
      </c>
      <c r="D22" s="17">
        <f>IF($A22="","",IFERROR(IF('Settings'!$B$5="All Bases",COUNTIFS('Availability'!$B$5:$B$1000,$A22,'Availability'!$F$5:$F$1000,"Limited",'Availability'!$P$5:$P$1000,"OK"),COUNTIFS('Availability'!$B$5:$B$1000,$A22,'Availability'!$F$5:$F$1000,"Limited",'Availability'!$P$5:$P$1000,"OK",'Availability'!$L$5:$L$1000,'Settings'!$B$5)),0))</f>
        <v/>
      </c>
      <c r="E22" s="17">
        <f>IF($A22="","",IFERROR(IF('Settings'!$B$5="All Bases",COUNTIFS('Availability'!$B$5:$B$1000,$A22,'Availability'!$F$5:$F$1000,"Unavailable",'Availability'!$P$5:$P$1000,"OK")+COUNTIFS('Availability'!$B$5:$B$1000,$A22,'Availability'!$F$5:$F$1000,"On Leave",'Availability'!$P$5:$P$1000,"OK"),COUNTIFS('Availability'!$B$5:$B$1000,$A22,'Availability'!$F$5:$F$1000,"Unavailable",'Availability'!$P$5:$P$1000,"OK",'Availability'!$L$5:$L$1000,'Settings'!$B$5)+COUNTIFS('Availability'!$B$5:$B$1000,$A22,'Availability'!$F$5:$F$1000,"On Leave",'Availability'!$P$5:$P$1000,"OK",'Availability'!$L$5:$L$1000,'Settings'!$B$5)),0))</f>
        <v/>
      </c>
      <c r="F22" s="18">
        <f>IF($A22="","",IFERROR(IF('Settings'!$B$5="All Bases",SUMIFS('Availability'!$K$5:$K$1000,'Availability'!$B$5:$B$1000,$A22,'Availability'!$P$5:$P$1000,"OK"),SUMIFS('Availability'!$K$5:$K$1000,'Availability'!$B$5:$B$1000,$A22,'Availability'!$P$5:$P$1000,"OK",'Availability'!$L$5:$L$1000,'Settings'!$B$5)),0))</f>
        <v/>
      </c>
      <c r="G22" s="17">
        <f>IF(A22="","",IF(C22+D22=0,"No Coverage",IF(C22+D22&lt;'Settings'!$B$6,"Low Coverage","Covered")))</f>
        <v/>
      </c>
    </row>
    <row r="23">
      <c r="A23" s="16">
        <f>IF(ROWS($A$14:A23)&lt;='Settings'!$B$7,'Settings'!$B$4+ROWS($A$14:A23)-1,"")</f>
        <v/>
      </c>
      <c r="B23" s="17">
        <f>IF(A23="","",TEXT(A23,"ddd"))</f>
        <v/>
      </c>
      <c r="C23" s="17">
        <f>IF($A23="","",IFERROR(IF('Settings'!$B$5="All Bases",COUNTIFS('Availability'!$B$5:$B$1000,$A23,'Availability'!$F$5:$F$1000,"Available",'Availability'!$P$5:$P$1000,"OK"),COUNTIFS('Availability'!$B$5:$B$1000,$A23,'Availability'!$F$5:$F$1000,"Available",'Availability'!$P$5:$P$1000,"OK",'Availability'!$L$5:$L$1000,'Settings'!$B$5)),0))</f>
        <v/>
      </c>
      <c r="D23" s="17">
        <f>IF($A23="","",IFERROR(IF('Settings'!$B$5="All Bases",COUNTIFS('Availability'!$B$5:$B$1000,$A23,'Availability'!$F$5:$F$1000,"Limited",'Availability'!$P$5:$P$1000,"OK"),COUNTIFS('Availability'!$B$5:$B$1000,$A23,'Availability'!$F$5:$F$1000,"Limited",'Availability'!$P$5:$P$1000,"OK",'Availability'!$L$5:$L$1000,'Settings'!$B$5)),0))</f>
        <v/>
      </c>
      <c r="E23" s="17">
        <f>IF($A23="","",IFERROR(IF('Settings'!$B$5="All Bases",COUNTIFS('Availability'!$B$5:$B$1000,$A23,'Availability'!$F$5:$F$1000,"Unavailable",'Availability'!$P$5:$P$1000,"OK")+COUNTIFS('Availability'!$B$5:$B$1000,$A23,'Availability'!$F$5:$F$1000,"On Leave",'Availability'!$P$5:$P$1000,"OK"),COUNTIFS('Availability'!$B$5:$B$1000,$A23,'Availability'!$F$5:$F$1000,"Unavailable",'Availability'!$P$5:$P$1000,"OK",'Availability'!$L$5:$L$1000,'Settings'!$B$5)+COUNTIFS('Availability'!$B$5:$B$1000,$A23,'Availability'!$F$5:$F$1000,"On Leave",'Availability'!$P$5:$P$1000,"OK",'Availability'!$L$5:$L$1000,'Settings'!$B$5)),0))</f>
        <v/>
      </c>
      <c r="F23" s="18">
        <f>IF($A23="","",IFERROR(IF('Settings'!$B$5="All Bases",SUMIFS('Availability'!$K$5:$K$1000,'Availability'!$B$5:$B$1000,$A23,'Availability'!$P$5:$P$1000,"OK"),SUMIFS('Availability'!$K$5:$K$1000,'Availability'!$B$5:$B$1000,$A23,'Availability'!$P$5:$P$1000,"OK",'Availability'!$L$5:$L$1000,'Settings'!$B$5)),0))</f>
        <v/>
      </c>
      <c r="G23" s="17">
        <f>IF(A23="","",IF(C23+D23=0,"No Coverage",IF(C23+D23&lt;'Settings'!$B$6,"Low Coverage","Covered")))</f>
        <v/>
      </c>
    </row>
    <row r="24">
      <c r="A24" s="16">
        <f>IF(ROWS($A$14:A24)&lt;='Settings'!$B$7,'Settings'!$B$4+ROWS($A$14:A24)-1,"")</f>
        <v/>
      </c>
      <c r="B24" s="17">
        <f>IF(A24="","",TEXT(A24,"ddd"))</f>
        <v/>
      </c>
      <c r="C24" s="17">
        <f>IF($A24="","",IFERROR(IF('Settings'!$B$5="All Bases",COUNTIFS('Availability'!$B$5:$B$1000,$A24,'Availability'!$F$5:$F$1000,"Available",'Availability'!$P$5:$P$1000,"OK"),COUNTIFS('Availability'!$B$5:$B$1000,$A24,'Availability'!$F$5:$F$1000,"Available",'Availability'!$P$5:$P$1000,"OK",'Availability'!$L$5:$L$1000,'Settings'!$B$5)),0))</f>
        <v/>
      </c>
      <c r="D24" s="17">
        <f>IF($A24="","",IFERROR(IF('Settings'!$B$5="All Bases",COUNTIFS('Availability'!$B$5:$B$1000,$A24,'Availability'!$F$5:$F$1000,"Limited",'Availability'!$P$5:$P$1000,"OK"),COUNTIFS('Availability'!$B$5:$B$1000,$A24,'Availability'!$F$5:$F$1000,"Limited",'Availability'!$P$5:$P$1000,"OK",'Availability'!$L$5:$L$1000,'Settings'!$B$5)),0))</f>
        <v/>
      </c>
      <c r="E24" s="17">
        <f>IF($A24="","",IFERROR(IF('Settings'!$B$5="All Bases",COUNTIFS('Availability'!$B$5:$B$1000,$A24,'Availability'!$F$5:$F$1000,"Unavailable",'Availability'!$P$5:$P$1000,"OK")+COUNTIFS('Availability'!$B$5:$B$1000,$A24,'Availability'!$F$5:$F$1000,"On Leave",'Availability'!$P$5:$P$1000,"OK"),COUNTIFS('Availability'!$B$5:$B$1000,$A24,'Availability'!$F$5:$F$1000,"Unavailable",'Availability'!$P$5:$P$1000,"OK",'Availability'!$L$5:$L$1000,'Settings'!$B$5)+COUNTIFS('Availability'!$B$5:$B$1000,$A24,'Availability'!$F$5:$F$1000,"On Leave",'Availability'!$P$5:$P$1000,"OK",'Availability'!$L$5:$L$1000,'Settings'!$B$5)),0))</f>
        <v/>
      </c>
      <c r="F24" s="18">
        <f>IF($A24="","",IFERROR(IF('Settings'!$B$5="All Bases",SUMIFS('Availability'!$K$5:$K$1000,'Availability'!$B$5:$B$1000,$A24,'Availability'!$P$5:$P$1000,"OK"),SUMIFS('Availability'!$K$5:$K$1000,'Availability'!$B$5:$B$1000,$A24,'Availability'!$P$5:$P$1000,"OK",'Availability'!$L$5:$L$1000,'Settings'!$B$5)),0))</f>
        <v/>
      </c>
      <c r="G24" s="17">
        <f>IF(A24="","",IF(C24+D24=0,"No Coverage",IF(C24+D24&lt;'Settings'!$B$6,"Low Coverage","Covered")))</f>
        <v/>
      </c>
    </row>
    <row r="25">
      <c r="A25" s="16">
        <f>IF(ROWS($A$14:A25)&lt;='Settings'!$B$7,'Settings'!$B$4+ROWS($A$14:A25)-1,"")</f>
        <v/>
      </c>
      <c r="B25" s="17">
        <f>IF(A25="","",TEXT(A25,"ddd"))</f>
        <v/>
      </c>
      <c r="C25" s="17">
        <f>IF($A25="","",IFERROR(IF('Settings'!$B$5="All Bases",COUNTIFS('Availability'!$B$5:$B$1000,$A25,'Availability'!$F$5:$F$1000,"Available",'Availability'!$P$5:$P$1000,"OK"),COUNTIFS('Availability'!$B$5:$B$1000,$A25,'Availability'!$F$5:$F$1000,"Available",'Availability'!$P$5:$P$1000,"OK",'Availability'!$L$5:$L$1000,'Settings'!$B$5)),0))</f>
        <v/>
      </c>
      <c r="D25" s="17">
        <f>IF($A25="","",IFERROR(IF('Settings'!$B$5="All Bases",COUNTIFS('Availability'!$B$5:$B$1000,$A25,'Availability'!$F$5:$F$1000,"Limited",'Availability'!$P$5:$P$1000,"OK"),COUNTIFS('Availability'!$B$5:$B$1000,$A25,'Availability'!$F$5:$F$1000,"Limited",'Availability'!$P$5:$P$1000,"OK",'Availability'!$L$5:$L$1000,'Settings'!$B$5)),0))</f>
        <v/>
      </c>
      <c r="E25" s="17">
        <f>IF($A25="","",IFERROR(IF('Settings'!$B$5="All Bases",COUNTIFS('Availability'!$B$5:$B$1000,$A25,'Availability'!$F$5:$F$1000,"Unavailable",'Availability'!$P$5:$P$1000,"OK")+COUNTIFS('Availability'!$B$5:$B$1000,$A25,'Availability'!$F$5:$F$1000,"On Leave",'Availability'!$P$5:$P$1000,"OK"),COUNTIFS('Availability'!$B$5:$B$1000,$A25,'Availability'!$F$5:$F$1000,"Unavailable",'Availability'!$P$5:$P$1000,"OK",'Availability'!$L$5:$L$1000,'Settings'!$B$5)+COUNTIFS('Availability'!$B$5:$B$1000,$A25,'Availability'!$F$5:$F$1000,"On Leave",'Availability'!$P$5:$P$1000,"OK",'Availability'!$L$5:$L$1000,'Settings'!$B$5)),0))</f>
        <v/>
      </c>
      <c r="F25" s="18">
        <f>IF($A25="","",IFERROR(IF('Settings'!$B$5="All Bases",SUMIFS('Availability'!$K$5:$K$1000,'Availability'!$B$5:$B$1000,$A25,'Availability'!$P$5:$P$1000,"OK"),SUMIFS('Availability'!$K$5:$K$1000,'Availability'!$B$5:$B$1000,$A25,'Availability'!$P$5:$P$1000,"OK",'Availability'!$L$5:$L$1000,'Settings'!$B$5)),0))</f>
        <v/>
      </c>
      <c r="G25" s="17">
        <f>IF(A25="","",IF(C25+D25=0,"No Coverage",IF(C25+D25&lt;'Settings'!$B$6,"Low Coverage","Covered")))</f>
        <v/>
      </c>
    </row>
    <row r="26">
      <c r="A26" s="16">
        <f>IF(ROWS($A$14:A26)&lt;='Settings'!$B$7,'Settings'!$B$4+ROWS($A$14:A26)-1,"")</f>
        <v/>
      </c>
      <c r="B26" s="17">
        <f>IF(A26="","",TEXT(A26,"ddd"))</f>
        <v/>
      </c>
      <c r="C26" s="17">
        <f>IF($A26="","",IFERROR(IF('Settings'!$B$5="All Bases",COUNTIFS('Availability'!$B$5:$B$1000,$A26,'Availability'!$F$5:$F$1000,"Available",'Availability'!$P$5:$P$1000,"OK"),COUNTIFS('Availability'!$B$5:$B$1000,$A26,'Availability'!$F$5:$F$1000,"Available",'Availability'!$P$5:$P$1000,"OK",'Availability'!$L$5:$L$1000,'Settings'!$B$5)),0))</f>
        <v/>
      </c>
      <c r="D26" s="17">
        <f>IF($A26="","",IFERROR(IF('Settings'!$B$5="All Bases",COUNTIFS('Availability'!$B$5:$B$1000,$A26,'Availability'!$F$5:$F$1000,"Limited",'Availability'!$P$5:$P$1000,"OK"),COUNTIFS('Availability'!$B$5:$B$1000,$A26,'Availability'!$F$5:$F$1000,"Limited",'Availability'!$P$5:$P$1000,"OK",'Availability'!$L$5:$L$1000,'Settings'!$B$5)),0))</f>
        <v/>
      </c>
      <c r="E26" s="17">
        <f>IF($A26="","",IFERROR(IF('Settings'!$B$5="All Bases",COUNTIFS('Availability'!$B$5:$B$1000,$A26,'Availability'!$F$5:$F$1000,"Unavailable",'Availability'!$P$5:$P$1000,"OK")+COUNTIFS('Availability'!$B$5:$B$1000,$A26,'Availability'!$F$5:$F$1000,"On Leave",'Availability'!$P$5:$P$1000,"OK"),COUNTIFS('Availability'!$B$5:$B$1000,$A26,'Availability'!$F$5:$F$1000,"Unavailable",'Availability'!$P$5:$P$1000,"OK",'Availability'!$L$5:$L$1000,'Settings'!$B$5)+COUNTIFS('Availability'!$B$5:$B$1000,$A26,'Availability'!$F$5:$F$1000,"On Leave",'Availability'!$P$5:$P$1000,"OK",'Availability'!$L$5:$L$1000,'Settings'!$B$5)),0))</f>
        <v/>
      </c>
      <c r="F26" s="18">
        <f>IF($A26="","",IFERROR(IF('Settings'!$B$5="All Bases",SUMIFS('Availability'!$K$5:$K$1000,'Availability'!$B$5:$B$1000,$A26,'Availability'!$P$5:$P$1000,"OK"),SUMIFS('Availability'!$K$5:$K$1000,'Availability'!$B$5:$B$1000,$A26,'Availability'!$P$5:$P$1000,"OK",'Availability'!$L$5:$L$1000,'Settings'!$B$5)),0))</f>
        <v/>
      </c>
      <c r="G26" s="17">
        <f>IF(A26="","",IF(C26+D26=0,"No Coverage",IF(C26+D26&lt;'Settings'!$B$6,"Low Coverage","Covered")))</f>
        <v/>
      </c>
    </row>
    <row r="27">
      <c r="A27" s="16">
        <f>IF(ROWS($A$14:A27)&lt;='Settings'!$B$7,'Settings'!$B$4+ROWS($A$14:A27)-1,"")</f>
        <v/>
      </c>
      <c r="B27" s="17">
        <f>IF(A27="","",TEXT(A27,"ddd"))</f>
        <v/>
      </c>
      <c r="C27" s="17">
        <f>IF($A27="","",IFERROR(IF('Settings'!$B$5="All Bases",COUNTIFS('Availability'!$B$5:$B$1000,$A27,'Availability'!$F$5:$F$1000,"Available",'Availability'!$P$5:$P$1000,"OK"),COUNTIFS('Availability'!$B$5:$B$1000,$A27,'Availability'!$F$5:$F$1000,"Available",'Availability'!$P$5:$P$1000,"OK",'Availability'!$L$5:$L$1000,'Settings'!$B$5)),0))</f>
        <v/>
      </c>
      <c r="D27" s="17">
        <f>IF($A27="","",IFERROR(IF('Settings'!$B$5="All Bases",COUNTIFS('Availability'!$B$5:$B$1000,$A27,'Availability'!$F$5:$F$1000,"Limited",'Availability'!$P$5:$P$1000,"OK"),COUNTIFS('Availability'!$B$5:$B$1000,$A27,'Availability'!$F$5:$F$1000,"Limited",'Availability'!$P$5:$P$1000,"OK",'Availability'!$L$5:$L$1000,'Settings'!$B$5)),0))</f>
        <v/>
      </c>
      <c r="E27" s="17">
        <f>IF($A27="","",IFERROR(IF('Settings'!$B$5="All Bases",COUNTIFS('Availability'!$B$5:$B$1000,$A27,'Availability'!$F$5:$F$1000,"Unavailable",'Availability'!$P$5:$P$1000,"OK")+COUNTIFS('Availability'!$B$5:$B$1000,$A27,'Availability'!$F$5:$F$1000,"On Leave",'Availability'!$P$5:$P$1000,"OK"),COUNTIFS('Availability'!$B$5:$B$1000,$A27,'Availability'!$F$5:$F$1000,"Unavailable",'Availability'!$P$5:$P$1000,"OK",'Availability'!$L$5:$L$1000,'Settings'!$B$5)+COUNTIFS('Availability'!$B$5:$B$1000,$A27,'Availability'!$F$5:$F$1000,"On Leave",'Availability'!$P$5:$P$1000,"OK",'Availability'!$L$5:$L$1000,'Settings'!$B$5)),0))</f>
        <v/>
      </c>
      <c r="F27" s="18">
        <f>IF($A27="","",IFERROR(IF('Settings'!$B$5="All Bases",SUMIFS('Availability'!$K$5:$K$1000,'Availability'!$B$5:$B$1000,$A27,'Availability'!$P$5:$P$1000,"OK"),SUMIFS('Availability'!$K$5:$K$1000,'Availability'!$B$5:$B$1000,$A27,'Availability'!$P$5:$P$1000,"OK",'Availability'!$L$5:$L$1000,'Settings'!$B$5)),0))</f>
        <v/>
      </c>
      <c r="G27" s="17">
        <f>IF(A27="","",IF(C27+D27=0,"No Coverage",IF(C27+D27&lt;'Settings'!$B$6,"Low Coverage","Covered")))</f>
        <v/>
      </c>
    </row>
    <row r="28">
      <c r="A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</row>
    <row r="29">
      <c r="A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</row>
    <row r="30">
      <c r="A30" s="14" t="inlineStr">
        <is>
          <t>Planning Window Checks — All Bases</t>
        </is>
      </c>
      <c r="B30" s="14" t="n"/>
      <c r="C30" s="14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</row>
    <row r="31">
      <c r="A31" s="15" t="inlineStr">
        <is>
          <t>Check</t>
        </is>
      </c>
      <c r="B31" s="15" t="inlineStr">
        <is>
          <t>Count</t>
        </is>
      </c>
      <c r="C31" s="15" t="inlineStr">
        <is>
          <t>Expected</t>
        </is>
      </c>
      <c r="D31">
        <f>""</f>
        <v/>
      </c>
      <c r="E31">
        <f>""</f>
        <v/>
      </c>
      <c r="F31">
        <f>""</f>
        <v/>
      </c>
      <c r="G31">
        <f>""</f>
        <v/>
      </c>
    </row>
    <row r="32">
      <c r="A32" s="19" t="inlineStr">
        <is>
          <t>Duplicate Availability IDs</t>
        </is>
      </c>
      <c r="B32" s="20">
        <f>IFERROR(COUNTIFS('Availability'!$B$5:$B$1000,"&gt;="&amp;'Settings'!$B$4,'Availability'!$B$5:$B$1000,"&lt;"&amp;'Settings'!$B$4+'Settings'!$B$7,'Availability'!$P$5:$P$1000,"Duplicate Availability ID"),0)</f>
        <v/>
      </c>
      <c r="C32" s="20" t="n">
        <v>0</v>
      </c>
      <c r="D32">
        <f>""</f>
        <v/>
      </c>
      <c r="E32">
        <f>""</f>
        <v/>
      </c>
      <c r="F32">
        <f>""</f>
        <v/>
      </c>
      <c r="G32">
        <f>""</f>
        <v/>
      </c>
    </row>
    <row r="33">
      <c r="A33" s="19" t="inlineStr">
        <is>
          <t>Duplicate Driver / Date Records</t>
        </is>
      </c>
      <c r="B33" s="20">
        <f>IFERROR(COUNTIFS('Availability'!$B$5:$B$1000,"&gt;="&amp;'Settings'!$B$4,'Availability'!$B$5:$B$1000,"&lt;"&amp;'Settings'!$B$4+'Settings'!$B$7,'Availability'!$P$5:$P$1000,"Duplicate Driver/Date"),0)</f>
        <v/>
      </c>
      <c r="C33" s="20" t="n">
        <v>0</v>
      </c>
      <c r="D33">
        <f>""</f>
        <v/>
      </c>
      <c r="E33">
        <f>""</f>
        <v/>
      </c>
      <c r="F33">
        <f>""</f>
        <v/>
      </c>
      <c r="G33">
        <f>""</f>
        <v/>
      </c>
    </row>
    <row r="34">
      <c r="A34" s="19" t="inlineStr">
        <is>
          <t>Missing Required Details</t>
        </is>
      </c>
      <c r="B34" s="20">
        <f>IFERROR(COUNTIFS('Availability'!$B$5:$B$1000,"&gt;="&amp;'Settings'!$B$4,'Availability'!$B$5:$B$1000,"&lt;"&amp;'Settings'!$B$4+'Settings'!$B$7,'Availability'!$P$5:$P$1000,"Missing Required")+COUNTIFS('Availability'!$B$5:$B$1000,"&gt;="&amp;'Settings'!$B$4,'Availability'!$B$5:$B$1000,"&lt;"&amp;'Settings'!$B$4+'Settings'!$B$7,'Availability'!$P$5:$P$1000,"Missing Status")+COUNTIFS('Availability'!$B$5:$B$1000,"&gt;="&amp;'Settings'!$B$4,'Availability'!$B$5:$B$1000,"&lt;"&amp;'Settings'!$B$4+'Settings'!$B$7,'Availability'!$P$5:$P$1000,"Missing Shift or Time"),0)</f>
        <v/>
      </c>
      <c r="C34" s="20" t="n">
        <v>0</v>
      </c>
      <c r="D34">
        <f>""</f>
        <v/>
      </c>
      <c r="E34">
        <f>""</f>
        <v/>
      </c>
      <c r="F34">
        <f>""</f>
        <v/>
      </c>
      <c r="G34">
        <f>""</f>
        <v/>
      </c>
    </row>
    <row r="35">
      <c r="A35" s="19" t="inlineStr">
        <is>
          <t>Invalid or Inactive Drivers</t>
        </is>
      </c>
      <c r="B35" s="20">
        <f>IFERROR(COUNTIFS('Availability'!$B$5:$B$1000,"&gt;="&amp;'Settings'!$B$4,'Availability'!$B$5:$B$1000,"&lt;"&amp;'Settings'!$B$4+'Settings'!$B$7,'Availability'!$P$5:$P$1000,"Invalid Driver ID")+COUNTIFS('Availability'!$B$5:$B$1000,"&gt;="&amp;'Settings'!$B$4,'Availability'!$B$5:$B$1000,"&lt;"&amp;'Settings'!$B$4+'Settings'!$B$7,'Availability'!$P$5:$P$1000,"Inactive Driver"),0)</f>
        <v/>
      </c>
      <c r="C35" s="20" t="n">
        <v>0</v>
      </c>
      <c r="D35">
        <f>""</f>
        <v/>
      </c>
      <c r="E35">
        <f>""</f>
        <v/>
      </c>
      <c r="F35">
        <f>""</f>
        <v/>
      </c>
      <c r="G35">
        <f>""</f>
        <v/>
      </c>
    </row>
    <row r="36">
      <c r="A36" s="19" t="inlineStr">
        <is>
          <t>Time or Planning Limit Issues</t>
        </is>
      </c>
      <c r="B36" s="20">
        <f>IFERROR(COUNTIFS('Availability'!$B$5:$B$1000,"&gt;="&amp;'Settings'!$B$4,'Availability'!$B$5:$B$1000,"&lt;"&amp;'Settings'!$B$4+'Settings'!$B$7,'Availability'!$P$5:$P$1000,"Check Time Range")+COUNTIFS('Availability'!$B$5:$B$1000,"&gt;="&amp;'Settings'!$B$4,'Availability'!$B$5:$B$1000,"&lt;"&amp;'Settings'!$B$4+'Settings'!$B$7,'Availability'!$P$5:$P$1000,"Over Planning Limit"),0)</f>
        <v/>
      </c>
      <c r="C36" s="20" t="n">
        <v>0</v>
      </c>
      <c r="D36">
        <f>""</f>
        <v/>
      </c>
      <c r="E36">
        <f>""</f>
        <v/>
      </c>
      <c r="F36">
        <f>""</f>
        <v/>
      </c>
      <c r="G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</row>
  </sheetData>
  <mergeCells count="1">
    <mergeCell ref="A1:L1"/>
  </mergeCells>
  <conditionalFormatting sqref="J8:L8">
    <cfRule type="expression" priority="1" dxfId="0" stopIfTrue="1">
      <formula>$J$8=0</formula>
    </cfRule>
    <cfRule type="expression" priority="2" dxfId="1" stopIfTrue="1">
      <formula>$J$8&gt;0</formula>
    </cfRule>
  </conditionalFormatting>
  <conditionalFormatting sqref="G14:G27">
    <cfRule type="expression" priority="3" dxfId="1" stopIfTrue="1">
      <formula>$G14="No Coverage"</formula>
    </cfRule>
    <cfRule type="expression" priority="4" dxfId="2" stopIfTrue="1">
      <formula>$G14="Low Coverage"</formula>
    </cfRule>
    <cfRule type="expression" priority="5" dxfId="0" stopIfTrue="1">
      <formula>$G14="Covered"</formula>
    </cfRule>
  </conditionalFormatting>
  <conditionalFormatting sqref="B32:B36">
    <cfRule type="expression" priority="6" dxfId="0" stopIfTrue="1">
      <formula>B32=0</formula>
    </cfRule>
    <cfRule type="expression" priority="7" dxfId="1" stopIfTrue="1">
      <formula>B32&gt;0</formula>
    </cfRule>
  </conditionalFormatting>
  <printOptions horizontalCentered="1"/>
  <pageMargins left="0.25" right="0.25" top="0.45" bottom="0.45" header="0.2" footer="0.2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0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3" customWidth="1" min="4" max="4"/>
    <col width="23" customWidth="1" min="5" max="5"/>
    <col width="14" customWidth="1" min="6" max="6"/>
    <col width="13" customWidth="1" min="7" max="7"/>
    <col width="16" customWidth="1" min="8" max="8"/>
    <col width="16" customWidth="1" min="9" max="9"/>
    <col width="14" customWidth="1" min="10" max="10"/>
    <col width="16" customWidth="1" min="11" max="11"/>
    <col width="16" customWidth="1" min="12" max="12"/>
    <col width="25" customWidth="1" min="13" max="13"/>
    <col width="20" customWidth="1" min="14" max="14"/>
    <col width="32" customWidth="1" min="15" max="15"/>
    <col width="26" customWidth="1" min="16" max="16"/>
  </cols>
  <sheetData>
    <row r="1" ht="28" customHeight="1">
      <c r="A1" s="21" t="inlineStr">
        <is>
          <t>Driver Availability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7" t="n"/>
      <c r="P1" s="38" t="n"/>
    </row>
    <row r="2" ht="22" customHeight="1">
      <c r="A2" s="3" t="inlineStr">
        <is>
          <t>Enter one record per driver per date. Leave start and end times blank for Unavailable or On Leave records.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>
      <c r="A3" s="22" t="inlineStr">
        <is>
          <t>Yellow cells = user input</t>
        </is>
      </c>
      <c r="E3" s="8" t="inlineStr">
        <is>
          <t>Blue cells = calculated</t>
        </is>
      </c>
    </row>
    <row r="4" ht="38" customHeight="1">
      <c r="A4" s="15" t="inlineStr">
        <is>
          <t>Availability ID</t>
        </is>
      </c>
      <c r="B4" s="15" t="inlineStr">
        <is>
          <t>Date</t>
        </is>
      </c>
      <c r="C4" s="15" t="inlineStr">
        <is>
          <t>Day</t>
        </is>
      </c>
      <c r="D4" s="15" t="inlineStr">
        <is>
          <t>Driver ID</t>
        </is>
      </c>
      <c r="E4" s="15" t="inlineStr">
        <is>
          <t>Driver Name</t>
        </is>
      </c>
      <c r="F4" s="15" t="inlineStr">
        <is>
          <t>Status</t>
        </is>
      </c>
      <c r="G4" s="15" t="inlineStr">
        <is>
          <t>Shift</t>
        </is>
      </c>
      <c r="H4" s="15" t="inlineStr">
        <is>
          <t>Available Start</t>
        </is>
      </c>
      <c r="I4" s="15" t="inlineStr">
        <is>
          <t>Available End</t>
        </is>
      </c>
      <c r="J4" s="15" t="inlineStr">
        <is>
          <t>Break Minutes</t>
        </is>
      </c>
      <c r="K4" s="15" t="inlineStr">
        <is>
          <t>Available Hours</t>
        </is>
      </c>
      <c r="L4" s="15" t="inlineStr">
        <is>
          <t>Home Base</t>
        </is>
      </c>
      <c r="M4" s="15" t="inlineStr">
        <is>
          <t>Preferred Area / Route</t>
        </is>
      </c>
      <c r="N4" s="15" t="inlineStr">
        <is>
          <t>Vehicle Type</t>
        </is>
      </c>
      <c r="O4" s="15" t="inlineStr">
        <is>
          <t>Notes</t>
        </is>
      </c>
      <c r="P4" s="15" t="inlineStr">
        <is>
          <t>Record Check</t>
        </is>
      </c>
    </row>
    <row r="5" ht="32" customHeight="1">
      <c r="A5" s="23" t="inlineStr">
        <is>
          <t>AV-1001</t>
        </is>
      </c>
      <c r="B5" s="24" t="n">
        <v>46265</v>
      </c>
      <c r="C5" s="25">
        <f>IF(B5="","",TEXT(B5,"ddd"))</f>
        <v/>
      </c>
      <c r="D5" s="23" t="inlineStr">
        <is>
          <t>DRV-001</t>
        </is>
      </c>
      <c r="E5" s="26">
        <f>IF(D5="","",IFERROR(VLOOKUP(D5,'Drivers'!$A$5:$K$1000,2,FALSE),"ID Not Found"))</f>
        <v/>
      </c>
      <c r="F5" s="23" t="inlineStr">
        <is>
          <t>Available</t>
        </is>
      </c>
      <c r="G5" s="23" t="inlineStr">
        <is>
          <t>Day</t>
        </is>
      </c>
      <c r="H5" s="27" t="n">
        <v>0.2916666666666667</v>
      </c>
      <c r="I5" s="27" t="n">
        <v>0.7083333333333334</v>
      </c>
      <c r="J5" s="28" t="n">
        <v>30</v>
      </c>
      <c r="K5" s="29">
        <f>IF(OR(B5="",D5="",F5=""),"",IF(OR(F5="Available",F5="Limited"),IFERROR(MAX(0,MOD(I5-H5,1)*24-J5/60),0),0))</f>
        <v/>
      </c>
      <c r="L5" s="25">
        <f>IF(D5="","",IFERROR(VLOOKUP(D5,'Drivers'!$A$5:$K$1000,4,FALSE),""))</f>
        <v/>
      </c>
      <c r="M5" s="30" t="inlineStr">
        <is>
          <t>North Dallas</t>
        </is>
      </c>
      <c r="N5" s="23" t="inlineStr">
        <is>
          <t>Tractor-Trailer</t>
        </is>
      </c>
      <c r="O5" s="30" t="inlineStr">
        <is>
          <t>Open for local or regional work</t>
        </is>
      </c>
      <c r="P5" s="26">
        <f>IF(AND(A5="",B5="",D5="",F5=""),"",IF(OR(A5="",B5="",D5=""),"Missing Required",IF(COUNTIF($A$5:$A$1000,A5)&gt;1,"Duplicate Availability ID",IF(F5="","Missing Status",IF(E5="ID Not Found","Invalid Driver ID",IF(COUNTIFS($B$5:$B$1000,B5,$D$5:$D$1000,D5)&gt;1,"Duplicate Driver/Date",IF(IFERROR(VLOOKUP(D5,'Drivers'!$A$5:$K$1000,10,FALSE),"No")&lt;&gt;"Yes","Inactive Driver",IF(OR(F5="Available",F5="Limited"),IF(OR(G5="",H5="",I5=""),"Missing Shift or Time",IF(K5&lt;=0,"Check Time Range",IF(K5&gt;IFERROR(VLOOKUP(D5,'Drivers'!$A$5:$K$1000,9,FALSE),24),"Over Planning Limit","OK"))),"OK"))))))))</f>
        <v/>
      </c>
    </row>
    <row r="6" ht="32" customHeight="1">
      <c r="A6" s="23" t="inlineStr">
        <is>
          <t>AV-1002</t>
        </is>
      </c>
      <c r="B6" s="24" t="n">
        <v>46265</v>
      </c>
      <c r="C6" s="25">
        <f>IF(B6="","",TEXT(B6,"ddd"))</f>
        <v/>
      </c>
      <c r="D6" s="23" t="inlineStr">
        <is>
          <t>DRV-002</t>
        </is>
      </c>
      <c r="E6" s="26">
        <f>IF(D6="","",IFERROR(VLOOKUP(D6,'Drivers'!$A$5:$K$1000,2,FALSE),"ID Not Found"))</f>
        <v/>
      </c>
      <c r="F6" s="23" t="inlineStr">
        <is>
          <t>Limited</t>
        </is>
      </c>
      <c r="G6" s="23" t="inlineStr">
        <is>
          <t>Morning</t>
        </is>
      </c>
      <c r="H6" s="27" t="n">
        <v>0.25</v>
      </c>
      <c r="I6" s="27" t="n">
        <v>0.5</v>
      </c>
      <c r="J6" s="28" t="n">
        <v>30</v>
      </c>
      <c r="K6" s="29">
        <f>IF(OR(B6="",D6="",F6=""),"",IF(OR(F6="Available",F6="Limited"),IFERROR(MAX(0,MOD(I6-H6,1)*24-J6/60),0),0))</f>
        <v/>
      </c>
      <c r="L6" s="25">
        <f>IF(D6="","",IFERROR(VLOOKUP(D6,'Drivers'!$A$5:$K$1000,4,FALSE),""))</f>
        <v/>
      </c>
      <c r="M6" s="30" t="inlineStr">
        <is>
          <t>Atlanta Metro</t>
        </is>
      </c>
      <c r="N6" s="23" t="inlineStr">
        <is>
          <t>Box Truck</t>
        </is>
      </c>
      <c r="O6" s="30" t="inlineStr">
        <is>
          <t>Must finish by noon</t>
        </is>
      </c>
      <c r="P6" s="26">
        <f>IF(AND(A6="",B6="",D6="",F6=""),"",IF(OR(A6="",B6="",D6=""),"Missing Required",IF(COUNTIF($A$5:$A$1000,A6)&gt;1,"Duplicate Availability ID",IF(F6="","Missing Status",IF(E6="ID Not Found","Invalid Driver ID",IF(COUNTIFS($B$5:$B$1000,B6,$D$5:$D$1000,D6)&gt;1,"Duplicate Driver/Date",IF(IFERROR(VLOOKUP(D6,'Drivers'!$A$5:$K$1000,10,FALSE),"No")&lt;&gt;"Yes","Inactive Driver",IF(OR(F6="Available",F6="Limited"),IF(OR(G6="",H6="",I6=""),"Missing Shift or Time",IF(K6&lt;=0,"Check Time Range",IF(K6&gt;IFERROR(VLOOKUP(D6,'Drivers'!$A$5:$K$1000,9,FALSE),24),"Over Planning Limit","OK"))),"OK"))))))))</f>
        <v/>
      </c>
    </row>
    <row r="7" ht="32" customHeight="1">
      <c r="A7" s="23" t="inlineStr">
        <is>
          <t>AV-1003</t>
        </is>
      </c>
      <c r="B7" s="24" t="n">
        <v>46265</v>
      </c>
      <c r="C7" s="25">
        <f>IF(B7="","",TEXT(B7,"ddd"))</f>
        <v/>
      </c>
      <c r="D7" s="23" t="inlineStr">
        <is>
          <t>DRV-003</t>
        </is>
      </c>
      <c r="E7" s="26">
        <f>IF(D7="","",IFERROR(VLOOKUP(D7,'Drivers'!$A$5:$K$1000,2,FALSE),"ID Not Found"))</f>
        <v/>
      </c>
      <c r="F7" s="23" t="inlineStr">
        <is>
          <t>Unavailable</t>
        </is>
      </c>
      <c r="G7" s="23" t="n"/>
      <c r="H7" s="27" t="n"/>
      <c r="I7" s="27" t="n"/>
      <c r="J7" s="28" t="n">
        <v>0</v>
      </c>
      <c r="K7" s="29">
        <f>IF(OR(B7="",D7="",F7=""),"",IF(OR(F7="Available",F7="Limited"),IFERROR(MAX(0,MOD(I7-H7,1)*24-J7/60),0),0))</f>
        <v/>
      </c>
      <c r="L7" s="25">
        <f>IF(D7="","",IFERROR(VLOOKUP(D7,'Drivers'!$A$5:$K$1000,4,FALSE),""))</f>
        <v/>
      </c>
      <c r="M7" s="30" t="n"/>
      <c r="N7" s="23" t="inlineStr">
        <is>
          <t>Any</t>
        </is>
      </c>
      <c r="O7" s="30" t="inlineStr">
        <is>
          <t>Personal appointment</t>
        </is>
      </c>
      <c r="P7" s="26">
        <f>IF(AND(A7="",B7="",D7="",F7=""),"",IF(OR(A7="",B7="",D7=""),"Missing Required",IF(COUNTIF($A$5:$A$1000,A7)&gt;1,"Duplicate Availability ID",IF(F7="","Missing Status",IF(E7="ID Not Found","Invalid Driver ID",IF(COUNTIFS($B$5:$B$1000,B7,$D$5:$D$1000,D7)&gt;1,"Duplicate Driver/Date",IF(IFERROR(VLOOKUP(D7,'Drivers'!$A$5:$K$1000,10,FALSE),"No")&lt;&gt;"Yes","Inactive Driver",IF(OR(F7="Available",F7="Limited"),IF(OR(G7="",H7="",I7=""),"Missing Shift or Time",IF(K7&lt;=0,"Check Time Range",IF(K7&gt;IFERROR(VLOOKUP(D7,'Drivers'!$A$5:$K$1000,9,FALSE),24),"Over Planning Limit","OK"))),"OK"))))))))</f>
        <v/>
      </c>
    </row>
    <row r="8" ht="32" customHeight="1">
      <c r="A8" s="23" t="inlineStr">
        <is>
          <t>AV-1004</t>
        </is>
      </c>
      <c r="B8" s="24" t="n">
        <v>46266</v>
      </c>
      <c r="C8" s="25">
        <f>IF(B8="","",TEXT(B8,"ddd"))</f>
        <v/>
      </c>
      <c r="D8" s="23" t="inlineStr">
        <is>
          <t>DRV-004</t>
        </is>
      </c>
      <c r="E8" s="26">
        <f>IF(D8="","",IFERROR(VLOOKUP(D8,'Drivers'!$A$5:$K$1000,2,FALSE),"ID Not Found"))</f>
        <v/>
      </c>
      <c r="F8" s="23" t="inlineStr">
        <is>
          <t>Available</t>
        </is>
      </c>
      <c r="G8" s="23" t="inlineStr">
        <is>
          <t>Evening</t>
        </is>
      </c>
      <c r="H8" s="27" t="n">
        <v>0.5833333333333334</v>
      </c>
      <c r="I8" s="27" t="n">
        <v>0.9166666666666666</v>
      </c>
      <c r="J8" s="28" t="n">
        <v>30</v>
      </c>
      <c r="K8" s="29">
        <f>IF(OR(B8="",D8="",F8=""),"",IF(OR(F8="Available",F8="Limited"),IFERROR(MAX(0,MOD(I8-H8,1)*24-J8/60),0),0))</f>
        <v/>
      </c>
      <c r="L8" s="25">
        <f>IF(D8="","",IFERROR(VLOOKUP(D8,'Drivers'!$A$5:$K$1000,4,FALSE),""))</f>
        <v/>
      </c>
      <c r="M8" s="30" t="inlineStr">
        <is>
          <t>Los Angeles Metro</t>
        </is>
      </c>
      <c r="N8" s="23" t="inlineStr">
        <is>
          <t>Cargo Van</t>
        </is>
      </c>
      <c r="O8" s="30" t="inlineStr">
        <is>
          <t>Evening delivery coverage</t>
        </is>
      </c>
      <c r="P8" s="26">
        <f>IF(AND(A8="",B8="",D8="",F8=""),"",IF(OR(A8="",B8="",D8=""),"Missing Required",IF(COUNTIF($A$5:$A$1000,A8)&gt;1,"Duplicate Availability ID",IF(F8="","Missing Status",IF(E8="ID Not Found","Invalid Driver ID",IF(COUNTIFS($B$5:$B$1000,B8,$D$5:$D$1000,D8)&gt;1,"Duplicate Driver/Date",IF(IFERROR(VLOOKUP(D8,'Drivers'!$A$5:$K$1000,10,FALSE),"No")&lt;&gt;"Yes","Inactive Driver",IF(OR(F8="Available",F8="Limited"),IF(OR(G8="",H8="",I8=""),"Missing Shift or Time",IF(K8&lt;=0,"Check Time Range",IF(K8&gt;IFERROR(VLOOKUP(D8,'Drivers'!$A$5:$K$1000,9,FALSE),24),"Over Planning Limit","OK"))),"OK"))))))))</f>
        <v/>
      </c>
    </row>
    <row r="9" ht="32" customHeight="1">
      <c r="A9" s="23" t="inlineStr">
        <is>
          <t>AV-1005</t>
        </is>
      </c>
      <c r="B9" s="24" t="n">
        <v>46266</v>
      </c>
      <c r="C9" s="25">
        <f>IF(B9="","",TEXT(B9,"ddd"))</f>
        <v/>
      </c>
      <c r="D9" s="23" t="inlineStr">
        <is>
          <t>DRV-005</t>
        </is>
      </c>
      <c r="E9" s="26">
        <f>IF(D9="","",IFERROR(VLOOKUP(D9,'Drivers'!$A$5:$K$1000,2,FALSE),"ID Not Found"))</f>
        <v/>
      </c>
      <c r="F9" s="23" t="inlineStr">
        <is>
          <t>Available</t>
        </is>
      </c>
      <c r="G9" s="23" t="inlineStr">
        <is>
          <t>Day</t>
        </is>
      </c>
      <c r="H9" s="27" t="n">
        <v>0.3333333333333333</v>
      </c>
      <c r="I9" s="27" t="n">
        <v>0.6875</v>
      </c>
      <c r="J9" s="28" t="n">
        <v>30</v>
      </c>
      <c r="K9" s="29">
        <f>IF(OR(B9="",D9="",F9=""),"",IF(OR(F9="Available",F9="Limited"),IFERROR(MAX(0,MOD(I9-H9,1)*24-J9/60),0),0))</f>
        <v/>
      </c>
      <c r="L9" s="25">
        <f>IF(D9="","",IFERROR(VLOOKUP(D9,'Drivers'!$A$5:$K$1000,4,FALSE),""))</f>
        <v/>
      </c>
      <c r="M9" s="30" t="inlineStr">
        <is>
          <t>Phoenix Metro</t>
        </is>
      </c>
      <c r="N9" s="23" t="inlineStr">
        <is>
          <t>Tractor-Trailer</t>
        </is>
      </c>
      <c r="O9" s="30" t="inlineStr">
        <is>
          <t>Local work preferred</t>
        </is>
      </c>
      <c r="P9" s="26">
        <f>IF(AND(A9="",B9="",D9="",F9=""),"",IF(OR(A9="",B9="",D9=""),"Missing Required",IF(COUNTIF($A$5:$A$1000,A9)&gt;1,"Duplicate Availability ID",IF(F9="","Missing Status",IF(E9="ID Not Found","Invalid Driver ID",IF(COUNTIFS($B$5:$B$1000,B9,$D$5:$D$1000,D9)&gt;1,"Duplicate Driver/Date",IF(IFERROR(VLOOKUP(D9,'Drivers'!$A$5:$K$1000,10,FALSE),"No")&lt;&gt;"Yes","Inactive Driver",IF(OR(F9="Available",F9="Limited"),IF(OR(G9="",H9="",I9=""),"Missing Shift or Time",IF(K9&lt;=0,"Check Time Range",IF(K9&gt;IFERROR(VLOOKUP(D9,'Drivers'!$A$5:$K$1000,9,FALSE),24),"Over Planning Limit","OK"))),"OK"))))))))</f>
        <v/>
      </c>
    </row>
    <row r="10" ht="32" customHeight="1">
      <c r="A10" s="23" t="inlineStr">
        <is>
          <t>AV-1006</t>
        </is>
      </c>
      <c r="B10" s="24" t="n">
        <v>46267</v>
      </c>
      <c r="C10" s="25">
        <f>IF(B10="","",TEXT(B10,"ddd"))</f>
        <v/>
      </c>
      <c r="D10" s="23" t="inlineStr">
        <is>
          <t>DRV-006</t>
        </is>
      </c>
      <c r="E10" s="26">
        <f>IF(D10="","",IFERROR(VLOOKUP(D10,'Drivers'!$A$5:$K$1000,2,FALSE),"ID Not Found"))</f>
        <v/>
      </c>
      <c r="F10" s="23" t="inlineStr">
        <is>
          <t>On Leave</t>
        </is>
      </c>
      <c r="G10" s="23" t="n"/>
      <c r="H10" s="27" t="n"/>
      <c r="I10" s="27" t="n"/>
      <c r="J10" s="28" t="n">
        <v>0</v>
      </c>
      <c r="K10" s="29">
        <f>IF(OR(B10="",D10="",F10=""),"",IF(OR(F10="Available",F10="Limited"),IFERROR(MAX(0,MOD(I10-H10,1)*24-J10/60),0),0))</f>
        <v/>
      </c>
      <c r="L10" s="25">
        <f>IF(D10="","",IFERROR(VLOOKUP(D10,'Drivers'!$A$5:$K$1000,4,FALSE),""))</f>
        <v/>
      </c>
      <c r="M10" s="30" t="n"/>
      <c r="N10" s="23" t="inlineStr">
        <is>
          <t>Any</t>
        </is>
      </c>
      <c r="O10" s="30" t="inlineStr">
        <is>
          <t>Scheduled leave</t>
        </is>
      </c>
      <c r="P10" s="26">
        <f>IF(AND(A10="",B10="",D10="",F10=""),"",IF(OR(A10="",B10="",D10=""),"Missing Required",IF(COUNTIF($A$5:$A$1000,A10)&gt;1,"Duplicate Availability ID",IF(F10="","Missing Status",IF(E10="ID Not Found","Invalid Driver ID",IF(COUNTIFS($B$5:$B$1000,B10,$D$5:$D$1000,D10)&gt;1,"Duplicate Driver/Date",IF(IFERROR(VLOOKUP(D10,'Drivers'!$A$5:$K$1000,10,FALSE),"No")&lt;&gt;"Yes","Inactive Driver",IF(OR(F10="Available",F10="Limited"),IF(OR(G10="",H10="",I10=""),"Missing Shift or Time",IF(K10&lt;=0,"Check Time Range",IF(K10&gt;IFERROR(VLOOKUP(D10,'Drivers'!$A$5:$K$1000,9,FALSE),24),"Over Planning Limit","OK"))),"OK"))))))))</f>
        <v/>
      </c>
    </row>
    <row r="11" ht="32" customHeight="1">
      <c r="A11" s="23" t="inlineStr">
        <is>
          <t>AV-1007</t>
        </is>
      </c>
      <c r="B11" s="24" t="n">
        <v>46268</v>
      </c>
      <c r="C11" s="25">
        <f>IF(B11="","",TEXT(B11,"ddd"))</f>
        <v/>
      </c>
      <c r="D11" s="23" t="inlineStr">
        <is>
          <t>DRV-007</t>
        </is>
      </c>
      <c r="E11" s="26">
        <f>IF(D11="","",IFERROR(VLOOKUP(D11,'Drivers'!$A$5:$K$1000,2,FALSE),"ID Not Found"))</f>
        <v/>
      </c>
      <c r="F11" s="23" t="inlineStr">
        <is>
          <t>Available</t>
        </is>
      </c>
      <c r="G11" s="23" t="inlineStr">
        <is>
          <t>Overnight</t>
        </is>
      </c>
      <c r="H11" s="27" t="n">
        <v>0.8333333333333334</v>
      </c>
      <c r="I11" s="27" t="n">
        <v>0.1666666666666667</v>
      </c>
      <c r="J11" s="28" t="n">
        <v>30</v>
      </c>
      <c r="K11" s="29">
        <f>IF(OR(B11="",D11="",F11=""),"",IF(OR(F11="Available",F11="Limited"),IFERROR(MAX(0,MOD(I11-H11,1)*24-J11/60),0),0))</f>
        <v/>
      </c>
      <c r="L11" s="25">
        <f>IF(D11="","",IFERROR(VLOOKUP(D11,'Drivers'!$A$5:$K$1000,4,FALSE),""))</f>
        <v/>
      </c>
      <c r="M11" s="30" t="inlineStr">
        <is>
          <t>Columbus Regional</t>
        </is>
      </c>
      <c r="N11" s="23" t="inlineStr">
        <is>
          <t>Tractor-Trailer</t>
        </is>
      </c>
      <c r="O11" s="30" t="inlineStr">
        <is>
          <t>Overnight coverage</t>
        </is>
      </c>
      <c r="P11" s="26">
        <f>IF(AND(A11="",B11="",D11="",F11=""),"",IF(OR(A11="",B11="",D11=""),"Missing Required",IF(COUNTIF($A$5:$A$1000,A11)&gt;1,"Duplicate Availability ID",IF(F11="","Missing Status",IF(E11="ID Not Found","Invalid Driver ID",IF(COUNTIFS($B$5:$B$1000,B11,$D$5:$D$1000,D11)&gt;1,"Duplicate Driver/Date",IF(IFERROR(VLOOKUP(D11,'Drivers'!$A$5:$K$1000,10,FALSE),"No")&lt;&gt;"Yes","Inactive Driver",IF(OR(F11="Available",F11="Limited"),IF(OR(G11="",H11="",I11=""),"Missing Shift or Time",IF(K11&lt;=0,"Check Time Range",IF(K11&gt;IFERROR(VLOOKUP(D11,'Drivers'!$A$5:$K$1000,9,FALSE),24),"Over Planning Limit","OK"))),"OK"))))))))</f>
        <v/>
      </c>
    </row>
    <row r="12" ht="32" customHeight="1">
      <c r="A12" s="23" t="inlineStr">
        <is>
          <t>AV-1008</t>
        </is>
      </c>
      <c r="B12" s="24" t="n">
        <v>46269</v>
      </c>
      <c r="C12" s="25">
        <f>IF(B12="","",TEXT(B12,"ddd"))</f>
        <v/>
      </c>
      <c r="D12" s="23" t="inlineStr">
        <is>
          <t>DRV-008</t>
        </is>
      </c>
      <c r="E12" s="26">
        <f>IF(D12="","",IFERROR(VLOOKUP(D12,'Drivers'!$A$5:$K$1000,2,FALSE),"ID Not Found"))</f>
        <v/>
      </c>
      <c r="F12" s="23" t="inlineStr">
        <is>
          <t>Limited</t>
        </is>
      </c>
      <c r="G12" s="23" t="inlineStr">
        <is>
          <t>Morning</t>
        </is>
      </c>
      <c r="H12" s="27" t="n">
        <v>0.2916666666666667</v>
      </c>
      <c r="I12" s="27" t="n">
        <v>0.4583333333333333</v>
      </c>
      <c r="J12" s="28" t="n">
        <v>0</v>
      </c>
      <c r="K12" s="29">
        <f>IF(OR(B12="",D12="",F12=""),"",IF(OR(F12="Available",F12="Limited"),IFERROR(MAX(0,MOD(I12-H12,1)*24-J12/60),0),0))</f>
        <v/>
      </c>
      <c r="L12" s="25">
        <f>IF(D12="","",IFERROR(VLOOKUP(D12,'Drivers'!$A$5:$K$1000,4,FALSE),""))</f>
        <v/>
      </c>
      <c r="M12" s="30" t="inlineStr">
        <is>
          <t>Nashville Metro</t>
        </is>
      </c>
      <c r="N12" s="23" t="inlineStr">
        <is>
          <t>Cargo Van</t>
        </is>
      </c>
      <c r="O12" s="30" t="inlineStr">
        <is>
          <t>Available for short routes</t>
        </is>
      </c>
      <c r="P12" s="26">
        <f>IF(AND(A12="",B12="",D12="",F12=""),"",IF(OR(A12="",B12="",D12=""),"Missing Required",IF(COUNTIF($A$5:$A$1000,A12)&gt;1,"Duplicate Availability ID",IF(F12="","Missing Status",IF(E12="ID Not Found","Invalid Driver ID",IF(COUNTIFS($B$5:$B$1000,B12,$D$5:$D$1000,D12)&gt;1,"Duplicate Driver/Date",IF(IFERROR(VLOOKUP(D12,'Drivers'!$A$5:$K$1000,10,FALSE),"No")&lt;&gt;"Yes","Inactive Driver",IF(OR(F12="Available",F12="Limited"),IF(OR(G12="",H12="",I12=""),"Missing Shift or Time",IF(K12&lt;=0,"Check Time Range",IF(K12&gt;IFERROR(VLOOKUP(D12,'Drivers'!$A$5:$K$1000,9,FALSE),24),"Over Planning Limit","OK"))),"OK"))))))))</f>
        <v/>
      </c>
    </row>
    <row r="13" ht="32" customHeight="1">
      <c r="A13" s="23" t="inlineStr">
        <is>
          <t>AV-1009</t>
        </is>
      </c>
      <c r="B13" s="24" t="n">
        <v>46270</v>
      </c>
      <c r="C13" s="25">
        <f>IF(B13="","",TEXT(B13,"ddd"))</f>
        <v/>
      </c>
      <c r="D13" s="23" t="inlineStr">
        <is>
          <t>DRV-001</t>
        </is>
      </c>
      <c r="E13" s="26">
        <f>IF(D13="","",IFERROR(VLOOKUP(D13,'Drivers'!$A$5:$K$1000,2,FALSE),"ID Not Found"))</f>
        <v/>
      </c>
      <c r="F13" s="23" t="inlineStr">
        <is>
          <t>Available</t>
        </is>
      </c>
      <c r="G13" s="23" t="inlineStr">
        <is>
          <t>Day</t>
        </is>
      </c>
      <c r="H13" s="27" t="n">
        <v>0.2708333333333333</v>
      </c>
      <c r="I13" s="27" t="n">
        <v>0.6666666666666666</v>
      </c>
      <c r="J13" s="28" t="n">
        <v>30</v>
      </c>
      <c r="K13" s="29">
        <f>IF(OR(B13="",D13="",F13=""),"",IF(OR(F13="Available",F13="Limited"),IFERROR(MAX(0,MOD(I13-H13,1)*24-J13/60),0),0))</f>
        <v/>
      </c>
      <c r="L13" s="25">
        <f>IF(D13="","",IFERROR(VLOOKUP(D13,'Drivers'!$A$5:$K$1000,4,FALSE),""))</f>
        <v/>
      </c>
      <c r="M13" s="30" t="inlineStr">
        <is>
          <t>Fort Worth</t>
        </is>
      </c>
      <c r="N13" s="23" t="inlineStr">
        <is>
          <t>Tractor-Trailer</t>
        </is>
      </c>
      <c r="O13" s="30" t="inlineStr">
        <is>
          <t>Weekend availability</t>
        </is>
      </c>
      <c r="P13" s="26">
        <f>IF(AND(A13="",B13="",D13="",F13=""),"",IF(OR(A13="",B13="",D13=""),"Missing Required",IF(COUNTIF($A$5:$A$1000,A13)&gt;1,"Duplicate Availability ID",IF(F13="","Missing Status",IF(E13="ID Not Found","Invalid Driver ID",IF(COUNTIFS($B$5:$B$1000,B13,$D$5:$D$1000,D13)&gt;1,"Duplicate Driver/Date",IF(IFERROR(VLOOKUP(D13,'Drivers'!$A$5:$K$1000,10,FALSE),"No")&lt;&gt;"Yes","Inactive Driver",IF(OR(F13="Available",F13="Limited"),IF(OR(G13="",H13="",I13=""),"Missing Shift or Time",IF(K13&lt;=0,"Check Time Range",IF(K13&gt;IFERROR(VLOOKUP(D13,'Drivers'!$A$5:$K$1000,9,FALSE),24),"Over Planning Limit","OK"))),"OK"))))))))</f>
        <v/>
      </c>
    </row>
    <row r="14" ht="32" customHeight="1">
      <c r="A14" s="23" t="inlineStr">
        <is>
          <t>AV-1010</t>
        </is>
      </c>
      <c r="B14" s="24" t="n">
        <v>46271</v>
      </c>
      <c r="C14" s="25">
        <f>IF(B14="","",TEXT(B14,"ddd"))</f>
        <v/>
      </c>
      <c r="D14" s="23" t="inlineStr">
        <is>
          <t>DRV-002</t>
        </is>
      </c>
      <c r="E14" s="26">
        <f>IF(D14="","",IFERROR(VLOOKUP(D14,'Drivers'!$A$5:$K$1000,2,FALSE),"ID Not Found"))</f>
        <v/>
      </c>
      <c r="F14" s="23" t="inlineStr">
        <is>
          <t>Available</t>
        </is>
      </c>
      <c r="G14" s="23" t="inlineStr">
        <is>
          <t>Day</t>
        </is>
      </c>
      <c r="H14" s="27" t="n">
        <v>0.2916666666666667</v>
      </c>
      <c r="I14" s="27" t="n">
        <v>0.6458333333333334</v>
      </c>
      <c r="J14" s="28" t="n">
        <v>30</v>
      </c>
      <c r="K14" s="29">
        <f>IF(OR(B14="",D14="",F14=""),"",IF(OR(F14="Available",F14="Limited"),IFERROR(MAX(0,MOD(I14-H14,1)*24-J14/60),0),0))</f>
        <v/>
      </c>
      <c r="L14" s="25">
        <f>IF(D14="","",IFERROR(VLOOKUP(D14,'Drivers'!$A$5:$K$1000,4,FALSE),""))</f>
        <v/>
      </c>
      <c r="M14" s="30" t="inlineStr">
        <is>
          <t>North Georgia</t>
        </is>
      </c>
      <c r="N14" s="23" t="inlineStr">
        <is>
          <t>Box Truck</t>
        </is>
      </c>
      <c r="O14" s="30" t="inlineStr">
        <is>
          <t>Sunday coverage</t>
        </is>
      </c>
      <c r="P14" s="26">
        <f>IF(AND(A14="",B14="",D14="",F14=""),"",IF(OR(A14="",B14="",D14=""),"Missing Required",IF(COUNTIF($A$5:$A$1000,A14)&gt;1,"Duplicate Availability ID",IF(F14="","Missing Status",IF(E14="ID Not Found","Invalid Driver ID",IF(COUNTIFS($B$5:$B$1000,B14,$D$5:$D$1000,D14)&gt;1,"Duplicate Driver/Date",IF(IFERROR(VLOOKUP(D14,'Drivers'!$A$5:$K$1000,10,FALSE),"No")&lt;&gt;"Yes","Inactive Driver",IF(OR(F14="Available",F14="Limited"),IF(OR(G14="",H14="",I14=""),"Missing Shift or Time",IF(K14&lt;=0,"Check Time Range",IF(K14&gt;IFERROR(VLOOKUP(D14,'Drivers'!$A$5:$K$1000,9,FALSE),24),"Over Planning Limit","OK"))),"OK"))))))))</f>
        <v/>
      </c>
    </row>
    <row r="15">
      <c r="A15" s="23" t="n"/>
      <c r="B15" s="24" t="n"/>
      <c r="C15" s="25">
        <f>IF(B15="","",TEXT(B15,"ddd"))</f>
        <v/>
      </c>
      <c r="D15" s="23" t="n"/>
      <c r="E15" s="26">
        <f>IF(D15="","",IFERROR(VLOOKUP(D15,'Drivers'!$A$5:$K$1000,2,FALSE),"ID Not Found"))</f>
        <v/>
      </c>
      <c r="F15" s="23" t="n"/>
      <c r="G15" s="23" t="n"/>
      <c r="H15" s="27" t="n"/>
      <c r="I15" s="27" t="n"/>
      <c r="J15" s="28" t="n"/>
      <c r="K15" s="29">
        <f>IF(OR(B15="",D15="",F15=""),"",IF(OR(F15="Available",F15="Limited"),IFERROR(MAX(0,MOD(I15-H15,1)*24-J15/60),0),0))</f>
        <v/>
      </c>
      <c r="L15" s="25">
        <f>IF(D15="","",IFERROR(VLOOKUP(D15,'Drivers'!$A$5:$K$1000,4,FALSE),""))</f>
        <v/>
      </c>
      <c r="M15" s="30" t="n"/>
      <c r="N15" s="23" t="n"/>
      <c r="O15" s="30" t="n"/>
      <c r="P15" s="26">
        <f>IF(AND(A15="",B15="",D15="",F15=""),"",IF(OR(A15="",B15="",D15=""),"Missing Required",IF(COUNTIF($A$5:$A$1000,A15)&gt;1,"Duplicate Availability ID",IF(F15="","Missing Status",IF(E15="ID Not Found","Invalid Driver ID",IF(COUNTIFS($B$5:$B$1000,B15,$D$5:$D$1000,D15)&gt;1,"Duplicate Driver/Date",IF(IFERROR(VLOOKUP(D15,'Drivers'!$A$5:$K$1000,10,FALSE),"No")&lt;&gt;"Yes","Inactive Driver",IF(OR(F15="Available",F15="Limited"),IF(OR(G15="",H15="",I15=""),"Missing Shift or Time",IF(K15&lt;=0,"Check Time Range",IF(K15&gt;IFERROR(VLOOKUP(D15,'Drivers'!$A$5:$K$1000,9,FALSE),24),"Over Planning Limit","OK"))),"OK"))))))))</f>
        <v/>
      </c>
    </row>
    <row r="16">
      <c r="A16" s="23" t="n"/>
      <c r="B16" s="24" t="n"/>
      <c r="C16" s="25">
        <f>IF(B16="","",TEXT(B16,"ddd"))</f>
        <v/>
      </c>
      <c r="D16" s="23" t="n"/>
      <c r="E16" s="26">
        <f>IF(D16="","",IFERROR(VLOOKUP(D16,'Drivers'!$A$5:$K$1000,2,FALSE),"ID Not Found"))</f>
        <v/>
      </c>
      <c r="F16" s="23" t="n"/>
      <c r="G16" s="23" t="n"/>
      <c r="H16" s="27" t="n"/>
      <c r="I16" s="27" t="n"/>
      <c r="J16" s="28" t="n"/>
      <c r="K16" s="29">
        <f>IF(OR(B16="",D16="",F16=""),"",IF(OR(F16="Available",F16="Limited"),IFERROR(MAX(0,MOD(I16-H16,1)*24-J16/60),0),0))</f>
        <v/>
      </c>
      <c r="L16" s="25">
        <f>IF(D16="","",IFERROR(VLOOKUP(D16,'Drivers'!$A$5:$K$1000,4,FALSE),""))</f>
        <v/>
      </c>
      <c r="M16" s="30" t="n"/>
      <c r="N16" s="23" t="n"/>
      <c r="O16" s="30" t="n"/>
      <c r="P16" s="26">
        <f>IF(AND(A16="",B16="",D16="",F16=""),"",IF(OR(A16="",B16="",D16=""),"Missing Required",IF(COUNTIF($A$5:$A$1000,A16)&gt;1,"Duplicate Availability ID",IF(F16="","Missing Status",IF(E16="ID Not Found","Invalid Driver ID",IF(COUNTIFS($B$5:$B$1000,B16,$D$5:$D$1000,D16)&gt;1,"Duplicate Driver/Date",IF(IFERROR(VLOOKUP(D16,'Drivers'!$A$5:$K$1000,10,FALSE),"No")&lt;&gt;"Yes","Inactive Driver",IF(OR(F16="Available",F16="Limited"),IF(OR(G16="",H16="",I16=""),"Missing Shift or Time",IF(K16&lt;=0,"Check Time Range",IF(K16&gt;IFERROR(VLOOKUP(D16,'Drivers'!$A$5:$K$1000,9,FALSE),24),"Over Planning Limit","OK"))),"OK"))))))))</f>
        <v/>
      </c>
    </row>
    <row r="17">
      <c r="A17" s="23" t="n"/>
      <c r="B17" s="24" t="n"/>
      <c r="C17" s="25">
        <f>IF(B17="","",TEXT(B17,"ddd"))</f>
        <v/>
      </c>
      <c r="D17" s="23" t="n"/>
      <c r="E17" s="26">
        <f>IF(D17="","",IFERROR(VLOOKUP(D17,'Drivers'!$A$5:$K$1000,2,FALSE),"ID Not Found"))</f>
        <v/>
      </c>
      <c r="F17" s="23" t="n"/>
      <c r="G17" s="23" t="n"/>
      <c r="H17" s="27" t="n"/>
      <c r="I17" s="27" t="n"/>
      <c r="J17" s="28" t="n"/>
      <c r="K17" s="29">
        <f>IF(OR(B17="",D17="",F17=""),"",IF(OR(F17="Available",F17="Limited"),IFERROR(MAX(0,MOD(I17-H17,1)*24-J17/60),0),0))</f>
        <v/>
      </c>
      <c r="L17" s="25">
        <f>IF(D17="","",IFERROR(VLOOKUP(D17,'Drivers'!$A$5:$K$1000,4,FALSE),""))</f>
        <v/>
      </c>
      <c r="M17" s="30" t="n"/>
      <c r="N17" s="23" t="n"/>
      <c r="O17" s="30" t="n"/>
      <c r="P17" s="26">
        <f>IF(AND(A17="",B17="",D17="",F17=""),"",IF(OR(A17="",B17="",D17=""),"Missing Required",IF(COUNTIF($A$5:$A$1000,A17)&gt;1,"Duplicate Availability ID",IF(F17="","Missing Status",IF(E17="ID Not Found","Invalid Driver ID",IF(COUNTIFS($B$5:$B$1000,B17,$D$5:$D$1000,D17)&gt;1,"Duplicate Driver/Date",IF(IFERROR(VLOOKUP(D17,'Drivers'!$A$5:$K$1000,10,FALSE),"No")&lt;&gt;"Yes","Inactive Driver",IF(OR(F17="Available",F17="Limited"),IF(OR(G17="",H17="",I17=""),"Missing Shift or Time",IF(K17&lt;=0,"Check Time Range",IF(K17&gt;IFERROR(VLOOKUP(D17,'Drivers'!$A$5:$K$1000,9,FALSE),24),"Over Planning Limit","OK"))),"OK"))))))))</f>
        <v/>
      </c>
    </row>
    <row r="18">
      <c r="A18" s="23" t="n"/>
      <c r="B18" s="24" t="n"/>
      <c r="C18" s="25">
        <f>IF(B18="","",TEXT(B18,"ddd"))</f>
        <v/>
      </c>
      <c r="D18" s="23" t="n"/>
      <c r="E18" s="26">
        <f>IF(D18="","",IFERROR(VLOOKUP(D18,'Drivers'!$A$5:$K$1000,2,FALSE),"ID Not Found"))</f>
        <v/>
      </c>
      <c r="F18" s="23" t="n"/>
      <c r="G18" s="23" t="n"/>
      <c r="H18" s="27" t="n"/>
      <c r="I18" s="27" t="n"/>
      <c r="J18" s="28" t="n"/>
      <c r="K18" s="29">
        <f>IF(OR(B18="",D18="",F18=""),"",IF(OR(F18="Available",F18="Limited"),IFERROR(MAX(0,MOD(I18-H18,1)*24-J18/60),0),0))</f>
        <v/>
      </c>
      <c r="L18" s="25">
        <f>IF(D18="","",IFERROR(VLOOKUP(D18,'Drivers'!$A$5:$K$1000,4,FALSE),""))</f>
        <v/>
      </c>
      <c r="M18" s="30" t="n"/>
      <c r="N18" s="23" t="n"/>
      <c r="O18" s="30" t="n"/>
      <c r="P18" s="26">
        <f>IF(AND(A18="",B18="",D18="",F18=""),"",IF(OR(A18="",B18="",D18=""),"Missing Required",IF(COUNTIF($A$5:$A$1000,A18)&gt;1,"Duplicate Availability ID",IF(F18="","Missing Status",IF(E18="ID Not Found","Invalid Driver ID",IF(COUNTIFS($B$5:$B$1000,B18,$D$5:$D$1000,D18)&gt;1,"Duplicate Driver/Date",IF(IFERROR(VLOOKUP(D18,'Drivers'!$A$5:$K$1000,10,FALSE),"No")&lt;&gt;"Yes","Inactive Driver",IF(OR(F18="Available",F18="Limited"),IF(OR(G18="",H18="",I18=""),"Missing Shift or Time",IF(K18&lt;=0,"Check Time Range",IF(K18&gt;IFERROR(VLOOKUP(D18,'Drivers'!$A$5:$K$1000,9,FALSE),24),"Over Planning Limit","OK"))),"OK"))))))))</f>
        <v/>
      </c>
    </row>
    <row r="19">
      <c r="A19" s="23" t="n"/>
      <c r="B19" s="24" t="n"/>
      <c r="C19" s="25">
        <f>IF(B19="","",TEXT(B19,"ddd"))</f>
        <v/>
      </c>
      <c r="D19" s="23" t="n"/>
      <c r="E19" s="26">
        <f>IF(D19="","",IFERROR(VLOOKUP(D19,'Drivers'!$A$5:$K$1000,2,FALSE),"ID Not Found"))</f>
        <v/>
      </c>
      <c r="F19" s="23" t="n"/>
      <c r="G19" s="23" t="n"/>
      <c r="H19" s="27" t="n"/>
      <c r="I19" s="27" t="n"/>
      <c r="J19" s="28" t="n"/>
      <c r="K19" s="29">
        <f>IF(OR(B19="",D19="",F19=""),"",IF(OR(F19="Available",F19="Limited"),IFERROR(MAX(0,MOD(I19-H19,1)*24-J19/60),0),0))</f>
        <v/>
      </c>
      <c r="L19" s="25">
        <f>IF(D19="","",IFERROR(VLOOKUP(D19,'Drivers'!$A$5:$K$1000,4,FALSE),""))</f>
        <v/>
      </c>
      <c r="M19" s="30" t="n"/>
      <c r="N19" s="23" t="n"/>
      <c r="O19" s="30" t="n"/>
      <c r="P19" s="26">
        <f>IF(AND(A19="",B19="",D19="",F19=""),"",IF(OR(A19="",B19="",D19=""),"Missing Required",IF(COUNTIF($A$5:$A$1000,A19)&gt;1,"Duplicate Availability ID",IF(F19="","Missing Status",IF(E19="ID Not Found","Invalid Driver ID",IF(COUNTIFS($B$5:$B$1000,B19,$D$5:$D$1000,D19)&gt;1,"Duplicate Driver/Date",IF(IFERROR(VLOOKUP(D19,'Drivers'!$A$5:$K$1000,10,FALSE),"No")&lt;&gt;"Yes","Inactive Driver",IF(OR(F19="Available",F19="Limited"),IF(OR(G19="",H19="",I19=""),"Missing Shift or Time",IF(K19&lt;=0,"Check Time Range",IF(K19&gt;IFERROR(VLOOKUP(D19,'Drivers'!$A$5:$K$1000,9,FALSE),24),"Over Planning Limit","OK"))),"OK"))))))))</f>
        <v/>
      </c>
    </row>
    <row r="20">
      <c r="A20" s="23" t="n"/>
      <c r="B20" s="24" t="n"/>
      <c r="C20" s="25">
        <f>IF(B20="","",TEXT(B20,"ddd"))</f>
        <v/>
      </c>
      <c r="D20" s="23" t="n"/>
      <c r="E20" s="26">
        <f>IF(D20="","",IFERROR(VLOOKUP(D20,'Drivers'!$A$5:$K$1000,2,FALSE),"ID Not Found"))</f>
        <v/>
      </c>
      <c r="F20" s="23" t="n"/>
      <c r="G20" s="23" t="n"/>
      <c r="H20" s="27" t="n"/>
      <c r="I20" s="27" t="n"/>
      <c r="J20" s="28" t="n"/>
      <c r="K20" s="29">
        <f>IF(OR(B20="",D20="",F20=""),"",IF(OR(F20="Available",F20="Limited"),IFERROR(MAX(0,MOD(I20-H20,1)*24-J20/60),0),0))</f>
        <v/>
      </c>
      <c r="L20" s="25">
        <f>IF(D20="","",IFERROR(VLOOKUP(D20,'Drivers'!$A$5:$K$1000,4,FALSE),""))</f>
        <v/>
      </c>
      <c r="M20" s="30" t="n"/>
      <c r="N20" s="23" t="n"/>
      <c r="O20" s="30" t="n"/>
      <c r="P20" s="26">
        <f>IF(AND(A20="",B20="",D20="",F20=""),"",IF(OR(A20="",B20="",D20=""),"Missing Required",IF(COUNTIF($A$5:$A$1000,A20)&gt;1,"Duplicate Availability ID",IF(F20="","Missing Status",IF(E20="ID Not Found","Invalid Driver ID",IF(COUNTIFS($B$5:$B$1000,B20,$D$5:$D$1000,D20)&gt;1,"Duplicate Driver/Date",IF(IFERROR(VLOOKUP(D20,'Drivers'!$A$5:$K$1000,10,FALSE),"No")&lt;&gt;"Yes","Inactive Driver",IF(OR(F20="Available",F20="Limited"),IF(OR(G20="",H20="",I20=""),"Missing Shift or Time",IF(K20&lt;=0,"Check Time Range",IF(K20&gt;IFERROR(VLOOKUP(D20,'Drivers'!$A$5:$K$1000,9,FALSE),24),"Over Planning Limit","OK"))),"OK"))))))))</f>
        <v/>
      </c>
    </row>
    <row r="21">
      <c r="A21" s="23" t="n"/>
      <c r="B21" s="24" t="n"/>
      <c r="C21" s="25">
        <f>IF(B21="","",TEXT(B21,"ddd"))</f>
        <v/>
      </c>
      <c r="D21" s="23" t="n"/>
      <c r="E21" s="26">
        <f>IF(D21="","",IFERROR(VLOOKUP(D21,'Drivers'!$A$5:$K$1000,2,FALSE),"ID Not Found"))</f>
        <v/>
      </c>
      <c r="F21" s="23" t="n"/>
      <c r="G21" s="23" t="n"/>
      <c r="H21" s="27" t="n"/>
      <c r="I21" s="27" t="n"/>
      <c r="J21" s="28" t="n"/>
      <c r="K21" s="29">
        <f>IF(OR(B21="",D21="",F21=""),"",IF(OR(F21="Available",F21="Limited"),IFERROR(MAX(0,MOD(I21-H21,1)*24-J21/60),0),0))</f>
        <v/>
      </c>
      <c r="L21" s="25">
        <f>IF(D21="","",IFERROR(VLOOKUP(D21,'Drivers'!$A$5:$K$1000,4,FALSE),""))</f>
        <v/>
      </c>
      <c r="M21" s="30" t="n"/>
      <c r="N21" s="23" t="n"/>
      <c r="O21" s="30" t="n"/>
      <c r="P21" s="26">
        <f>IF(AND(A21="",B21="",D21="",F21=""),"",IF(OR(A21="",B21="",D21=""),"Missing Required",IF(COUNTIF($A$5:$A$1000,A21)&gt;1,"Duplicate Availability ID",IF(F21="","Missing Status",IF(E21="ID Not Found","Invalid Driver ID",IF(COUNTIFS($B$5:$B$1000,B21,$D$5:$D$1000,D21)&gt;1,"Duplicate Driver/Date",IF(IFERROR(VLOOKUP(D21,'Drivers'!$A$5:$K$1000,10,FALSE),"No")&lt;&gt;"Yes","Inactive Driver",IF(OR(F21="Available",F21="Limited"),IF(OR(G21="",H21="",I21=""),"Missing Shift or Time",IF(K21&lt;=0,"Check Time Range",IF(K21&gt;IFERROR(VLOOKUP(D21,'Drivers'!$A$5:$K$1000,9,FALSE),24),"Over Planning Limit","OK"))),"OK"))))))))</f>
        <v/>
      </c>
    </row>
    <row r="22">
      <c r="A22" s="23" t="n"/>
      <c r="B22" s="24" t="n"/>
      <c r="C22" s="25">
        <f>IF(B22="","",TEXT(B22,"ddd"))</f>
        <v/>
      </c>
      <c r="D22" s="23" t="n"/>
      <c r="E22" s="26">
        <f>IF(D22="","",IFERROR(VLOOKUP(D22,'Drivers'!$A$5:$K$1000,2,FALSE),"ID Not Found"))</f>
        <v/>
      </c>
      <c r="F22" s="23" t="n"/>
      <c r="G22" s="23" t="n"/>
      <c r="H22" s="27" t="n"/>
      <c r="I22" s="27" t="n"/>
      <c r="J22" s="28" t="n"/>
      <c r="K22" s="29">
        <f>IF(OR(B22="",D22="",F22=""),"",IF(OR(F22="Available",F22="Limited"),IFERROR(MAX(0,MOD(I22-H22,1)*24-J22/60),0),0))</f>
        <v/>
      </c>
      <c r="L22" s="25">
        <f>IF(D22="","",IFERROR(VLOOKUP(D22,'Drivers'!$A$5:$K$1000,4,FALSE),""))</f>
        <v/>
      </c>
      <c r="M22" s="30" t="n"/>
      <c r="N22" s="23" t="n"/>
      <c r="O22" s="30" t="n"/>
      <c r="P22" s="26">
        <f>IF(AND(A22="",B22="",D22="",F22=""),"",IF(OR(A22="",B22="",D22=""),"Missing Required",IF(COUNTIF($A$5:$A$1000,A22)&gt;1,"Duplicate Availability ID",IF(F22="","Missing Status",IF(E22="ID Not Found","Invalid Driver ID",IF(COUNTIFS($B$5:$B$1000,B22,$D$5:$D$1000,D22)&gt;1,"Duplicate Driver/Date",IF(IFERROR(VLOOKUP(D22,'Drivers'!$A$5:$K$1000,10,FALSE),"No")&lt;&gt;"Yes","Inactive Driver",IF(OR(F22="Available",F22="Limited"),IF(OR(G22="",H22="",I22=""),"Missing Shift or Time",IF(K22&lt;=0,"Check Time Range",IF(K22&gt;IFERROR(VLOOKUP(D22,'Drivers'!$A$5:$K$1000,9,FALSE),24),"Over Planning Limit","OK"))),"OK"))))))))</f>
        <v/>
      </c>
    </row>
    <row r="23">
      <c r="A23" s="23" t="n"/>
      <c r="B23" s="24" t="n"/>
      <c r="C23" s="25">
        <f>IF(B23="","",TEXT(B23,"ddd"))</f>
        <v/>
      </c>
      <c r="D23" s="23" t="n"/>
      <c r="E23" s="26">
        <f>IF(D23="","",IFERROR(VLOOKUP(D23,'Drivers'!$A$5:$K$1000,2,FALSE),"ID Not Found"))</f>
        <v/>
      </c>
      <c r="F23" s="23" t="n"/>
      <c r="G23" s="23" t="n"/>
      <c r="H23" s="27" t="n"/>
      <c r="I23" s="27" t="n"/>
      <c r="J23" s="28" t="n"/>
      <c r="K23" s="29">
        <f>IF(OR(B23="",D23="",F23=""),"",IF(OR(F23="Available",F23="Limited"),IFERROR(MAX(0,MOD(I23-H23,1)*24-J23/60),0),0))</f>
        <v/>
      </c>
      <c r="L23" s="25">
        <f>IF(D23="","",IFERROR(VLOOKUP(D23,'Drivers'!$A$5:$K$1000,4,FALSE),""))</f>
        <v/>
      </c>
      <c r="M23" s="30" t="n"/>
      <c r="N23" s="23" t="n"/>
      <c r="O23" s="30" t="n"/>
      <c r="P23" s="26">
        <f>IF(AND(A23="",B23="",D23="",F23=""),"",IF(OR(A23="",B23="",D23=""),"Missing Required",IF(COUNTIF($A$5:$A$1000,A23)&gt;1,"Duplicate Availability ID",IF(F23="","Missing Status",IF(E23="ID Not Found","Invalid Driver ID",IF(COUNTIFS($B$5:$B$1000,B23,$D$5:$D$1000,D23)&gt;1,"Duplicate Driver/Date",IF(IFERROR(VLOOKUP(D23,'Drivers'!$A$5:$K$1000,10,FALSE),"No")&lt;&gt;"Yes","Inactive Driver",IF(OR(F23="Available",F23="Limited"),IF(OR(G23="",H23="",I23=""),"Missing Shift or Time",IF(K23&lt;=0,"Check Time Range",IF(K23&gt;IFERROR(VLOOKUP(D23,'Drivers'!$A$5:$K$1000,9,FALSE),24),"Over Planning Limit","OK"))),"OK"))))))))</f>
        <v/>
      </c>
    </row>
    <row r="24">
      <c r="A24" s="23" t="n"/>
      <c r="B24" s="24" t="n"/>
      <c r="C24" s="25">
        <f>IF(B24="","",TEXT(B24,"ddd"))</f>
        <v/>
      </c>
      <c r="D24" s="23" t="n"/>
      <c r="E24" s="26">
        <f>IF(D24="","",IFERROR(VLOOKUP(D24,'Drivers'!$A$5:$K$1000,2,FALSE),"ID Not Found"))</f>
        <v/>
      </c>
      <c r="F24" s="23" t="n"/>
      <c r="G24" s="23" t="n"/>
      <c r="H24" s="27" t="n"/>
      <c r="I24" s="27" t="n"/>
      <c r="J24" s="28" t="n"/>
      <c r="K24" s="29">
        <f>IF(OR(B24="",D24="",F24=""),"",IF(OR(F24="Available",F24="Limited"),IFERROR(MAX(0,MOD(I24-H24,1)*24-J24/60),0),0))</f>
        <v/>
      </c>
      <c r="L24" s="25">
        <f>IF(D24="","",IFERROR(VLOOKUP(D24,'Drivers'!$A$5:$K$1000,4,FALSE),""))</f>
        <v/>
      </c>
      <c r="M24" s="30" t="n"/>
      <c r="N24" s="23" t="n"/>
      <c r="O24" s="30" t="n"/>
      <c r="P24" s="26">
        <f>IF(AND(A24="",B24="",D24="",F24=""),"",IF(OR(A24="",B24="",D24=""),"Missing Required",IF(COUNTIF($A$5:$A$1000,A24)&gt;1,"Duplicate Availability ID",IF(F24="","Missing Status",IF(E24="ID Not Found","Invalid Driver ID",IF(COUNTIFS($B$5:$B$1000,B24,$D$5:$D$1000,D24)&gt;1,"Duplicate Driver/Date",IF(IFERROR(VLOOKUP(D24,'Drivers'!$A$5:$K$1000,10,FALSE),"No")&lt;&gt;"Yes","Inactive Driver",IF(OR(F24="Available",F24="Limited"),IF(OR(G24="",H24="",I24=""),"Missing Shift or Time",IF(K24&lt;=0,"Check Time Range",IF(K24&gt;IFERROR(VLOOKUP(D24,'Drivers'!$A$5:$K$1000,9,FALSE),24),"Over Planning Limit","OK"))),"OK"))))))))</f>
        <v/>
      </c>
    </row>
    <row r="25">
      <c r="A25" s="23" t="n"/>
      <c r="B25" s="24" t="n"/>
      <c r="C25" s="25">
        <f>IF(B25="","",TEXT(B25,"ddd"))</f>
        <v/>
      </c>
      <c r="D25" s="23" t="n"/>
      <c r="E25" s="26">
        <f>IF(D25="","",IFERROR(VLOOKUP(D25,'Drivers'!$A$5:$K$1000,2,FALSE),"ID Not Found"))</f>
        <v/>
      </c>
      <c r="F25" s="23" t="n"/>
      <c r="G25" s="23" t="n"/>
      <c r="H25" s="27" t="n"/>
      <c r="I25" s="27" t="n"/>
      <c r="J25" s="28" t="n"/>
      <c r="K25" s="29">
        <f>IF(OR(B25="",D25="",F25=""),"",IF(OR(F25="Available",F25="Limited"),IFERROR(MAX(0,MOD(I25-H25,1)*24-J25/60),0),0))</f>
        <v/>
      </c>
      <c r="L25" s="25">
        <f>IF(D25="","",IFERROR(VLOOKUP(D25,'Drivers'!$A$5:$K$1000,4,FALSE),""))</f>
        <v/>
      </c>
      <c r="M25" s="30" t="n"/>
      <c r="N25" s="23" t="n"/>
      <c r="O25" s="30" t="n"/>
      <c r="P25" s="26">
        <f>IF(AND(A25="",B25="",D25="",F25=""),"",IF(OR(A25="",B25="",D25=""),"Missing Required",IF(COUNTIF($A$5:$A$1000,A25)&gt;1,"Duplicate Availability ID",IF(F25="","Missing Status",IF(E25="ID Not Found","Invalid Driver ID",IF(COUNTIFS($B$5:$B$1000,B25,$D$5:$D$1000,D25)&gt;1,"Duplicate Driver/Date",IF(IFERROR(VLOOKUP(D25,'Drivers'!$A$5:$K$1000,10,FALSE),"No")&lt;&gt;"Yes","Inactive Driver",IF(OR(F25="Available",F25="Limited"),IF(OR(G25="",H25="",I25=""),"Missing Shift or Time",IF(K25&lt;=0,"Check Time Range",IF(K25&gt;IFERROR(VLOOKUP(D25,'Drivers'!$A$5:$K$1000,9,FALSE),24),"Over Planning Limit","OK"))),"OK"))))))))</f>
        <v/>
      </c>
    </row>
    <row r="26">
      <c r="A26" s="23" t="n"/>
      <c r="B26" s="24" t="n"/>
      <c r="C26" s="25">
        <f>IF(B26="","",TEXT(B26,"ddd"))</f>
        <v/>
      </c>
      <c r="D26" s="23" t="n"/>
      <c r="E26" s="26">
        <f>IF(D26="","",IFERROR(VLOOKUP(D26,'Drivers'!$A$5:$K$1000,2,FALSE),"ID Not Found"))</f>
        <v/>
      </c>
      <c r="F26" s="23" t="n"/>
      <c r="G26" s="23" t="n"/>
      <c r="H26" s="27" t="n"/>
      <c r="I26" s="27" t="n"/>
      <c r="J26" s="28" t="n"/>
      <c r="K26" s="29">
        <f>IF(OR(B26="",D26="",F26=""),"",IF(OR(F26="Available",F26="Limited"),IFERROR(MAX(0,MOD(I26-H26,1)*24-J26/60),0),0))</f>
        <v/>
      </c>
      <c r="L26" s="25">
        <f>IF(D26="","",IFERROR(VLOOKUP(D26,'Drivers'!$A$5:$K$1000,4,FALSE),""))</f>
        <v/>
      </c>
      <c r="M26" s="30" t="n"/>
      <c r="N26" s="23" t="n"/>
      <c r="O26" s="30" t="n"/>
      <c r="P26" s="26">
        <f>IF(AND(A26="",B26="",D26="",F26=""),"",IF(OR(A26="",B26="",D26=""),"Missing Required",IF(COUNTIF($A$5:$A$1000,A26)&gt;1,"Duplicate Availability ID",IF(F26="","Missing Status",IF(E26="ID Not Found","Invalid Driver ID",IF(COUNTIFS($B$5:$B$1000,B26,$D$5:$D$1000,D26)&gt;1,"Duplicate Driver/Date",IF(IFERROR(VLOOKUP(D26,'Drivers'!$A$5:$K$1000,10,FALSE),"No")&lt;&gt;"Yes","Inactive Driver",IF(OR(F26="Available",F26="Limited"),IF(OR(G26="",H26="",I26=""),"Missing Shift or Time",IF(K26&lt;=0,"Check Time Range",IF(K26&gt;IFERROR(VLOOKUP(D26,'Drivers'!$A$5:$K$1000,9,FALSE),24),"Over Planning Limit","OK"))),"OK"))))))))</f>
        <v/>
      </c>
    </row>
    <row r="27">
      <c r="A27" s="23" t="n"/>
      <c r="B27" s="24" t="n"/>
      <c r="C27" s="25">
        <f>IF(B27="","",TEXT(B27,"ddd"))</f>
        <v/>
      </c>
      <c r="D27" s="23" t="n"/>
      <c r="E27" s="26">
        <f>IF(D27="","",IFERROR(VLOOKUP(D27,'Drivers'!$A$5:$K$1000,2,FALSE),"ID Not Found"))</f>
        <v/>
      </c>
      <c r="F27" s="23" t="n"/>
      <c r="G27" s="23" t="n"/>
      <c r="H27" s="27" t="n"/>
      <c r="I27" s="27" t="n"/>
      <c r="J27" s="28" t="n"/>
      <c r="K27" s="29">
        <f>IF(OR(B27="",D27="",F27=""),"",IF(OR(F27="Available",F27="Limited"),IFERROR(MAX(0,MOD(I27-H27,1)*24-J27/60),0),0))</f>
        <v/>
      </c>
      <c r="L27" s="25">
        <f>IF(D27="","",IFERROR(VLOOKUP(D27,'Drivers'!$A$5:$K$1000,4,FALSE),""))</f>
        <v/>
      </c>
      <c r="M27" s="30" t="n"/>
      <c r="N27" s="23" t="n"/>
      <c r="O27" s="30" t="n"/>
      <c r="P27" s="26">
        <f>IF(AND(A27="",B27="",D27="",F27=""),"",IF(OR(A27="",B27="",D27=""),"Missing Required",IF(COUNTIF($A$5:$A$1000,A27)&gt;1,"Duplicate Availability ID",IF(F27="","Missing Status",IF(E27="ID Not Found","Invalid Driver ID",IF(COUNTIFS($B$5:$B$1000,B27,$D$5:$D$1000,D27)&gt;1,"Duplicate Driver/Date",IF(IFERROR(VLOOKUP(D27,'Drivers'!$A$5:$K$1000,10,FALSE),"No")&lt;&gt;"Yes","Inactive Driver",IF(OR(F27="Available",F27="Limited"),IF(OR(G27="",H27="",I27=""),"Missing Shift or Time",IF(K27&lt;=0,"Check Time Range",IF(K27&gt;IFERROR(VLOOKUP(D27,'Drivers'!$A$5:$K$1000,9,FALSE),24),"Over Planning Limit","OK"))),"OK"))))))))</f>
        <v/>
      </c>
    </row>
    <row r="28">
      <c r="A28" s="23" t="n"/>
      <c r="B28" s="24" t="n"/>
      <c r="C28" s="25">
        <f>IF(B28="","",TEXT(B28,"ddd"))</f>
        <v/>
      </c>
      <c r="D28" s="23" t="n"/>
      <c r="E28" s="26">
        <f>IF(D28="","",IFERROR(VLOOKUP(D28,'Drivers'!$A$5:$K$1000,2,FALSE),"ID Not Found"))</f>
        <v/>
      </c>
      <c r="F28" s="23" t="n"/>
      <c r="G28" s="23" t="n"/>
      <c r="H28" s="27" t="n"/>
      <c r="I28" s="27" t="n"/>
      <c r="J28" s="28" t="n"/>
      <c r="K28" s="29">
        <f>IF(OR(B28="",D28="",F28=""),"",IF(OR(F28="Available",F28="Limited"),IFERROR(MAX(0,MOD(I28-H28,1)*24-J28/60),0),0))</f>
        <v/>
      </c>
      <c r="L28" s="25">
        <f>IF(D28="","",IFERROR(VLOOKUP(D28,'Drivers'!$A$5:$K$1000,4,FALSE),""))</f>
        <v/>
      </c>
      <c r="M28" s="30" t="n"/>
      <c r="N28" s="23" t="n"/>
      <c r="O28" s="30" t="n"/>
      <c r="P28" s="26">
        <f>IF(AND(A28="",B28="",D28="",F28=""),"",IF(OR(A28="",B28="",D28=""),"Missing Required",IF(COUNTIF($A$5:$A$1000,A28)&gt;1,"Duplicate Availability ID",IF(F28="","Missing Status",IF(E28="ID Not Found","Invalid Driver ID",IF(COUNTIFS($B$5:$B$1000,B28,$D$5:$D$1000,D28)&gt;1,"Duplicate Driver/Date",IF(IFERROR(VLOOKUP(D28,'Drivers'!$A$5:$K$1000,10,FALSE),"No")&lt;&gt;"Yes","Inactive Driver",IF(OR(F28="Available",F28="Limited"),IF(OR(G28="",H28="",I28=""),"Missing Shift or Time",IF(K28&lt;=0,"Check Time Range",IF(K28&gt;IFERROR(VLOOKUP(D28,'Drivers'!$A$5:$K$1000,9,FALSE),24),"Over Planning Limit","OK"))),"OK"))))))))</f>
        <v/>
      </c>
    </row>
    <row r="29">
      <c r="A29" s="23" t="n"/>
      <c r="B29" s="24" t="n"/>
      <c r="C29" s="25">
        <f>IF(B29="","",TEXT(B29,"ddd"))</f>
        <v/>
      </c>
      <c r="D29" s="23" t="n"/>
      <c r="E29" s="26">
        <f>IF(D29="","",IFERROR(VLOOKUP(D29,'Drivers'!$A$5:$K$1000,2,FALSE),"ID Not Found"))</f>
        <v/>
      </c>
      <c r="F29" s="23" t="n"/>
      <c r="G29" s="23" t="n"/>
      <c r="H29" s="27" t="n"/>
      <c r="I29" s="27" t="n"/>
      <c r="J29" s="28" t="n"/>
      <c r="K29" s="29">
        <f>IF(OR(B29="",D29="",F29=""),"",IF(OR(F29="Available",F29="Limited"),IFERROR(MAX(0,MOD(I29-H29,1)*24-J29/60),0),0))</f>
        <v/>
      </c>
      <c r="L29" s="25">
        <f>IF(D29="","",IFERROR(VLOOKUP(D29,'Drivers'!$A$5:$K$1000,4,FALSE),""))</f>
        <v/>
      </c>
      <c r="M29" s="30" t="n"/>
      <c r="N29" s="23" t="n"/>
      <c r="O29" s="30" t="n"/>
      <c r="P29" s="26">
        <f>IF(AND(A29="",B29="",D29="",F29=""),"",IF(OR(A29="",B29="",D29=""),"Missing Required",IF(COUNTIF($A$5:$A$1000,A29)&gt;1,"Duplicate Availability ID",IF(F29="","Missing Status",IF(E29="ID Not Found","Invalid Driver ID",IF(COUNTIFS($B$5:$B$1000,B29,$D$5:$D$1000,D29)&gt;1,"Duplicate Driver/Date",IF(IFERROR(VLOOKUP(D29,'Drivers'!$A$5:$K$1000,10,FALSE),"No")&lt;&gt;"Yes","Inactive Driver",IF(OR(F29="Available",F29="Limited"),IF(OR(G29="",H29="",I29=""),"Missing Shift or Time",IF(K29&lt;=0,"Check Time Range",IF(K29&gt;IFERROR(VLOOKUP(D29,'Drivers'!$A$5:$K$1000,9,FALSE),24),"Over Planning Limit","OK"))),"OK"))))))))</f>
        <v/>
      </c>
    </row>
    <row r="30">
      <c r="A30" s="23" t="n"/>
      <c r="B30" s="24" t="n"/>
      <c r="C30" s="25">
        <f>IF(B30="","",TEXT(B30,"ddd"))</f>
        <v/>
      </c>
      <c r="D30" s="23" t="n"/>
      <c r="E30" s="26">
        <f>IF(D30="","",IFERROR(VLOOKUP(D30,'Drivers'!$A$5:$K$1000,2,FALSE),"ID Not Found"))</f>
        <v/>
      </c>
      <c r="F30" s="23" t="n"/>
      <c r="G30" s="23" t="n"/>
      <c r="H30" s="27" t="n"/>
      <c r="I30" s="27" t="n"/>
      <c r="J30" s="28" t="n"/>
      <c r="K30" s="29">
        <f>IF(OR(B30="",D30="",F30=""),"",IF(OR(F30="Available",F30="Limited"),IFERROR(MAX(0,MOD(I30-H30,1)*24-J30/60),0),0))</f>
        <v/>
      </c>
      <c r="L30" s="25">
        <f>IF(D30="","",IFERROR(VLOOKUP(D30,'Drivers'!$A$5:$K$1000,4,FALSE),""))</f>
        <v/>
      </c>
      <c r="M30" s="30" t="n"/>
      <c r="N30" s="23" t="n"/>
      <c r="O30" s="30" t="n"/>
      <c r="P30" s="26">
        <f>IF(AND(A30="",B30="",D30="",F30=""),"",IF(OR(A30="",B30="",D30=""),"Missing Required",IF(COUNTIF($A$5:$A$1000,A30)&gt;1,"Duplicate Availability ID",IF(F30="","Missing Status",IF(E30="ID Not Found","Invalid Driver ID",IF(COUNTIFS($B$5:$B$1000,B30,$D$5:$D$1000,D30)&gt;1,"Duplicate Driver/Date",IF(IFERROR(VLOOKUP(D30,'Drivers'!$A$5:$K$1000,10,FALSE),"No")&lt;&gt;"Yes","Inactive Driver",IF(OR(F30="Available",F30="Limited"),IF(OR(G30="",H30="",I30=""),"Missing Shift or Time",IF(K30&lt;=0,"Check Time Range",IF(K30&gt;IFERROR(VLOOKUP(D30,'Drivers'!$A$5:$K$1000,9,FALSE),24),"Over Planning Limit","OK"))),"OK"))))))))</f>
        <v/>
      </c>
    </row>
    <row r="31">
      <c r="A31" s="23" t="n"/>
      <c r="B31" s="24" t="n"/>
      <c r="C31" s="25">
        <f>IF(B31="","",TEXT(B31,"ddd"))</f>
        <v/>
      </c>
      <c r="D31" s="23" t="n"/>
      <c r="E31" s="26">
        <f>IF(D31="","",IFERROR(VLOOKUP(D31,'Drivers'!$A$5:$K$1000,2,FALSE),"ID Not Found"))</f>
        <v/>
      </c>
      <c r="F31" s="23" t="n"/>
      <c r="G31" s="23" t="n"/>
      <c r="H31" s="27" t="n"/>
      <c r="I31" s="27" t="n"/>
      <c r="J31" s="28" t="n"/>
      <c r="K31" s="29">
        <f>IF(OR(B31="",D31="",F31=""),"",IF(OR(F31="Available",F31="Limited"),IFERROR(MAX(0,MOD(I31-H31,1)*24-J31/60),0),0))</f>
        <v/>
      </c>
      <c r="L31" s="25">
        <f>IF(D31="","",IFERROR(VLOOKUP(D31,'Drivers'!$A$5:$K$1000,4,FALSE),""))</f>
        <v/>
      </c>
      <c r="M31" s="30" t="n"/>
      <c r="N31" s="23" t="n"/>
      <c r="O31" s="30" t="n"/>
      <c r="P31" s="26">
        <f>IF(AND(A31="",B31="",D31="",F31=""),"",IF(OR(A31="",B31="",D31=""),"Missing Required",IF(COUNTIF($A$5:$A$1000,A31)&gt;1,"Duplicate Availability ID",IF(F31="","Missing Status",IF(E31="ID Not Found","Invalid Driver ID",IF(COUNTIFS($B$5:$B$1000,B31,$D$5:$D$1000,D31)&gt;1,"Duplicate Driver/Date",IF(IFERROR(VLOOKUP(D31,'Drivers'!$A$5:$K$1000,10,FALSE),"No")&lt;&gt;"Yes","Inactive Driver",IF(OR(F31="Available",F31="Limited"),IF(OR(G31="",H31="",I31=""),"Missing Shift or Time",IF(K31&lt;=0,"Check Time Range",IF(K31&gt;IFERROR(VLOOKUP(D31,'Drivers'!$A$5:$K$1000,9,FALSE),24),"Over Planning Limit","OK"))),"OK"))))))))</f>
        <v/>
      </c>
    </row>
    <row r="32">
      <c r="A32" s="23" t="n"/>
      <c r="B32" s="24" t="n"/>
      <c r="C32" s="25">
        <f>IF(B32="","",TEXT(B32,"ddd"))</f>
        <v/>
      </c>
      <c r="D32" s="23" t="n"/>
      <c r="E32" s="26">
        <f>IF(D32="","",IFERROR(VLOOKUP(D32,'Drivers'!$A$5:$K$1000,2,FALSE),"ID Not Found"))</f>
        <v/>
      </c>
      <c r="F32" s="23" t="n"/>
      <c r="G32" s="23" t="n"/>
      <c r="H32" s="27" t="n"/>
      <c r="I32" s="27" t="n"/>
      <c r="J32" s="28" t="n"/>
      <c r="K32" s="29">
        <f>IF(OR(B32="",D32="",F32=""),"",IF(OR(F32="Available",F32="Limited"),IFERROR(MAX(0,MOD(I32-H32,1)*24-J32/60),0),0))</f>
        <v/>
      </c>
      <c r="L32" s="25">
        <f>IF(D32="","",IFERROR(VLOOKUP(D32,'Drivers'!$A$5:$K$1000,4,FALSE),""))</f>
        <v/>
      </c>
      <c r="M32" s="30" t="n"/>
      <c r="N32" s="23" t="n"/>
      <c r="O32" s="30" t="n"/>
      <c r="P32" s="26">
        <f>IF(AND(A32="",B32="",D32="",F32=""),"",IF(OR(A32="",B32="",D32=""),"Missing Required",IF(COUNTIF($A$5:$A$1000,A32)&gt;1,"Duplicate Availability ID",IF(F32="","Missing Status",IF(E32="ID Not Found","Invalid Driver ID",IF(COUNTIFS($B$5:$B$1000,B32,$D$5:$D$1000,D32)&gt;1,"Duplicate Driver/Date",IF(IFERROR(VLOOKUP(D32,'Drivers'!$A$5:$K$1000,10,FALSE),"No")&lt;&gt;"Yes","Inactive Driver",IF(OR(F32="Available",F32="Limited"),IF(OR(G32="",H32="",I32=""),"Missing Shift or Time",IF(K32&lt;=0,"Check Time Range",IF(K32&gt;IFERROR(VLOOKUP(D32,'Drivers'!$A$5:$K$1000,9,FALSE),24),"Over Planning Limit","OK"))),"OK"))))))))</f>
        <v/>
      </c>
    </row>
    <row r="33">
      <c r="A33" s="23" t="n"/>
      <c r="B33" s="24" t="n"/>
      <c r="C33" s="25">
        <f>IF(B33="","",TEXT(B33,"ddd"))</f>
        <v/>
      </c>
      <c r="D33" s="23" t="n"/>
      <c r="E33" s="26">
        <f>IF(D33="","",IFERROR(VLOOKUP(D33,'Drivers'!$A$5:$K$1000,2,FALSE),"ID Not Found"))</f>
        <v/>
      </c>
      <c r="F33" s="23" t="n"/>
      <c r="G33" s="23" t="n"/>
      <c r="H33" s="27" t="n"/>
      <c r="I33" s="27" t="n"/>
      <c r="J33" s="28" t="n"/>
      <c r="K33" s="29">
        <f>IF(OR(B33="",D33="",F33=""),"",IF(OR(F33="Available",F33="Limited"),IFERROR(MAX(0,MOD(I33-H33,1)*24-J33/60),0),0))</f>
        <v/>
      </c>
      <c r="L33" s="25">
        <f>IF(D33="","",IFERROR(VLOOKUP(D33,'Drivers'!$A$5:$K$1000,4,FALSE),""))</f>
        <v/>
      </c>
      <c r="M33" s="30" t="n"/>
      <c r="N33" s="23" t="n"/>
      <c r="O33" s="30" t="n"/>
      <c r="P33" s="26">
        <f>IF(AND(A33="",B33="",D33="",F33=""),"",IF(OR(A33="",B33="",D33=""),"Missing Required",IF(COUNTIF($A$5:$A$1000,A33)&gt;1,"Duplicate Availability ID",IF(F33="","Missing Status",IF(E33="ID Not Found","Invalid Driver ID",IF(COUNTIFS($B$5:$B$1000,B33,$D$5:$D$1000,D33)&gt;1,"Duplicate Driver/Date",IF(IFERROR(VLOOKUP(D33,'Drivers'!$A$5:$K$1000,10,FALSE),"No")&lt;&gt;"Yes","Inactive Driver",IF(OR(F33="Available",F33="Limited"),IF(OR(G33="",H33="",I33=""),"Missing Shift or Time",IF(K33&lt;=0,"Check Time Range",IF(K33&gt;IFERROR(VLOOKUP(D33,'Drivers'!$A$5:$K$1000,9,FALSE),24),"Over Planning Limit","OK"))),"OK"))))))))</f>
        <v/>
      </c>
    </row>
    <row r="34">
      <c r="A34" s="23" t="n"/>
      <c r="B34" s="24" t="n"/>
      <c r="C34" s="25">
        <f>IF(B34="","",TEXT(B34,"ddd"))</f>
        <v/>
      </c>
      <c r="D34" s="23" t="n"/>
      <c r="E34" s="26">
        <f>IF(D34="","",IFERROR(VLOOKUP(D34,'Drivers'!$A$5:$K$1000,2,FALSE),"ID Not Found"))</f>
        <v/>
      </c>
      <c r="F34" s="23" t="n"/>
      <c r="G34" s="23" t="n"/>
      <c r="H34" s="27" t="n"/>
      <c r="I34" s="27" t="n"/>
      <c r="J34" s="28" t="n"/>
      <c r="K34" s="29">
        <f>IF(OR(B34="",D34="",F34=""),"",IF(OR(F34="Available",F34="Limited"),IFERROR(MAX(0,MOD(I34-H34,1)*24-J34/60),0),0))</f>
        <v/>
      </c>
      <c r="L34" s="25">
        <f>IF(D34="","",IFERROR(VLOOKUP(D34,'Drivers'!$A$5:$K$1000,4,FALSE),""))</f>
        <v/>
      </c>
      <c r="M34" s="30" t="n"/>
      <c r="N34" s="23" t="n"/>
      <c r="O34" s="30" t="n"/>
      <c r="P34" s="26">
        <f>IF(AND(A34="",B34="",D34="",F34=""),"",IF(OR(A34="",B34="",D34=""),"Missing Required",IF(COUNTIF($A$5:$A$1000,A34)&gt;1,"Duplicate Availability ID",IF(F34="","Missing Status",IF(E34="ID Not Found","Invalid Driver ID",IF(COUNTIFS($B$5:$B$1000,B34,$D$5:$D$1000,D34)&gt;1,"Duplicate Driver/Date",IF(IFERROR(VLOOKUP(D34,'Drivers'!$A$5:$K$1000,10,FALSE),"No")&lt;&gt;"Yes","Inactive Driver",IF(OR(F34="Available",F34="Limited"),IF(OR(G34="",H34="",I34=""),"Missing Shift or Time",IF(K34&lt;=0,"Check Time Range",IF(K34&gt;IFERROR(VLOOKUP(D34,'Drivers'!$A$5:$K$1000,9,FALSE),24),"Over Planning Limit","OK"))),"OK"))))))))</f>
        <v/>
      </c>
    </row>
    <row r="35">
      <c r="A35" s="23" t="n"/>
      <c r="B35" s="24" t="n"/>
      <c r="C35" s="25">
        <f>IF(B35="","",TEXT(B35,"ddd"))</f>
        <v/>
      </c>
      <c r="D35" s="23" t="n"/>
      <c r="E35" s="26">
        <f>IF(D35="","",IFERROR(VLOOKUP(D35,'Drivers'!$A$5:$K$1000,2,FALSE),"ID Not Found"))</f>
        <v/>
      </c>
      <c r="F35" s="23" t="n"/>
      <c r="G35" s="23" t="n"/>
      <c r="H35" s="27" t="n"/>
      <c r="I35" s="27" t="n"/>
      <c r="J35" s="28" t="n"/>
      <c r="K35" s="29">
        <f>IF(OR(B35="",D35="",F35=""),"",IF(OR(F35="Available",F35="Limited"),IFERROR(MAX(0,MOD(I35-H35,1)*24-J35/60),0),0))</f>
        <v/>
      </c>
      <c r="L35" s="25">
        <f>IF(D35="","",IFERROR(VLOOKUP(D35,'Drivers'!$A$5:$K$1000,4,FALSE),""))</f>
        <v/>
      </c>
      <c r="M35" s="30" t="n"/>
      <c r="N35" s="23" t="n"/>
      <c r="O35" s="30" t="n"/>
      <c r="P35" s="26">
        <f>IF(AND(A35="",B35="",D35="",F35=""),"",IF(OR(A35="",B35="",D35=""),"Missing Required",IF(COUNTIF($A$5:$A$1000,A35)&gt;1,"Duplicate Availability ID",IF(F35="","Missing Status",IF(E35="ID Not Found","Invalid Driver ID",IF(COUNTIFS($B$5:$B$1000,B35,$D$5:$D$1000,D35)&gt;1,"Duplicate Driver/Date",IF(IFERROR(VLOOKUP(D35,'Drivers'!$A$5:$K$1000,10,FALSE),"No")&lt;&gt;"Yes","Inactive Driver",IF(OR(F35="Available",F35="Limited"),IF(OR(G35="",H35="",I35=""),"Missing Shift or Time",IF(K35&lt;=0,"Check Time Range",IF(K35&gt;IFERROR(VLOOKUP(D35,'Drivers'!$A$5:$K$1000,9,FALSE),24),"Over Planning Limit","OK"))),"OK"))))))))</f>
        <v/>
      </c>
    </row>
    <row r="36">
      <c r="A36" s="23" t="n"/>
      <c r="B36" s="24" t="n"/>
      <c r="C36" s="25">
        <f>IF(B36="","",TEXT(B36,"ddd"))</f>
        <v/>
      </c>
      <c r="D36" s="23" t="n"/>
      <c r="E36" s="26">
        <f>IF(D36="","",IFERROR(VLOOKUP(D36,'Drivers'!$A$5:$K$1000,2,FALSE),"ID Not Found"))</f>
        <v/>
      </c>
      <c r="F36" s="23" t="n"/>
      <c r="G36" s="23" t="n"/>
      <c r="H36" s="27" t="n"/>
      <c r="I36" s="27" t="n"/>
      <c r="J36" s="28" t="n"/>
      <c r="K36" s="29">
        <f>IF(OR(B36="",D36="",F36=""),"",IF(OR(F36="Available",F36="Limited"),IFERROR(MAX(0,MOD(I36-H36,1)*24-J36/60),0),0))</f>
        <v/>
      </c>
      <c r="L36" s="25">
        <f>IF(D36="","",IFERROR(VLOOKUP(D36,'Drivers'!$A$5:$K$1000,4,FALSE),""))</f>
        <v/>
      </c>
      <c r="M36" s="30" t="n"/>
      <c r="N36" s="23" t="n"/>
      <c r="O36" s="30" t="n"/>
      <c r="P36" s="26">
        <f>IF(AND(A36="",B36="",D36="",F36=""),"",IF(OR(A36="",B36="",D36=""),"Missing Required",IF(COUNTIF($A$5:$A$1000,A36)&gt;1,"Duplicate Availability ID",IF(F36="","Missing Status",IF(E36="ID Not Found","Invalid Driver ID",IF(COUNTIFS($B$5:$B$1000,B36,$D$5:$D$1000,D36)&gt;1,"Duplicate Driver/Date",IF(IFERROR(VLOOKUP(D36,'Drivers'!$A$5:$K$1000,10,FALSE),"No")&lt;&gt;"Yes","Inactive Driver",IF(OR(F36="Available",F36="Limited"),IF(OR(G36="",H36="",I36=""),"Missing Shift or Time",IF(K36&lt;=0,"Check Time Range",IF(K36&gt;IFERROR(VLOOKUP(D36,'Drivers'!$A$5:$K$1000,9,FALSE),24),"Over Planning Limit","OK"))),"OK"))))))))</f>
        <v/>
      </c>
    </row>
    <row r="37">
      <c r="A37" s="23" t="n"/>
      <c r="B37" s="24" t="n"/>
      <c r="C37" s="25">
        <f>IF(B37="","",TEXT(B37,"ddd"))</f>
        <v/>
      </c>
      <c r="D37" s="23" t="n"/>
      <c r="E37" s="26">
        <f>IF(D37="","",IFERROR(VLOOKUP(D37,'Drivers'!$A$5:$K$1000,2,FALSE),"ID Not Found"))</f>
        <v/>
      </c>
      <c r="F37" s="23" t="n"/>
      <c r="G37" s="23" t="n"/>
      <c r="H37" s="27" t="n"/>
      <c r="I37" s="27" t="n"/>
      <c r="J37" s="28" t="n"/>
      <c r="K37" s="29">
        <f>IF(OR(B37="",D37="",F37=""),"",IF(OR(F37="Available",F37="Limited"),IFERROR(MAX(0,MOD(I37-H37,1)*24-J37/60),0),0))</f>
        <v/>
      </c>
      <c r="L37" s="25">
        <f>IF(D37="","",IFERROR(VLOOKUP(D37,'Drivers'!$A$5:$K$1000,4,FALSE),""))</f>
        <v/>
      </c>
      <c r="M37" s="30" t="n"/>
      <c r="N37" s="23" t="n"/>
      <c r="O37" s="30" t="n"/>
      <c r="P37" s="26">
        <f>IF(AND(A37="",B37="",D37="",F37=""),"",IF(OR(A37="",B37="",D37=""),"Missing Required",IF(COUNTIF($A$5:$A$1000,A37)&gt;1,"Duplicate Availability ID",IF(F37="","Missing Status",IF(E37="ID Not Found","Invalid Driver ID",IF(COUNTIFS($B$5:$B$1000,B37,$D$5:$D$1000,D37)&gt;1,"Duplicate Driver/Date",IF(IFERROR(VLOOKUP(D37,'Drivers'!$A$5:$K$1000,10,FALSE),"No")&lt;&gt;"Yes","Inactive Driver",IF(OR(F37="Available",F37="Limited"),IF(OR(G37="",H37="",I37=""),"Missing Shift or Time",IF(K37&lt;=0,"Check Time Range",IF(K37&gt;IFERROR(VLOOKUP(D37,'Drivers'!$A$5:$K$1000,9,FALSE),24),"Over Planning Limit","OK"))),"OK"))))))))</f>
        <v/>
      </c>
    </row>
    <row r="38">
      <c r="A38" s="23" t="n"/>
      <c r="B38" s="24" t="n"/>
      <c r="C38" s="25">
        <f>IF(B38="","",TEXT(B38,"ddd"))</f>
        <v/>
      </c>
      <c r="D38" s="23" t="n"/>
      <c r="E38" s="26">
        <f>IF(D38="","",IFERROR(VLOOKUP(D38,'Drivers'!$A$5:$K$1000,2,FALSE),"ID Not Found"))</f>
        <v/>
      </c>
      <c r="F38" s="23" t="n"/>
      <c r="G38" s="23" t="n"/>
      <c r="H38" s="27" t="n"/>
      <c r="I38" s="27" t="n"/>
      <c r="J38" s="28" t="n"/>
      <c r="K38" s="29">
        <f>IF(OR(B38="",D38="",F38=""),"",IF(OR(F38="Available",F38="Limited"),IFERROR(MAX(0,MOD(I38-H38,1)*24-J38/60),0),0))</f>
        <v/>
      </c>
      <c r="L38" s="25">
        <f>IF(D38="","",IFERROR(VLOOKUP(D38,'Drivers'!$A$5:$K$1000,4,FALSE),""))</f>
        <v/>
      </c>
      <c r="M38" s="30" t="n"/>
      <c r="N38" s="23" t="n"/>
      <c r="O38" s="30" t="n"/>
      <c r="P38" s="26">
        <f>IF(AND(A38="",B38="",D38="",F38=""),"",IF(OR(A38="",B38="",D38=""),"Missing Required",IF(COUNTIF($A$5:$A$1000,A38)&gt;1,"Duplicate Availability ID",IF(F38="","Missing Status",IF(E38="ID Not Found","Invalid Driver ID",IF(COUNTIFS($B$5:$B$1000,B38,$D$5:$D$1000,D38)&gt;1,"Duplicate Driver/Date",IF(IFERROR(VLOOKUP(D38,'Drivers'!$A$5:$K$1000,10,FALSE),"No")&lt;&gt;"Yes","Inactive Driver",IF(OR(F38="Available",F38="Limited"),IF(OR(G38="",H38="",I38=""),"Missing Shift or Time",IF(K38&lt;=0,"Check Time Range",IF(K38&gt;IFERROR(VLOOKUP(D38,'Drivers'!$A$5:$K$1000,9,FALSE),24),"Over Planning Limit","OK"))),"OK"))))))))</f>
        <v/>
      </c>
    </row>
    <row r="39">
      <c r="A39" s="23" t="n"/>
      <c r="B39" s="24" t="n"/>
      <c r="C39" s="25">
        <f>IF(B39="","",TEXT(B39,"ddd"))</f>
        <v/>
      </c>
      <c r="D39" s="23" t="n"/>
      <c r="E39" s="26">
        <f>IF(D39="","",IFERROR(VLOOKUP(D39,'Drivers'!$A$5:$K$1000,2,FALSE),"ID Not Found"))</f>
        <v/>
      </c>
      <c r="F39" s="23" t="n"/>
      <c r="G39" s="23" t="n"/>
      <c r="H39" s="27" t="n"/>
      <c r="I39" s="27" t="n"/>
      <c r="J39" s="28" t="n"/>
      <c r="K39" s="29">
        <f>IF(OR(B39="",D39="",F39=""),"",IF(OR(F39="Available",F39="Limited"),IFERROR(MAX(0,MOD(I39-H39,1)*24-J39/60),0),0))</f>
        <v/>
      </c>
      <c r="L39" s="25">
        <f>IF(D39="","",IFERROR(VLOOKUP(D39,'Drivers'!$A$5:$K$1000,4,FALSE),""))</f>
        <v/>
      </c>
      <c r="M39" s="30" t="n"/>
      <c r="N39" s="23" t="n"/>
      <c r="O39" s="30" t="n"/>
      <c r="P39" s="26">
        <f>IF(AND(A39="",B39="",D39="",F39=""),"",IF(OR(A39="",B39="",D39=""),"Missing Required",IF(COUNTIF($A$5:$A$1000,A39)&gt;1,"Duplicate Availability ID",IF(F39="","Missing Status",IF(E39="ID Not Found","Invalid Driver ID",IF(COUNTIFS($B$5:$B$1000,B39,$D$5:$D$1000,D39)&gt;1,"Duplicate Driver/Date",IF(IFERROR(VLOOKUP(D39,'Drivers'!$A$5:$K$1000,10,FALSE),"No")&lt;&gt;"Yes","Inactive Driver",IF(OR(F39="Available",F39="Limited"),IF(OR(G39="",H39="",I39=""),"Missing Shift or Time",IF(K39&lt;=0,"Check Time Range",IF(K39&gt;IFERROR(VLOOKUP(D39,'Drivers'!$A$5:$K$1000,9,FALSE),24),"Over Planning Limit","OK"))),"OK"))))))))</f>
        <v/>
      </c>
    </row>
    <row r="40">
      <c r="A40" s="23" t="n"/>
      <c r="B40" s="24" t="n"/>
      <c r="C40" s="25">
        <f>IF(B40="","",TEXT(B40,"ddd"))</f>
        <v/>
      </c>
      <c r="D40" s="23" t="n"/>
      <c r="E40" s="26">
        <f>IF(D40="","",IFERROR(VLOOKUP(D40,'Drivers'!$A$5:$K$1000,2,FALSE),"ID Not Found"))</f>
        <v/>
      </c>
      <c r="F40" s="23" t="n"/>
      <c r="G40" s="23" t="n"/>
      <c r="H40" s="27" t="n"/>
      <c r="I40" s="27" t="n"/>
      <c r="J40" s="28" t="n"/>
      <c r="K40" s="29">
        <f>IF(OR(B40="",D40="",F40=""),"",IF(OR(F40="Available",F40="Limited"),IFERROR(MAX(0,MOD(I40-H40,1)*24-J40/60),0),0))</f>
        <v/>
      </c>
      <c r="L40" s="25">
        <f>IF(D40="","",IFERROR(VLOOKUP(D40,'Drivers'!$A$5:$K$1000,4,FALSE),""))</f>
        <v/>
      </c>
      <c r="M40" s="30" t="n"/>
      <c r="N40" s="23" t="n"/>
      <c r="O40" s="30" t="n"/>
      <c r="P40" s="26">
        <f>IF(AND(A40="",B40="",D40="",F40=""),"",IF(OR(A40="",B40="",D40=""),"Missing Required",IF(COUNTIF($A$5:$A$1000,A40)&gt;1,"Duplicate Availability ID",IF(F40="","Missing Status",IF(E40="ID Not Found","Invalid Driver ID",IF(COUNTIFS($B$5:$B$1000,B40,$D$5:$D$1000,D40)&gt;1,"Duplicate Driver/Date",IF(IFERROR(VLOOKUP(D40,'Drivers'!$A$5:$K$1000,10,FALSE),"No")&lt;&gt;"Yes","Inactive Driver",IF(OR(F40="Available",F40="Limited"),IF(OR(G40="",H40="",I40=""),"Missing Shift or Time",IF(K40&lt;=0,"Check Time Range",IF(K40&gt;IFERROR(VLOOKUP(D40,'Drivers'!$A$5:$K$1000,9,FALSE),24),"Over Planning Limit","OK"))),"OK"))))))))</f>
        <v/>
      </c>
    </row>
    <row r="41">
      <c r="A41" s="23" t="n"/>
      <c r="B41" s="24" t="n"/>
      <c r="C41" s="25">
        <f>IF(B41="","",TEXT(B41,"ddd"))</f>
        <v/>
      </c>
      <c r="D41" s="23" t="n"/>
      <c r="E41" s="26">
        <f>IF(D41="","",IFERROR(VLOOKUP(D41,'Drivers'!$A$5:$K$1000,2,FALSE),"ID Not Found"))</f>
        <v/>
      </c>
      <c r="F41" s="23" t="n"/>
      <c r="G41" s="23" t="n"/>
      <c r="H41" s="27" t="n"/>
      <c r="I41" s="27" t="n"/>
      <c r="J41" s="28" t="n"/>
      <c r="K41" s="29">
        <f>IF(OR(B41="",D41="",F41=""),"",IF(OR(F41="Available",F41="Limited"),IFERROR(MAX(0,MOD(I41-H41,1)*24-J41/60),0),0))</f>
        <v/>
      </c>
      <c r="L41" s="25">
        <f>IF(D41="","",IFERROR(VLOOKUP(D41,'Drivers'!$A$5:$K$1000,4,FALSE),""))</f>
        <v/>
      </c>
      <c r="M41" s="30" t="n"/>
      <c r="N41" s="23" t="n"/>
      <c r="O41" s="30" t="n"/>
      <c r="P41" s="26">
        <f>IF(AND(A41="",B41="",D41="",F41=""),"",IF(OR(A41="",B41="",D41=""),"Missing Required",IF(COUNTIF($A$5:$A$1000,A41)&gt;1,"Duplicate Availability ID",IF(F41="","Missing Status",IF(E41="ID Not Found","Invalid Driver ID",IF(COUNTIFS($B$5:$B$1000,B41,$D$5:$D$1000,D41)&gt;1,"Duplicate Driver/Date",IF(IFERROR(VLOOKUP(D41,'Drivers'!$A$5:$K$1000,10,FALSE),"No")&lt;&gt;"Yes","Inactive Driver",IF(OR(F41="Available",F41="Limited"),IF(OR(G41="",H41="",I41=""),"Missing Shift or Time",IF(K41&lt;=0,"Check Time Range",IF(K41&gt;IFERROR(VLOOKUP(D41,'Drivers'!$A$5:$K$1000,9,FALSE),24),"Over Planning Limit","OK"))),"OK"))))))))</f>
        <v/>
      </c>
    </row>
    <row r="42">
      <c r="A42" s="23" t="n"/>
      <c r="B42" s="24" t="n"/>
      <c r="C42" s="25">
        <f>IF(B42="","",TEXT(B42,"ddd"))</f>
        <v/>
      </c>
      <c r="D42" s="23" t="n"/>
      <c r="E42" s="26">
        <f>IF(D42="","",IFERROR(VLOOKUP(D42,'Drivers'!$A$5:$K$1000,2,FALSE),"ID Not Found"))</f>
        <v/>
      </c>
      <c r="F42" s="23" t="n"/>
      <c r="G42" s="23" t="n"/>
      <c r="H42" s="27" t="n"/>
      <c r="I42" s="27" t="n"/>
      <c r="J42" s="28" t="n"/>
      <c r="K42" s="29">
        <f>IF(OR(B42="",D42="",F42=""),"",IF(OR(F42="Available",F42="Limited"),IFERROR(MAX(0,MOD(I42-H42,1)*24-J42/60),0),0))</f>
        <v/>
      </c>
      <c r="L42" s="25">
        <f>IF(D42="","",IFERROR(VLOOKUP(D42,'Drivers'!$A$5:$K$1000,4,FALSE),""))</f>
        <v/>
      </c>
      <c r="M42" s="30" t="n"/>
      <c r="N42" s="23" t="n"/>
      <c r="O42" s="30" t="n"/>
      <c r="P42" s="26">
        <f>IF(AND(A42="",B42="",D42="",F42=""),"",IF(OR(A42="",B42="",D42=""),"Missing Required",IF(COUNTIF($A$5:$A$1000,A42)&gt;1,"Duplicate Availability ID",IF(F42="","Missing Status",IF(E42="ID Not Found","Invalid Driver ID",IF(COUNTIFS($B$5:$B$1000,B42,$D$5:$D$1000,D42)&gt;1,"Duplicate Driver/Date",IF(IFERROR(VLOOKUP(D42,'Drivers'!$A$5:$K$1000,10,FALSE),"No")&lt;&gt;"Yes","Inactive Driver",IF(OR(F42="Available",F42="Limited"),IF(OR(G42="",H42="",I42=""),"Missing Shift or Time",IF(K42&lt;=0,"Check Time Range",IF(K42&gt;IFERROR(VLOOKUP(D42,'Drivers'!$A$5:$K$1000,9,FALSE),24),"Over Planning Limit","OK"))),"OK"))))))))</f>
        <v/>
      </c>
    </row>
    <row r="43">
      <c r="A43" s="23" t="n"/>
      <c r="B43" s="24" t="n"/>
      <c r="C43" s="25">
        <f>IF(B43="","",TEXT(B43,"ddd"))</f>
        <v/>
      </c>
      <c r="D43" s="23" t="n"/>
      <c r="E43" s="26">
        <f>IF(D43="","",IFERROR(VLOOKUP(D43,'Drivers'!$A$5:$K$1000,2,FALSE),"ID Not Found"))</f>
        <v/>
      </c>
      <c r="F43" s="23" t="n"/>
      <c r="G43" s="23" t="n"/>
      <c r="H43" s="27" t="n"/>
      <c r="I43" s="27" t="n"/>
      <c r="J43" s="28" t="n"/>
      <c r="K43" s="29">
        <f>IF(OR(B43="",D43="",F43=""),"",IF(OR(F43="Available",F43="Limited"),IFERROR(MAX(0,MOD(I43-H43,1)*24-J43/60),0),0))</f>
        <v/>
      </c>
      <c r="L43" s="25">
        <f>IF(D43="","",IFERROR(VLOOKUP(D43,'Drivers'!$A$5:$K$1000,4,FALSE),""))</f>
        <v/>
      </c>
      <c r="M43" s="30" t="n"/>
      <c r="N43" s="23" t="n"/>
      <c r="O43" s="30" t="n"/>
      <c r="P43" s="26">
        <f>IF(AND(A43="",B43="",D43="",F43=""),"",IF(OR(A43="",B43="",D43=""),"Missing Required",IF(COUNTIF($A$5:$A$1000,A43)&gt;1,"Duplicate Availability ID",IF(F43="","Missing Status",IF(E43="ID Not Found","Invalid Driver ID",IF(COUNTIFS($B$5:$B$1000,B43,$D$5:$D$1000,D43)&gt;1,"Duplicate Driver/Date",IF(IFERROR(VLOOKUP(D43,'Drivers'!$A$5:$K$1000,10,FALSE),"No")&lt;&gt;"Yes","Inactive Driver",IF(OR(F43="Available",F43="Limited"),IF(OR(G43="",H43="",I43=""),"Missing Shift or Time",IF(K43&lt;=0,"Check Time Range",IF(K43&gt;IFERROR(VLOOKUP(D43,'Drivers'!$A$5:$K$1000,9,FALSE),24),"Over Planning Limit","OK"))),"OK"))))))))</f>
        <v/>
      </c>
    </row>
    <row r="44">
      <c r="A44" s="23" t="n"/>
      <c r="B44" s="24" t="n"/>
      <c r="C44" s="25">
        <f>IF(B44="","",TEXT(B44,"ddd"))</f>
        <v/>
      </c>
      <c r="D44" s="23" t="n"/>
      <c r="E44" s="26">
        <f>IF(D44="","",IFERROR(VLOOKUP(D44,'Drivers'!$A$5:$K$1000,2,FALSE),"ID Not Found"))</f>
        <v/>
      </c>
      <c r="F44" s="23" t="n"/>
      <c r="G44" s="23" t="n"/>
      <c r="H44" s="27" t="n"/>
      <c r="I44" s="27" t="n"/>
      <c r="J44" s="28" t="n"/>
      <c r="K44" s="29">
        <f>IF(OR(B44="",D44="",F44=""),"",IF(OR(F44="Available",F44="Limited"),IFERROR(MAX(0,MOD(I44-H44,1)*24-J44/60),0),0))</f>
        <v/>
      </c>
      <c r="L44" s="25">
        <f>IF(D44="","",IFERROR(VLOOKUP(D44,'Drivers'!$A$5:$K$1000,4,FALSE),""))</f>
        <v/>
      </c>
      <c r="M44" s="30" t="n"/>
      <c r="N44" s="23" t="n"/>
      <c r="O44" s="30" t="n"/>
      <c r="P44" s="26">
        <f>IF(AND(A44="",B44="",D44="",F44=""),"",IF(OR(A44="",B44="",D44=""),"Missing Required",IF(COUNTIF($A$5:$A$1000,A44)&gt;1,"Duplicate Availability ID",IF(F44="","Missing Status",IF(E44="ID Not Found","Invalid Driver ID",IF(COUNTIFS($B$5:$B$1000,B44,$D$5:$D$1000,D44)&gt;1,"Duplicate Driver/Date",IF(IFERROR(VLOOKUP(D44,'Drivers'!$A$5:$K$1000,10,FALSE),"No")&lt;&gt;"Yes","Inactive Driver",IF(OR(F44="Available",F44="Limited"),IF(OR(G44="",H44="",I44=""),"Missing Shift or Time",IF(K44&lt;=0,"Check Time Range",IF(K44&gt;IFERROR(VLOOKUP(D44,'Drivers'!$A$5:$K$1000,9,FALSE),24),"Over Planning Limit","OK"))),"OK"))))))))</f>
        <v/>
      </c>
    </row>
    <row r="45">
      <c r="A45" s="23" t="n"/>
      <c r="B45" s="24" t="n"/>
      <c r="C45" s="25">
        <f>IF(B45="","",TEXT(B45,"ddd"))</f>
        <v/>
      </c>
      <c r="D45" s="23" t="n"/>
      <c r="E45" s="26">
        <f>IF(D45="","",IFERROR(VLOOKUP(D45,'Drivers'!$A$5:$K$1000,2,FALSE),"ID Not Found"))</f>
        <v/>
      </c>
      <c r="F45" s="23" t="n"/>
      <c r="G45" s="23" t="n"/>
      <c r="H45" s="27" t="n"/>
      <c r="I45" s="27" t="n"/>
      <c r="J45" s="28" t="n"/>
      <c r="K45" s="29">
        <f>IF(OR(B45="",D45="",F45=""),"",IF(OR(F45="Available",F45="Limited"),IFERROR(MAX(0,MOD(I45-H45,1)*24-J45/60),0),0))</f>
        <v/>
      </c>
      <c r="L45" s="25">
        <f>IF(D45="","",IFERROR(VLOOKUP(D45,'Drivers'!$A$5:$K$1000,4,FALSE),""))</f>
        <v/>
      </c>
      <c r="M45" s="30" t="n"/>
      <c r="N45" s="23" t="n"/>
      <c r="O45" s="30" t="n"/>
      <c r="P45" s="26">
        <f>IF(AND(A45="",B45="",D45="",F45=""),"",IF(OR(A45="",B45="",D45=""),"Missing Required",IF(COUNTIF($A$5:$A$1000,A45)&gt;1,"Duplicate Availability ID",IF(F45="","Missing Status",IF(E45="ID Not Found","Invalid Driver ID",IF(COUNTIFS($B$5:$B$1000,B45,$D$5:$D$1000,D45)&gt;1,"Duplicate Driver/Date",IF(IFERROR(VLOOKUP(D45,'Drivers'!$A$5:$K$1000,10,FALSE),"No")&lt;&gt;"Yes","Inactive Driver",IF(OR(F45="Available",F45="Limited"),IF(OR(G45="",H45="",I45=""),"Missing Shift or Time",IF(K45&lt;=0,"Check Time Range",IF(K45&gt;IFERROR(VLOOKUP(D45,'Drivers'!$A$5:$K$1000,9,FALSE),24),"Over Planning Limit","OK"))),"OK"))))))))</f>
        <v/>
      </c>
    </row>
    <row r="46">
      <c r="A46" s="23" t="n"/>
      <c r="B46" s="24" t="n"/>
      <c r="C46" s="25">
        <f>IF(B46="","",TEXT(B46,"ddd"))</f>
        <v/>
      </c>
      <c r="D46" s="23" t="n"/>
      <c r="E46" s="26">
        <f>IF(D46="","",IFERROR(VLOOKUP(D46,'Drivers'!$A$5:$K$1000,2,FALSE),"ID Not Found"))</f>
        <v/>
      </c>
      <c r="F46" s="23" t="n"/>
      <c r="G46" s="23" t="n"/>
      <c r="H46" s="27" t="n"/>
      <c r="I46" s="27" t="n"/>
      <c r="J46" s="28" t="n"/>
      <c r="K46" s="29">
        <f>IF(OR(B46="",D46="",F46=""),"",IF(OR(F46="Available",F46="Limited"),IFERROR(MAX(0,MOD(I46-H46,1)*24-J46/60),0),0))</f>
        <v/>
      </c>
      <c r="L46" s="25">
        <f>IF(D46="","",IFERROR(VLOOKUP(D46,'Drivers'!$A$5:$K$1000,4,FALSE),""))</f>
        <v/>
      </c>
      <c r="M46" s="30" t="n"/>
      <c r="N46" s="23" t="n"/>
      <c r="O46" s="30" t="n"/>
      <c r="P46" s="26">
        <f>IF(AND(A46="",B46="",D46="",F46=""),"",IF(OR(A46="",B46="",D46=""),"Missing Required",IF(COUNTIF($A$5:$A$1000,A46)&gt;1,"Duplicate Availability ID",IF(F46="","Missing Status",IF(E46="ID Not Found","Invalid Driver ID",IF(COUNTIFS($B$5:$B$1000,B46,$D$5:$D$1000,D46)&gt;1,"Duplicate Driver/Date",IF(IFERROR(VLOOKUP(D46,'Drivers'!$A$5:$K$1000,10,FALSE),"No")&lt;&gt;"Yes","Inactive Driver",IF(OR(F46="Available",F46="Limited"),IF(OR(G46="",H46="",I46=""),"Missing Shift or Time",IF(K46&lt;=0,"Check Time Range",IF(K46&gt;IFERROR(VLOOKUP(D46,'Drivers'!$A$5:$K$1000,9,FALSE),24),"Over Planning Limit","OK"))),"OK"))))))))</f>
        <v/>
      </c>
    </row>
    <row r="47">
      <c r="A47" s="23" t="n"/>
      <c r="B47" s="24" t="n"/>
      <c r="C47" s="25">
        <f>IF(B47="","",TEXT(B47,"ddd"))</f>
        <v/>
      </c>
      <c r="D47" s="23" t="n"/>
      <c r="E47" s="26">
        <f>IF(D47="","",IFERROR(VLOOKUP(D47,'Drivers'!$A$5:$K$1000,2,FALSE),"ID Not Found"))</f>
        <v/>
      </c>
      <c r="F47" s="23" t="n"/>
      <c r="G47" s="23" t="n"/>
      <c r="H47" s="27" t="n"/>
      <c r="I47" s="27" t="n"/>
      <c r="J47" s="28" t="n"/>
      <c r="K47" s="29">
        <f>IF(OR(B47="",D47="",F47=""),"",IF(OR(F47="Available",F47="Limited"),IFERROR(MAX(0,MOD(I47-H47,1)*24-J47/60),0),0))</f>
        <v/>
      </c>
      <c r="L47" s="25">
        <f>IF(D47="","",IFERROR(VLOOKUP(D47,'Drivers'!$A$5:$K$1000,4,FALSE),""))</f>
        <v/>
      </c>
      <c r="M47" s="30" t="n"/>
      <c r="N47" s="23" t="n"/>
      <c r="O47" s="30" t="n"/>
      <c r="P47" s="26">
        <f>IF(AND(A47="",B47="",D47="",F47=""),"",IF(OR(A47="",B47="",D47=""),"Missing Required",IF(COUNTIF($A$5:$A$1000,A47)&gt;1,"Duplicate Availability ID",IF(F47="","Missing Status",IF(E47="ID Not Found","Invalid Driver ID",IF(COUNTIFS($B$5:$B$1000,B47,$D$5:$D$1000,D47)&gt;1,"Duplicate Driver/Date",IF(IFERROR(VLOOKUP(D47,'Drivers'!$A$5:$K$1000,10,FALSE),"No")&lt;&gt;"Yes","Inactive Driver",IF(OR(F47="Available",F47="Limited"),IF(OR(G47="",H47="",I47=""),"Missing Shift or Time",IF(K47&lt;=0,"Check Time Range",IF(K47&gt;IFERROR(VLOOKUP(D47,'Drivers'!$A$5:$K$1000,9,FALSE),24),"Over Planning Limit","OK"))),"OK"))))))))</f>
        <v/>
      </c>
    </row>
    <row r="48">
      <c r="A48" s="23" t="n"/>
      <c r="B48" s="24" t="n"/>
      <c r="C48" s="25">
        <f>IF(B48="","",TEXT(B48,"ddd"))</f>
        <v/>
      </c>
      <c r="D48" s="23" t="n"/>
      <c r="E48" s="26">
        <f>IF(D48="","",IFERROR(VLOOKUP(D48,'Drivers'!$A$5:$K$1000,2,FALSE),"ID Not Found"))</f>
        <v/>
      </c>
      <c r="F48" s="23" t="n"/>
      <c r="G48" s="23" t="n"/>
      <c r="H48" s="27" t="n"/>
      <c r="I48" s="27" t="n"/>
      <c r="J48" s="28" t="n"/>
      <c r="K48" s="29">
        <f>IF(OR(B48="",D48="",F48=""),"",IF(OR(F48="Available",F48="Limited"),IFERROR(MAX(0,MOD(I48-H48,1)*24-J48/60),0),0))</f>
        <v/>
      </c>
      <c r="L48" s="25">
        <f>IF(D48="","",IFERROR(VLOOKUP(D48,'Drivers'!$A$5:$K$1000,4,FALSE),""))</f>
        <v/>
      </c>
      <c r="M48" s="30" t="n"/>
      <c r="N48" s="23" t="n"/>
      <c r="O48" s="30" t="n"/>
      <c r="P48" s="26">
        <f>IF(AND(A48="",B48="",D48="",F48=""),"",IF(OR(A48="",B48="",D48=""),"Missing Required",IF(COUNTIF($A$5:$A$1000,A48)&gt;1,"Duplicate Availability ID",IF(F48="","Missing Status",IF(E48="ID Not Found","Invalid Driver ID",IF(COUNTIFS($B$5:$B$1000,B48,$D$5:$D$1000,D48)&gt;1,"Duplicate Driver/Date",IF(IFERROR(VLOOKUP(D48,'Drivers'!$A$5:$K$1000,10,FALSE),"No")&lt;&gt;"Yes","Inactive Driver",IF(OR(F48="Available",F48="Limited"),IF(OR(G48="",H48="",I48=""),"Missing Shift or Time",IF(K48&lt;=0,"Check Time Range",IF(K48&gt;IFERROR(VLOOKUP(D48,'Drivers'!$A$5:$K$1000,9,FALSE),24),"Over Planning Limit","OK"))),"OK"))))))))</f>
        <v/>
      </c>
    </row>
    <row r="49">
      <c r="A49" s="23" t="n"/>
      <c r="B49" s="24" t="n"/>
      <c r="C49" s="25">
        <f>IF(B49="","",TEXT(B49,"ddd"))</f>
        <v/>
      </c>
      <c r="D49" s="23" t="n"/>
      <c r="E49" s="26">
        <f>IF(D49="","",IFERROR(VLOOKUP(D49,'Drivers'!$A$5:$K$1000,2,FALSE),"ID Not Found"))</f>
        <v/>
      </c>
      <c r="F49" s="23" t="n"/>
      <c r="G49" s="23" t="n"/>
      <c r="H49" s="27" t="n"/>
      <c r="I49" s="27" t="n"/>
      <c r="J49" s="28" t="n"/>
      <c r="K49" s="29">
        <f>IF(OR(B49="",D49="",F49=""),"",IF(OR(F49="Available",F49="Limited"),IFERROR(MAX(0,MOD(I49-H49,1)*24-J49/60),0),0))</f>
        <v/>
      </c>
      <c r="L49" s="25">
        <f>IF(D49="","",IFERROR(VLOOKUP(D49,'Drivers'!$A$5:$K$1000,4,FALSE),""))</f>
        <v/>
      </c>
      <c r="M49" s="30" t="n"/>
      <c r="N49" s="23" t="n"/>
      <c r="O49" s="30" t="n"/>
      <c r="P49" s="26">
        <f>IF(AND(A49="",B49="",D49="",F49=""),"",IF(OR(A49="",B49="",D49=""),"Missing Required",IF(COUNTIF($A$5:$A$1000,A49)&gt;1,"Duplicate Availability ID",IF(F49="","Missing Status",IF(E49="ID Not Found","Invalid Driver ID",IF(COUNTIFS($B$5:$B$1000,B49,$D$5:$D$1000,D49)&gt;1,"Duplicate Driver/Date",IF(IFERROR(VLOOKUP(D49,'Drivers'!$A$5:$K$1000,10,FALSE),"No")&lt;&gt;"Yes","Inactive Driver",IF(OR(F49="Available",F49="Limited"),IF(OR(G49="",H49="",I49=""),"Missing Shift or Time",IF(K49&lt;=0,"Check Time Range",IF(K49&gt;IFERROR(VLOOKUP(D49,'Drivers'!$A$5:$K$1000,9,FALSE),24),"Over Planning Limit","OK"))),"OK"))))))))</f>
        <v/>
      </c>
    </row>
    <row r="50">
      <c r="A50" s="23" t="n"/>
      <c r="B50" s="24" t="n"/>
      <c r="C50" s="25">
        <f>IF(B50="","",TEXT(B50,"ddd"))</f>
        <v/>
      </c>
      <c r="D50" s="23" t="n"/>
      <c r="E50" s="26">
        <f>IF(D50="","",IFERROR(VLOOKUP(D50,'Drivers'!$A$5:$K$1000,2,FALSE),"ID Not Found"))</f>
        <v/>
      </c>
      <c r="F50" s="23" t="n"/>
      <c r="G50" s="23" t="n"/>
      <c r="H50" s="27" t="n"/>
      <c r="I50" s="27" t="n"/>
      <c r="J50" s="28" t="n"/>
      <c r="K50" s="29">
        <f>IF(OR(B50="",D50="",F50=""),"",IF(OR(F50="Available",F50="Limited"),IFERROR(MAX(0,MOD(I50-H50,1)*24-J50/60),0),0))</f>
        <v/>
      </c>
      <c r="L50" s="25">
        <f>IF(D50="","",IFERROR(VLOOKUP(D50,'Drivers'!$A$5:$K$1000,4,FALSE),""))</f>
        <v/>
      </c>
      <c r="M50" s="30" t="n"/>
      <c r="N50" s="23" t="n"/>
      <c r="O50" s="30" t="n"/>
      <c r="P50" s="26">
        <f>IF(AND(A50="",B50="",D50="",F50=""),"",IF(OR(A50="",B50="",D50=""),"Missing Required",IF(COUNTIF($A$5:$A$1000,A50)&gt;1,"Duplicate Availability ID",IF(F50="","Missing Status",IF(E50="ID Not Found","Invalid Driver ID",IF(COUNTIFS($B$5:$B$1000,B50,$D$5:$D$1000,D50)&gt;1,"Duplicate Driver/Date",IF(IFERROR(VLOOKUP(D50,'Drivers'!$A$5:$K$1000,10,FALSE),"No")&lt;&gt;"Yes","Inactive Driver",IF(OR(F50="Available",F50="Limited"),IF(OR(G50="",H50="",I50=""),"Missing Shift or Time",IF(K50&lt;=0,"Check Time Range",IF(K50&gt;IFERROR(VLOOKUP(D50,'Drivers'!$A$5:$K$1000,9,FALSE),24),"Over Planning Limit","OK"))),"OK"))))))))</f>
        <v/>
      </c>
    </row>
    <row r="51">
      <c r="A51" s="23" t="n"/>
      <c r="B51" s="24" t="n"/>
      <c r="C51" s="25">
        <f>IF(B51="","",TEXT(B51,"ddd"))</f>
        <v/>
      </c>
      <c r="D51" s="23" t="n"/>
      <c r="E51" s="26">
        <f>IF(D51="","",IFERROR(VLOOKUP(D51,'Drivers'!$A$5:$K$1000,2,FALSE),"ID Not Found"))</f>
        <v/>
      </c>
      <c r="F51" s="23" t="n"/>
      <c r="G51" s="23" t="n"/>
      <c r="H51" s="27" t="n"/>
      <c r="I51" s="27" t="n"/>
      <c r="J51" s="28" t="n"/>
      <c r="K51" s="29">
        <f>IF(OR(B51="",D51="",F51=""),"",IF(OR(F51="Available",F51="Limited"),IFERROR(MAX(0,MOD(I51-H51,1)*24-J51/60),0),0))</f>
        <v/>
      </c>
      <c r="L51" s="25">
        <f>IF(D51="","",IFERROR(VLOOKUP(D51,'Drivers'!$A$5:$K$1000,4,FALSE),""))</f>
        <v/>
      </c>
      <c r="M51" s="30" t="n"/>
      <c r="N51" s="23" t="n"/>
      <c r="O51" s="30" t="n"/>
      <c r="P51" s="26">
        <f>IF(AND(A51="",B51="",D51="",F51=""),"",IF(OR(A51="",B51="",D51=""),"Missing Required",IF(COUNTIF($A$5:$A$1000,A51)&gt;1,"Duplicate Availability ID",IF(F51="","Missing Status",IF(E51="ID Not Found","Invalid Driver ID",IF(COUNTIFS($B$5:$B$1000,B51,$D$5:$D$1000,D51)&gt;1,"Duplicate Driver/Date",IF(IFERROR(VLOOKUP(D51,'Drivers'!$A$5:$K$1000,10,FALSE),"No")&lt;&gt;"Yes","Inactive Driver",IF(OR(F51="Available",F51="Limited"),IF(OR(G51="",H51="",I51=""),"Missing Shift or Time",IF(K51&lt;=0,"Check Time Range",IF(K51&gt;IFERROR(VLOOKUP(D51,'Drivers'!$A$5:$K$1000,9,FALSE),24),"Over Planning Limit","OK"))),"OK"))))))))</f>
        <v/>
      </c>
    </row>
    <row r="52">
      <c r="A52" s="23" t="n"/>
      <c r="B52" s="24" t="n"/>
      <c r="C52" s="25">
        <f>IF(B52="","",TEXT(B52,"ddd"))</f>
        <v/>
      </c>
      <c r="D52" s="23" t="n"/>
      <c r="E52" s="26">
        <f>IF(D52="","",IFERROR(VLOOKUP(D52,'Drivers'!$A$5:$K$1000,2,FALSE),"ID Not Found"))</f>
        <v/>
      </c>
      <c r="F52" s="23" t="n"/>
      <c r="G52" s="23" t="n"/>
      <c r="H52" s="27" t="n"/>
      <c r="I52" s="27" t="n"/>
      <c r="J52" s="28" t="n"/>
      <c r="K52" s="29">
        <f>IF(OR(B52="",D52="",F52=""),"",IF(OR(F52="Available",F52="Limited"),IFERROR(MAX(0,MOD(I52-H52,1)*24-J52/60),0),0))</f>
        <v/>
      </c>
      <c r="L52" s="25">
        <f>IF(D52="","",IFERROR(VLOOKUP(D52,'Drivers'!$A$5:$K$1000,4,FALSE),""))</f>
        <v/>
      </c>
      <c r="M52" s="30" t="n"/>
      <c r="N52" s="23" t="n"/>
      <c r="O52" s="30" t="n"/>
      <c r="P52" s="26">
        <f>IF(AND(A52="",B52="",D52="",F52=""),"",IF(OR(A52="",B52="",D52=""),"Missing Required",IF(COUNTIF($A$5:$A$1000,A52)&gt;1,"Duplicate Availability ID",IF(F52="","Missing Status",IF(E52="ID Not Found","Invalid Driver ID",IF(COUNTIFS($B$5:$B$1000,B52,$D$5:$D$1000,D52)&gt;1,"Duplicate Driver/Date",IF(IFERROR(VLOOKUP(D52,'Drivers'!$A$5:$K$1000,10,FALSE),"No")&lt;&gt;"Yes","Inactive Driver",IF(OR(F52="Available",F52="Limited"),IF(OR(G52="",H52="",I52=""),"Missing Shift or Time",IF(K52&lt;=0,"Check Time Range",IF(K52&gt;IFERROR(VLOOKUP(D52,'Drivers'!$A$5:$K$1000,9,FALSE),24),"Over Planning Limit","OK"))),"OK"))))))))</f>
        <v/>
      </c>
    </row>
    <row r="53">
      <c r="A53" s="23" t="n"/>
      <c r="B53" s="24" t="n"/>
      <c r="C53" s="25">
        <f>IF(B53="","",TEXT(B53,"ddd"))</f>
        <v/>
      </c>
      <c r="D53" s="23" t="n"/>
      <c r="E53" s="26">
        <f>IF(D53="","",IFERROR(VLOOKUP(D53,'Drivers'!$A$5:$K$1000,2,FALSE),"ID Not Found"))</f>
        <v/>
      </c>
      <c r="F53" s="23" t="n"/>
      <c r="G53" s="23" t="n"/>
      <c r="H53" s="27" t="n"/>
      <c r="I53" s="27" t="n"/>
      <c r="J53" s="28" t="n"/>
      <c r="K53" s="29">
        <f>IF(OR(B53="",D53="",F53=""),"",IF(OR(F53="Available",F53="Limited"),IFERROR(MAX(0,MOD(I53-H53,1)*24-J53/60),0),0))</f>
        <v/>
      </c>
      <c r="L53" s="25">
        <f>IF(D53="","",IFERROR(VLOOKUP(D53,'Drivers'!$A$5:$K$1000,4,FALSE),""))</f>
        <v/>
      </c>
      <c r="M53" s="30" t="n"/>
      <c r="N53" s="23" t="n"/>
      <c r="O53" s="30" t="n"/>
      <c r="P53" s="26">
        <f>IF(AND(A53="",B53="",D53="",F53=""),"",IF(OR(A53="",B53="",D53=""),"Missing Required",IF(COUNTIF($A$5:$A$1000,A53)&gt;1,"Duplicate Availability ID",IF(F53="","Missing Status",IF(E53="ID Not Found","Invalid Driver ID",IF(COUNTIFS($B$5:$B$1000,B53,$D$5:$D$1000,D53)&gt;1,"Duplicate Driver/Date",IF(IFERROR(VLOOKUP(D53,'Drivers'!$A$5:$K$1000,10,FALSE),"No")&lt;&gt;"Yes","Inactive Driver",IF(OR(F53="Available",F53="Limited"),IF(OR(G53="",H53="",I53=""),"Missing Shift or Time",IF(K53&lt;=0,"Check Time Range",IF(K53&gt;IFERROR(VLOOKUP(D53,'Drivers'!$A$5:$K$1000,9,FALSE),24),"Over Planning Limit","OK"))),"OK"))))))))</f>
        <v/>
      </c>
    </row>
    <row r="54">
      <c r="A54" s="23" t="n"/>
      <c r="B54" s="24" t="n"/>
      <c r="C54" s="25">
        <f>IF(B54="","",TEXT(B54,"ddd"))</f>
        <v/>
      </c>
      <c r="D54" s="23" t="n"/>
      <c r="E54" s="26">
        <f>IF(D54="","",IFERROR(VLOOKUP(D54,'Drivers'!$A$5:$K$1000,2,FALSE),"ID Not Found"))</f>
        <v/>
      </c>
      <c r="F54" s="23" t="n"/>
      <c r="G54" s="23" t="n"/>
      <c r="H54" s="27" t="n"/>
      <c r="I54" s="27" t="n"/>
      <c r="J54" s="28" t="n"/>
      <c r="K54" s="29">
        <f>IF(OR(B54="",D54="",F54=""),"",IF(OR(F54="Available",F54="Limited"),IFERROR(MAX(0,MOD(I54-H54,1)*24-J54/60),0),0))</f>
        <v/>
      </c>
      <c r="L54" s="25">
        <f>IF(D54="","",IFERROR(VLOOKUP(D54,'Drivers'!$A$5:$K$1000,4,FALSE),""))</f>
        <v/>
      </c>
      <c r="M54" s="30" t="n"/>
      <c r="N54" s="23" t="n"/>
      <c r="O54" s="30" t="n"/>
      <c r="P54" s="26">
        <f>IF(AND(A54="",B54="",D54="",F54=""),"",IF(OR(A54="",B54="",D54=""),"Missing Required",IF(COUNTIF($A$5:$A$1000,A54)&gt;1,"Duplicate Availability ID",IF(F54="","Missing Status",IF(E54="ID Not Found","Invalid Driver ID",IF(COUNTIFS($B$5:$B$1000,B54,$D$5:$D$1000,D54)&gt;1,"Duplicate Driver/Date",IF(IFERROR(VLOOKUP(D54,'Drivers'!$A$5:$K$1000,10,FALSE),"No")&lt;&gt;"Yes","Inactive Driver",IF(OR(F54="Available",F54="Limited"),IF(OR(G54="",H54="",I54=""),"Missing Shift or Time",IF(K54&lt;=0,"Check Time Range",IF(K54&gt;IFERROR(VLOOKUP(D54,'Drivers'!$A$5:$K$1000,9,FALSE),24),"Over Planning Limit","OK"))),"OK"))))))))</f>
        <v/>
      </c>
    </row>
    <row r="55">
      <c r="A55" s="23" t="n"/>
      <c r="B55" s="24" t="n"/>
      <c r="C55" s="25">
        <f>IF(B55="","",TEXT(B55,"ddd"))</f>
        <v/>
      </c>
      <c r="D55" s="23" t="n"/>
      <c r="E55" s="26">
        <f>IF(D55="","",IFERROR(VLOOKUP(D55,'Drivers'!$A$5:$K$1000,2,FALSE),"ID Not Found"))</f>
        <v/>
      </c>
      <c r="F55" s="23" t="n"/>
      <c r="G55" s="23" t="n"/>
      <c r="H55" s="27" t="n"/>
      <c r="I55" s="27" t="n"/>
      <c r="J55" s="28" t="n"/>
      <c r="K55" s="29">
        <f>IF(OR(B55="",D55="",F55=""),"",IF(OR(F55="Available",F55="Limited"),IFERROR(MAX(0,MOD(I55-H55,1)*24-J55/60),0),0))</f>
        <v/>
      </c>
      <c r="L55" s="25">
        <f>IF(D55="","",IFERROR(VLOOKUP(D55,'Drivers'!$A$5:$K$1000,4,FALSE),""))</f>
        <v/>
      </c>
      <c r="M55" s="30" t="n"/>
      <c r="N55" s="23" t="n"/>
      <c r="O55" s="30" t="n"/>
      <c r="P55" s="26">
        <f>IF(AND(A55="",B55="",D55="",F55=""),"",IF(OR(A55="",B55="",D55=""),"Missing Required",IF(COUNTIF($A$5:$A$1000,A55)&gt;1,"Duplicate Availability ID",IF(F55="","Missing Status",IF(E55="ID Not Found","Invalid Driver ID",IF(COUNTIFS($B$5:$B$1000,B55,$D$5:$D$1000,D55)&gt;1,"Duplicate Driver/Date",IF(IFERROR(VLOOKUP(D55,'Drivers'!$A$5:$K$1000,10,FALSE),"No")&lt;&gt;"Yes","Inactive Driver",IF(OR(F55="Available",F55="Limited"),IF(OR(G55="",H55="",I55=""),"Missing Shift or Time",IF(K55&lt;=0,"Check Time Range",IF(K55&gt;IFERROR(VLOOKUP(D55,'Drivers'!$A$5:$K$1000,9,FALSE),24),"Over Planning Limit","OK"))),"OK"))))))))</f>
        <v/>
      </c>
    </row>
    <row r="56">
      <c r="A56" s="23" t="n"/>
      <c r="B56" s="24" t="n"/>
      <c r="C56" s="25">
        <f>IF(B56="","",TEXT(B56,"ddd"))</f>
        <v/>
      </c>
      <c r="D56" s="23" t="n"/>
      <c r="E56" s="26">
        <f>IF(D56="","",IFERROR(VLOOKUP(D56,'Drivers'!$A$5:$K$1000,2,FALSE),"ID Not Found"))</f>
        <v/>
      </c>
      <c r="F56" s="23" t="n"/>
      <c r="G56" s="23" t="n"/>
      <c r="H56" s="27" t="n"/>
      <c r="I56" s="27" t="n"/>
      <c r="J56" s="28" t="n"/>
      <c r="K56" s="29">
        <f>IF(OR(B56="",D56="",F56=""),"",IF(OR(F56="Available",F56="Limited"),IFERROR(MAX(0,MOD(I56-H56,1)*24-J56/60),0),0))</f>
        <v/>
      </c>
      <c r="L56" s="25">
        <f>IF(D56="","",IFERROR(VLOOKUP(D56,'Drivers'!$A$5:$K$1000,4,FALSE),""))</f>
        <v/>
      </c>
      <c r="M56" s="30" t="n"/>
      <c r="N56" s="23" t="n"/>
      <c r="O56" s="30" t="n"/>
      <c r="P56" s="26">
        <f>IF(AND(A56="",B56="",D56="",F56=""),"",IF(OR(A56="",B56="",D56=""),"Missing Required",IF(COUNTIF($A$5:$A$1000,A56)&gt;1,"Duplicate Availability ID",IF(F56="","Missing Status",IF(E56="ID Not Found","Invalid Driver ID",IF(COUNTIFS($B$5:$B$1000,B56,$D$5:$D$1000,D56)&gt;1,"Duplicate Driver/Date",IF(IFERROR(VLOOKUP(D56,'Drivers'!$A$5:$K$1000,10,FALSE),"No")&lt;&gt;"Yes","Inactive Driver",IF(OR(F56="Available",F56="Limited"),IF(OR(G56="",H56="",I56=""),"Missing Shift or Time",IF(K56&lt;=0,"Check Time Range",IF(K56&gt;IFERROR(VLOOKUP(D56,'Drivers'!$A$5:$K$1000,9,FALSE),24),"Over Planning Limit","OK"))),"OK"))))))))</f>
        <v/>
      </c>
    </row>
    <row r="57">
      <c r="A57" s="23" t="n"/>
      <c r="B57" s="24" t="n"/>
      <c r="C57" s="25">
        <f>IF(B57="","",TEXT(B57,"ddd"))</f>
        <v/>
      </c>
      <c r="D57" s="23" t="n"/>
      <c r="E57" s="26">
        <f>IF(D57="","",IFERROR(VLOOKUP(D57,'Drivers'!$A$5:$K$1000,2,FALSE),"ID Not Found"))</f>
        <v/>
      </c>
      <c r="F57" s="23" t="n"/>
      <c r="G57" s="23" t="n"/>
      <c r="H57" s="27" t="n"/>
      <c r="I57" s="27" t="n"/>
      <c r="J57" s="28" t="n"/>
      <c r="K57" s="29">
        <f>IF(OR(B57="",D57="",F57=""),"",IF(OR(F57="Available",F57="Limited"),IFERROR(MAX(0,MOD(I57-H57,1)*24-J57/60),0),0))</f>
        <v/>
      </c>
      <c r="L57" s="25">
        <f>IF(D57="","",IFERROR(VLOOKUP(D57,'Drivers'!$A$5:$K$1000,4,FALSE),""))</f>
        <v/>
      </c>
      <c r="M57" s="30" t="n"/>
      <c r="N57" s="23" t="n"/>
      <c r="O57" s="30" t="n"/>
      <c r="P57" s="26">
        <f>IF(AND(A57="",B57="",D57="",F57=""),"",IF(OR(A57="",B57="",D57=""),"Missing Required",IF(COUNTIF($A$5:$A$1000,A57)&gt;1,"Duplicate Availability ID",IF(F57="","Missing Status",IF(E57="ID Not Found","Invalid Driver ID",IF(COUNTIFS($B$5:$B$1000,B57,$D$5:$D$1000,D57)&gt;1,"Duplicate Driver/Date",IF(IFERROR(VLOOKUP(D57,'Drivers'!$A$5:$K$1000,10,FALSE),"No")&lt;&gt;"Yes","Inactive Driver",IF(OR(F57="Available",F57="Limited"),IF(OR(G57="",H57="",I57=""),"Missing Shift or Time",IF(K57&lt;=0,"Check Time Range",IF(K57&gt;IFERROR(VLOOKUP(D57,'Drivers'!$A$5:$K$1000,9,FALSE),24),"Over Planning Limit","OK"))),"OK"))))))))</f>
        <v/>
      </c>
    </row>
    <row r="58">
      <c r="A58" s="23" t="n"/>
      <c r="B58" s="24" t="n"/>
      <c r="C58" s="25">
        <f>IF(B58="","",TEXT(B58,"ddd"))</f>
        <v/>
      </c>
      <c r="D58" s="23" t="n"/>
      <c r="E58" s="26">
        <f>IF(D58="","",IFERROR(VLOOKUP(D58,'Drivers'!$A$5:$K$1000,2,FALSE),"ID Not Found"))</f>
        <v/>
      </c>
      <c r="F58" s="23" t="n"/>
      <c r="G58" s="23" t="n"/>
      <c r="H58" s="27" t="n"/>
      <c r="I58" s="27" t="n"/>
      <c r="J58" s="28" t="n"/>
      <c r="K58" s="29">
        <f>IF(OR(B58="",D58="",F58=""),"",IF(OR(F58="Available",F58="Limited"),IFERROR(MAX(0,MOD(I58-H58,1)*24-J58/60),0),0))</f>
        <v/>
      </c>
      <c r="L58" s="25">
        <f>IF(D58="","",IFERROR(VLOOKUP(D58,'Drivers'!$A$5:$K$1000,4,FALSE),""))</f>
        <v/>
      </c>
      <c r="M58" s="30" t="n"/>
      <c r="N58" s="23" t="n"/>
      <c r="O58" s="30" t="n"/>
      <c r="P58" s="26">
        <f>IF(AND(A58="",B58="",D58="",F58=""),"",IF(OR(A58="",B58="",D58=""),"Missing Required",IF(COUNTIF($A$5:$A$1000,A58)&gt;1,"Duplicate Availability ID",IF(F58="","Missing Status",IF(E58="ID Not Found","Invalid Driver ID",IF(COUNTIFS($B$5:$B$1000,B58,$D$5:$D$1000,D58)&gt;1,"Duplicate Driver/Date",IF(IFERROR(VLOOKUP(D58,'Drivers'!$A$5:$K$1000,10,FALSE),"No")&lt;&gt;"Yes","Inactive Driver",IF(OR(F58="Available",F58="Limited"),IF(OR(G58="",H58="",I58=""),"Missing Shift or Time",IF(K58&lt;=0,"Check Time Range",IF(K58&gt;IFERROR(VLOOKUP(D58,'Drivers'!$A$5:$K$1000,9,FALSE),24),"Over Planning Limit","OK"))),"OK"))))))))</f>
        <v/>
      </c>
    </row>
    <row r="59">
      <c r="A59" s="23" t="n"/>
      <c r="B59" s="24" t="n"/>
      <c r="C59" s="25">
        <f>IF(B59="","",TEXT(B59,"ddd"))</f>
        <v/>
      </c>
      <c r="D59" s="23" t="n"/>
      <c r="E59" s="26">
        <f>IF(D59="","",IFERROR(VLOOKUP(D59,'Drivers'!$A$5:$K$1000,2,FALSE),"ID Not Found"))</f>
        <v/>
      </c>
      <c r="F59" s="23" t="n"/>
      <c r="G59" s="23" t="n"/>
      <c r="H59" s="27" t="n"/>
      <c r="I59" s="27" t="n"/>
      <c r="J59" s="28" t="n"/>
      <c r="K59" s="29">
        <f>IF(OR(B59="",D59="",F59=""),"",IF(OR(F59="Available",F59="Limited"),IFERROR(MAX(0,MOD(I59-H59,1)*24-J59/60),0),0))</f>
        <v/>
      </c>
      <c r="L59" s="25">
        <f>IF(D59="","",IFERROR(VLOOKUP(D59,'Drivers'!$A$5:$K$1000,4,FALSE),""))</f>
        <v/>
      </c>
      <c r="M59" s="30" t="n"/>
      <c r="N59" s="23" t="n"/>
      <c r="O59" s="30" t="n"/>
      <c r="P59" s="26">
        <f>IF(AND(A59="",B59="",D59="",F59=""),"",IF(OR(A59="",B59="",D59=""),"Missing Required",IF(COUNTIF($A$5:$A$1000,A59)&gt;1,"Duplicate Availability ID",IF(F59="","Missing Status",IF(E59="ID Not Found","Invalid Driver ID",IF(COUNTIFS($B$5:$B$1000,B59,$D$5:$D$1000,D59)&gt;1,"Duplicate Driver/Date",IF(IFERROR(VLOOKUP(D59,'Drivers'!$A$5:$K$1000,10,FALSE),"No")&lt;&gt;"Yes","Inactive Driver",IF(OR(F59="Available",F59="Limited"),IF(OR(G59="",H59="",I59=""),"Missing Shift or Time",IF(K59&lt;=0,"Check Time Range",IF(K59&gt;IFERROR(VLOOKUP(D59,'Drivers'!$A$5:$K$1000,9,FALSE),24),"Over Planning Limit","OK"))),"OK"))))))))</f>
        <v/>
      </c>
    </row>
    <row r="60">
      <c r="A60" s="23" t="n"/>
      <c r="B60" s="24" t="n"/>
      <c r="C60" s="25">
        <f>IF(B60="","",TEXT(B60,"ddd"))</f>
        <v/>
      </c>
      <c r="D60" s="23" t="n"/>
      <c r="E60" s="26">
        <f>IF(D60="","",IFERROR(VLOOKUP(D60,'Drivers'!$A$5:$K$1000,2,FALSE),"ID Not Found"))</f>
        <v/>
      </c>
      <c r="F60" s="23" t="n"/>
      <c r="G60" s="23" t="n"/>
      <c r="H60" s="27" t="n"/>
      <c r="I60" s="27" t="n"/>
      <c r="J60" s="28" t="n"/>
      <c r="K60" s="29">
        <f>IF(OR(B60="",D60="",F60=""),"",IF(OR(F60="Available",F60="Limited"),IFERROR(MAX(0,MOD(I60-H60,1)*24-J60/60),0),0))</f>
        <v/>
      </c>
      <c r="L60" s="25">
        <f>IF(D60="","",IFERROR(VLOOKUP(D60,'Drivers'!$A$5:$K$1000,4,FALSE),""))</f>
        <v/>
      </c>
      <c r="M60" s="30" t="n"/>
      <c r="N60" s="23" t="n"/>
      <c r="O60" s="30" t="n"/>
      <c r="P60" s="26">
        <f>IF(AND(A60="",B60="",D60="",F60=""),"",IF(OR(A60="",B60="",D60=""),"Missing Required",IF(COUNTIF($A$5:$A$1000,A60)&gt;1,"Duplicate Availability ID",IF(F60="","Missing Status",IF(E60="ID Not Found","Invalid Driver ID",IF(COUNTIFS($B$5:$B$1000,B60,$D$5:$D$1000,D60)&gt;1,"Duplicate Driver/Date",IF(IFERROR(VLOOKUP(D60,'Drivers'!$A$5:$K$1000,10,FALSE),"No")&lt;&gt;"Yes","Inactive Driver",IF(OR(F60="Available",F60="Limited"),IF(OR(G60="",H60="",I60=""),"Missing Shift or Time",IF(K60&lt;=0,"Check Time Range",IF(K60&gt;IFERROR(VLOOKUP(D60,'Drivers'!$A$5:$K$1000,9,FALSE),24),"Over Planning Limit","OK"))),"OK"))))))))</f>
        <v/>
      </c>
    </row>
    <row r="61">
      <c r="A61" s="23" t="n"/>
      <c r="B61" s="24" t="n"/>
      <c r="C61" s="25">
        <f>IF(B61="","",TEXT(B61,"ddd"))</f>
        <v/>
      </c>
      <c r="D61" s="23" t="n"/>
      <c r="E61" s="26">
        <f>IF(D61="","",IFERROR(VLOOKUP(D61,'Drivers'!$A$5:$K$1000,2,FALSE),"ID Not Found"))</f>
        <v/>
      </c>
      <c r="F61" s="23" t="n"/>
      <c r="G61" s="23" t="n"/>
      <c r="H61" s="27" t="n"/>
      <c r="I61" s="27" t="n"/>
      <c r="J61" s="28" t="n"/>
      <c r="K61" s="29">
        <f>IF(OR(B61="",D61="",F61=""),"",IF(OR(F61="Available",F61="Limited"),IFERROR(MAX(0,MOD(I61-H61,1)*24-J61/60),0),0))</f>
        <v/>
      </c>
      <c r="L61" s="25">
        <f>IF(D61="","",IFERROR(VLOOKUP(D61,'Drivers'!$A$5:$K$1000,4,FALSE),""))</f>
        <v/>
      </c>
      <c r="M61" s="30" t="n"/>
      <c r="N61" s="23" t="n"/>
      <c r="O61" s="30" t="n"/>
      <c r="P61" s="26">
        <f>IF(AND(A61="",B61="",D61="",F61=""),"",IF(OR(A61="",B61="",D61=""),"Missing Required",IF(COUNTIF($A$5:$A$1000,A61)&gt;1,"Duplicate Availability ID",IF(F61="","Missing Status",IF(E61="ID Not Found","Invalid Driver ID",IF(COUNTIFS($B$5:$B$1000,B61,$D$5:$D$1000,D61)&gt;1,"Duplicate Driver/Date",IF(IFERROR(VLOOKUP(D61,'Drivers'!$A$5:$K$1000,10,FALSE),"No")&lt;&gt;"Yes","Inactive Driver",IF(OR(F61="Available",F61="Limited"),IF(OR(G61="",H61="",I61=""),"Missing Shift or Time",IF(K61&lt;=0,"Check Time Range",IF(K61&gt;IFERROR(VLOOKUP(D61,'Drivers'!$A$5:$K$1000,9,FALSE),24),"Over Planning Limit","OK"))),"OK"))))))))</f>
        <v/>
      </c>
    </row>
    <row r="62">
      <c r="A62" s="23" t="n"/>
      <c r="B62" s="24" t="n"/>
      <c r="C62" s="25">
        <f>IF(B62="","",TEXT(B62,"ddd"))</f>
        <v/>
      </c>
      <c r="D62" s="23" t="n"/>
      <c r="E62" s="26">
        <f>IF(D62="","",IFERROR(VLOOKUP(D62,'Drivers'!$A$5:$K$1000,2,FALSE),"ID Not Found"))</f>
        <v/>
      </c>
      <c r="F62" s="23" t="n"/>
      <c r="G62" s="23" t="n"/>
      <c r="H62" s="27" t="n"/>
      <c r="I62" s="27" t="n"/>
      <c r="J62" s="28" t="n"/>
      <c r="K62" s="29">
        <f>IF(OR(B62="",D62="",F62=""),"",IF(OR(F62="Available",F62="Limited"),IFERROR(MAX(0,MOD(I62-H62,1)*24-J62/60),0),0))</f>
        <v/>
      </c>
      <c r="L62" s="25">
        <f>IF(D62="","",IFERROR(VLOOKUP(D62,'Drivers'!$A$5:$K$1000,4,FALSE),""))</f>
        <v/>
      </c>
      <c r="M62" s="30" t="n"/>
      <c r="N62" s="23" t="n"/>
      <c r="O62" s="30" t="n"/>
      <c r="P62" s="26">
        <f>IF(AND(A62="",B62="",D62="",F62=""),"",IF(OR(A62="",B62="",D62=""),"Missing Required",IF(COUNTIF($A$5:$A$1000,A62)&gt;1,"Duplicate Availability ID",IF(F62="","Missing Status",IF(E62="ID Not Found","Invalid Driver ID",IF(COUNTIFS($B$5:$B$1000,B62,$D$5:$D$1000,D62)&gt;1,"Duplicate Driver/Date",IF(IFERROR(VLOOKUP(D62,'Drivers'!$A$5:$K$1000,10,FALSE),"No")&lt;&gt;"Yes","Inactive Driver",IF(OR(F62="Available",F62="Limited"),IF(OR(G62="",H62="",I62=""),"Missing Shift or Time",IF(K62&lt;=0,"Check Time Range",IF(K62&gt;IFERROR(VLOOKUP(D62,'Drivers'!$A$5:$K$1000,9,FALSE),24),"Over Planning Limit","OK"))),"OK"))))))))</f>
        <v/>
      </c>
    </row>
    <row r="63">
      <c r="A63" s="23" t="n"/>
      <c r="B63" s="24" t="n"/>
      <c r="C63" s="25">
        <f>IF(B63="","",TEXT(B63,"ddd"))</f>
        <v/>
      </c>
      <c r="D63" s="23" t="n"/>
      <c r="E63" s="26">
        <f>IF(D63="","",IFERROR(VLOOKUP(D63,'Drivers'!$A$5:$K$1000,2,FALSE),"ID Not Found"))</f>
        <v/>
      </c>
      <c r="F63" s="23" t="n"/>
      <c r="G63" s="23" t="n"/>
      <c r="H63" s="27" t="n"/>
      <c r="I63" s="27" t="n"/>
      <c r="J63" s="28" t="n"/>
      <c r="K63" s="29">
        <f>IF(OR(B63="",D63="",F63=""),"",IF(OR(F63="Available",F63="Limited"),IFERROR(MAX(0,MOD(I63-H63,1)*24-J63/60),0),0))</f>
        <v/>
      </c>
      <c r="L63" s="25">
        <f>IF(D63="","",IFERROR(VLOOKUP(D63,'Drivers'!$A$5:$K$1000,4,FALSE),""))</f>
        <v/>
      </c>
      <c r="M63" s="30" t="n"/>
      <c r="N63" s="23" t="n"/>
      <c r="O63" s="30" t="n"/>
      <c r="P63" s="26">
        <f>IF(AND(A63="",B63="",D63="",F63=""),"",IF(OR(A63="",B63="",D63=""),"Missing Required",IF(COUNTIF($A$5:$A$1000,A63)&gt;1,"Duplicate Availability ID",IF(F63="","Missing Status",IF(E63="ID Not Found","Invalid Driver ID",IF(COUNTIFS($B$5:$B$1000,B63,$D$5:$D$1000,D63)&gt;1,"Duplicate Driver/Date",IF(IFERROR(VLOOKUP(D63,'Drivers'!$A$5:$K$1000,10,FALSE),"No")&lt;&gt;"Yes","Inactive Driver",IF(OR(F63="Available",F63="Limited"),IF(OR(G63="",H63="",I63=""),"Missing Shift or Time",IF(K63&lt;=0,"Check Time Range",IF(K63&gt;IFERROR(VLOOKUP(D63,'Drivers'!$A$5:$K$1000,9,FALSE),24),"Over Planning Limit","OK"))),"OK"))))))))</f>
        <v/>
      </c>
    </row>
    <row r="64">
      <c r="A64" s="23" t="n"/>
      <c r="B64" s="24" t="n"/>
      <c r="C64" s="25">
        <f>IF(B64="","",TEXT(B64,"ddd"))</f>
        <v/>
      </c>
      <c r="D64" s="23" t="n"/>
      <c r="E64" s="26">
        <f>IF(D64="","",IFERROR(VLOOKUP(D64,'Drivers'!$A$5:$K$1000,2,FALSE),"ID Not Found"))</f>
        <v/>
      </c>
      <c r="F64" s="23" t="n"/>
      <c r="G64" s="23" t="n"/>
      <c r="H64" s="27" t="n"/>
      <c r="I64" s="27" t="n"/>
      <c r="J64" s="28" t="n"/>
      <c r="K64" s="29">
        <f>IF(OR(B64="",D64="",F64=""),"",IF(OR(F64="Available",F64="Limited"),IFERROR(MAX(0,MOD(I64-H64,1)*24-J64/60),0),0))</f>
        <v/>
      </c>
      <c r="L64" s="25">
        <f>IF(D64="","",IFERROR(VLOOKUP(D64,'Drivers'!$A$5:$K$1000,4,FALSE),""))</f>
        <v/>
      </c>
      <c r="M64" s="30" t="n"/>
      <c r="N64" s="23" t="n"/>
      <c r="O64" s="30" t="n"/>
      <c r="P64" s="26">
        <f>IF(AND(A64="",B64="",D64="",F64=""),"",IF(OR(A64="",B64="",D64=""),"Missing Required",IF(COUNTIF($A$5:$A$1000,A64)&gt;1,"Duplicate Availability ID",IF(F64="","Missing Status",IF(E64="ID Not Found","Invalid Driver ID",IF(COUNTIFS($B$5:$B$1000,B64,$D$5:$D$1000,D64)&gt;1,"Duplicate Driver/Date",IF(IFERROR(VLOOKUP(D64,'Drivers'!$A$5:$K$1000,10,FALSE),"No")&lt;&gt;"Yes","Inactive Driver",IF(OR(F64="Available",F64="Limited"),IF(OR(G64="",H64="",I64=""),"Missing Shift or Time",IF(K64&lt;=0,"Check Time Range",IF(K64&gt;IFERROR(VLOOKUP(D64,'Drivers'!$A$5:$K$1000,9,FALSE),24),"Over Planning Limit","OK"))),"OK"))))))))</f>
        <v/>
      </c>
    </row>
    <row r="65">
      <c r="A65" s="23" t="n"/>
      <c r="B65" s="24" t="n"/>
      <c r="C65" s="25">
        <f>IF(B65="","",TEXT(B65,"ddd"))</f>
        <v/>
      </c>
      <c r="D65" s="23" t="n"/>
      <c r="E65" s="26">
        <f>IF(D65="","",IFERROR(VLOOKUP(D65,'Drivers'!$A$5:$K$1000,2,FALSE),"ID Not Found"))</f>
        <v/>
      </c>
      <c r="F65" s="23" t="n"/>
      <c r="G65" s="23" t="n"/>
      <c r="H65" s="27" t="n"/>
      <c r="I65" s="27" t="n"/>
      <c r="J65" s="28" t="n"/>
      <c r="K65" s="29">
        <f>IF(OR(B65="",D65="",F65=""),"",IF(OR(F65="Available",F65="Limited"),IFERROR(MAX(0,MOD(I65-H65,1)*24-J65/60),0),0))</f>
        <v/>
      </c>
      <c r="L65" s="25">
        <f>IF(D65="","",IFERROR(VLOOKUP(D65,'Drivers'!$A$5:$K$1000,4,FALSE),""))</f>
        <v/>
      </c>
      <c r="M65" s="30" t="n"/>
      <c r="N65" s="23" t="n"/>
      <c r="O65" s="30" t="n"/>
      <c r="P65" s="26">
        <f>IF(AND(A65="",B65="",D65="",F65=""),"",IF(OR(A65="",B65="",D65=""),"Missing Required",IF(COUNTIF($A$5:$A$1000,A65)&gt;1,"Duplicate Availability ID",IF(F65="","Missing Status",IF(E65="ID Not Found","Invalid Driver ID",IF(COUNTIFS($B$5:$B$1000,B65,$D$5:$D$1000,D65)&gt;1,"Duplicate Driver/Date",IF(IFERROR(VLOOKUP(D65,'Drivers'!$A$5:$K$1000,10,FALSE),"No")&lt;&gt;"Yes","Inactive Driver",IF(OR(F65="Available",F65="Limited"),IF(OR(G65="",H65="",I65=""),"Missing Shift or Time",IF(K65&lt;=0,"Check Time Range",IF(K65&gt;IFERROR(VLOOKUP(D65,'Drivers'!$A$5:$K$1000,9,FALSE),24),"Over Planning Limit","OK"))),"OK"))))))))</f>
        <v/>
      </c>
    </row>
    <row r="66">
      <c r="A66" s="23" t="n"/>
      <c r="B66" s="24" t="n"/>
      <c r="C66" s="25">
        <f>IF(B66="","",TEXT(B66,"ddd"))</f>
        <v/>
      </c>
      <c r="D66" s="23" t="n"/>
      <c r="E66" s="26">
        <f>IF(D66="","",IFERROR(VLOOKUP(D66,'Drivers'!$A$5:$K$1000,2,FALSE),"ID Not Found"))</f>
        <v/>
      </c>
      <c r="F66" s="23" t="n"/>
      <c r="G66" s="23" t="n"/>
      <c r="H66" s="27" t="n"/>
      <c r="I66" s="27" t="n"/>
      <c r="J66" s="28" t="n"/>
      <c r="K66" s="29">
        <f>IF(OR(B66="",D66="",F66=""),"",IF(OR(F66="Available",F66="Limited"),IFERROR(MAX(0,MOD(I66-H66,1)*24-J66/60),0),0))</f>
        <v/>
      </c>
      <c r="L66" s="25">
        <f>IF(D66="","",IFERROR(VLOOKUP(D66,'Drivers'!$A$5:$K$1000,4,FALSE),""))</f>
        <v/>
      </c>
      <c r="M66" s="30" t="n"/>
      <c r="N66" s="23" t="n"/>
      <c r="O66" s="30" t="n"/>
      <c r="P66" s="26">
        <f>IF(AND(A66="",B66="",D66="",F66=""),"",IF(OR(A66="",B66="",D66=""),"Missing Required",IF(COUNTIF($A$5:$A$1000,A66)&gt;1,"Duplicate Availability ID",IF(F66="","Missing Status",IF(E66="ID Not Found","Invalid Driver ID",IF(COUNTIFS($B$5:$B$1000,B66,$D$5:$D$1000,D66)&gt;1,"Duplicate Driver/Date",IF(IFERROR(VLOOKUP(D66,'Drivers'!$A$5:$K$1000,10,FALSE),"No")&lt;&gt;"Yes","Inactive Driver",IF(OR(F66="Available",F66="Limited"),IF(OR(G66="",H66="",I66=""),"Missing Shift or Time",IF(K66&lt;=0,"Check Time Range",IF(K66&gt;IFERROR(VLOOKUP(D66,'Drivers'!$A$5:$K$1000,9,FALSE),24),"Over Planning Limit","OK"))),"OK"))))))))</f>
        <v/>
      </c>
    </row>
    <row r="67">
      <c r="A67" s="23" t="n"/>
      <c r="B67" s="24" t="n"/>
      <c r="C67" s="25">
        <f>IF(B67="","",TEXT(B67,"ddd"))</f>
        <v/>
      </c>
      <c r="D67" s="23" t="n"/>
      <c r="E67" s="26">
        <f>IF(D67="","",IFERROR(VLOOKUP(D67,'Drivers'!$A$5:$K$1000,2,FALSE),"ID Not Found"))</f>
        <v/>
      </c>
      <c r="F67" s="23" t="n"/>
      <c r="G67" s="23" t="n"/>
      <c r="H67" s="27" t="n"/>
      <c r="I67" s="27" t="n"/>
      <c r="J67" s="28" t="n"/>
      <c r="K67" s="29">
        <f>IF(OR(B67="",D67="",F67=""),"",IF(OR(F67="Available",F67="Limited"),IFERROR(MAX(0,MOD(I67-H67,1)*24-J67/60),0),0))</f>
        <v/>
      </c>
      <c r="L67" s="25">
        <f>IF(D67="","",IFERROR(VLOOKUP(D67,'Drivers'!$A$5:$K$1000,4,FALSE),""))</f>
        <v/>
      </c>
      <c r="M67" s="30" t="n"/>
      <c r="N67" s="23" t="n"/>
      <c r="O67" s="30" t="n"/>
      <c r="P67" s="26">
        <f>IF(AND(A67="",B67="",D67="",F67=""),"",IF(OR(A67="",B67="",D67=""),"Missing Required",IF(COUNTIF($A$5:$A$1000,A67)&gt;1,"Duplicate Availability ID",IF(F67="","Missing Status",IF(E67="ID Not Found","Invalid Driver ID",IF(COUNTIFS($B$5:$B$1000,B67,$D$5:$D$1000,D67)&gt;1,"Duplicate Driver/Date",IF(IFERROR(VLOOKUP(D67,'Drivers'!$A$5:$K$1000,10,FALSE),"No")&lt;&gt;"Yes","Inactive Driver",IF(OR(F67="Available",F67="Limited"),IF(OR(G67="",H67="",I67=""),"Missing Shift or Time",IF(K67&lt;=0,"Check Time Range",IF(K67&gt;IFERROR(VLOOKUP(D67,'Drivers'!$A$5:$K$1000,9,FALSE),24),"Over Planning Limit","OK"))),"OK"))))))))</f>
        <v/>
      </c>
    </row>
    <row r="68">
      <c r="A68" s="23" t="n"/>
      <c r="B68" s="24" t="n"/>
      <c r="C68" s="25">
        <f>IF(B68="","",TEXT(B68,"ddd"))</f>
        <v/>
      </c>
      <c r="D68" s="23" t="n"/>
      <c r="E68" s="26">
        <f>IF(D68="","",IFERROR(VLOOKUP(D68,'Drivers'!$A$5:$K$1000,2,FALSE),"ID Not Found"))</f>
        <v/>
      </c>
      <c r="F68" s="23" t="n"/>
      <c r="G68" s="23" t="n"/>
      <c r="H68" s="27" t="n"/>
      <c r="I68" s="27" t="n"/>
      <c r="J68" s="28" t="n"/>
      <c r="K68" s="29">
        <f>IF(OR(B68="",D68="",F68=""),"",IF(OR(F68="Available",F68="Limited"),IFERROR(MAX(0,MOD(I68-H68,1)*24-J68/60),0),0))</f>
        <v/>
      </c>
      <c r="L68" s="25">
        <f>IF(D68="","",IFERROR(VLOOKUP(D68,'Drivers'!$A$5:$K$1000,4,FALSE),""))</f>
        <v/>
      </c>
      <c r="M68" s="30" t="n"/>
      <c r="N68" s="23" t="n"/>
      <c r="O68" s="30" t="n"/>
      <c r="P68" s="26">
        <f>IF(AND(A68="",B68="",D68="",F68=""),"",IF(OR(A68="",B68="",D68=""),"Missing Required",IF(COUNTIF($A$5:$A$1000,A68)&gt;1,"Duplicate Availability ID",IF(F68="","Missing Status",IF(E68="ID Not Found","Invalid Driver ID",IF(COUNTIFS($B$5:$B$1000,B68,$D$5:$D$1000,D68)&gt;1,"Duplicate Driver/Date",IF(IFERROR(VLOOKUP(D68,'Drivers'!$A$5:$K$1000,10,FALSE),"No")&lt;&gt;"Yes","Inactive Driver",IF(OR(F68="Available",F68="Limited"),IF(OR(G68="",H68="",I68=""),"Missing Shift or Time",IF(K68&lt;=0,"Check Time Range",IF(K68&gt;IFERROR(VLOOKUP(D68,'Drivers'!$A$5:$K$1000,9,FALSE),24),"Over Planning Limit","OK"))),"OK"))))))))</f>
        <v/>
      </c>
    </row>
    <row r="69">
      <c r="A69" s="23" t="n"/>
      <c r="B69" s="24" t="n"/>
      <c r="C69" s="25">
        <f>IF(B69="","",TEXT(B69,"ddd"))</f>
        <v/>
      </c>
      <c r="D69" s="23" t="n"/>
      <c r="E69" s="26">
        <f>IF(D69="","",IFERROR(VLOOKUP(D69,'Drivers'!$A$5:$K$1000,2,FALSE),"ID Not Found"))</f>
        <v/>
      </c>
      <c r="F69" s="23" t="n"/>
      <c r="G69" s="23" t="n"/>
      <c r="H69" s="27" t="n"/>
      <c r="I69" s="27" t="n"/>
      <c r="J69" s="28" t="n"/>
      <c r="K69" s="29">
        <f>IF(OR(B69="",D69="",F69=""),"",IF(OR(F69="Available",F69="Limited"),IFERROR(MAX(0,MOD(I69-H69,1)*24-J69/60),0),0))</f>
        <v/>
      </c>
      <c r="L69" s="25">
        <f>IF(D69="","",IFERROR(VLOOKUP(D69,'Drivers'!$A$5:$K$1000,4,FALSE),""))</f>
        <v/>
      </c>
      <c r="M69" s="30" t="n"/>
      <c r="N69" s="23" t="n"/>
      <c r="O69" s="30" t="n"/>
      <c r="P69" s="26">
        <f>IF(AND(A69="",B69="",D69="",F69=""),"",IF(OR(A69="",B69="",D69=""),"Missing Required",IF(COUNTIF($A$5:$A$1000,A69)&gt;1,"Duplicate Availability ID",IF(F69="","Missing Status",IF(E69="ID Not Found","Invalid Driver ID",IF(COUNTIFS($B$5:$B$1000,B69,$D$5:$D$1000,D69)&gt;1,"Duplicate Driver/Date",IF(IFERROR(VLOOKUP(D69,'Drivers'!$A$5:$K$1000,10,FALSE),"No")&lt;&gt;"Yes","Inactive Driver",IF(OR(F69="Available",F69="Limited"),IF(OR(G69="",H69="",I69=""),"Missing Shift or Time",IF(K69&lt;=0,"Check Time Range",IF(K69&gt;IFERROR(VLOOKUP(D69,'Drivers'!$A$5:$K$1000,9,FALSE),24),"Over Planning Limit","OK"))),"OK"))))))))</f>
        <v/>
      </c>
    </row>
    <row r="70">
      <c r="A70" s="23" t="n"/>
      <c r="B70" s="24" t="n"/>
      <c r="C70" s="25">
        <f>IF(B70="","",TEXT(B70,"ddd"))</f>
        <v/>
      </c>
      <c r="D70" s="23" t="n"/>
      <c r="E70" s="26">
        <f>IF(D70="","",IFERROR(VLOOKUP(D70,'Drivers'!$A$5:$K$1000,2,FALSE),"ID Not Found"))</f>
        <v/>
      </c>
      <c r="F70" s="23" t="n"/>
      <c r="G70" s="23" t="n"/>
      <c r="H70" s="27" t="n"/>
      <c r="I70" s="27" t="n"/>
      <c r="J70" s="28" t="n"/>
      <c r="K70" s="29">
        <f>IF(OR(B70="",D70="",F70=""),"",IF(OR(F70="Available",F70="Limited"),IFERROR(MAX(0,MOD(I70-H70,1)*24-J70/60),0),0))</f>
        <v/>
      </c>
      <c r="L70" s="25">
        <f>IF(D70="","",IFERROR(VLOOKUP(D70,'Drivers'!$A$5:$K$1000,4,FALSE),""))</f>
        <v/>
      </c>
      <c r="M70" s="30" t="n"/>
      <c r="N70" s="23" t="n"/>
      <c r="O70" s="30" t="n"/>
      <c r="P70" s="26">
        <f>IF(AND(A70="",B70="",D70="",F70=""),"",IF(OR(A70="",B70="",D70=""),"Missing Required",IF(COUNTIF($A$5:$A$1000,A70)&gt;1,"Duplicate Availability ID",IF(F70="","Missing Status",IF(E70="ID Not Found","Invalid Driver ID",IF(COUNTIFS($B$5:$B$1000,B70,$D$5:$D$1000,D70)&gt;1,"Duplicate Driver/Date",IF(IFERROR(VLOOKUP(D70,'Drivers'!$A$5:$K$1000,10,FALSE),"No")&lt;&gt;"Yes","Inactive Driver",IF(OR(F70="Available",F70="Limited"),IF(OR(G70="",H70="",I70=""),"Missing Shift or Time",IF(K70&lt;=0,"Check Time Range",IF(K70&gt;IFERROR(VLOOKUP(D70,'Drivers'!$A$5:$K$1000,9,FALSE),24),"Over Planning Limit","OK"))),"OK"))))))))</f>
        <v/>
      </c>
    </row>
    <row r="71">
      <c r="A71" s="23" t="n"/>
      <c r="B71" s="24" t="n"/>
      <c r="C71" s="25">
        <f>IF(B71="","",TEXT(B71,"ddd"))</f>
        <v/>
      </c>
      <c r="D71" s="23" t="n"/>
      <c r="E71" s="26">
        <f>IF(D71="","",IFERROR(VLOOKUP(D71,'Drivers'!$A$5:$K$1000,2,FALSE),"ID Not Found"))</f>
        <v/>
      </c>
      <c r="F71" s="23" t="n"/>
      <c r="G71" s="23" t="n"/>
      <c r="H71" s="27" t="n"/>
      <c r="I71" s="27" t="n"/>
      <c r="J71" s="28" t="n"/>
      <c r="K71" s="29">
        <f>IF(OR(B71="",D71="",F71=""),"",IF(OR(F71="Available",F71="Limited"),IFERROR(MAX(0,MOD(I71-H71,1)*24-J71/60),0),0))</f>
        <v/>
      </c>
      <c r="L71" s="25">
        <f>IF(D71="","",IFERROR(VLOOKUP(D71,'Drivers'!$A$5:$K$1000,4,FALSE),""))</f>
        <v/>
      </c>
      <c r="M71" s="30" t="n"/>
      <c r="N71" s="23" t="n"/>
      <c r="O71" s="30" t="n"/>
      <c r="P71" s="26">
        <f>IF(AND(A71="",B71="",D71="",F71=""),"",IF(OR(A71="",B71="",D71=""),"Missing Required",IF(COUNTIF($A$5:$A$1000,A71)&gt;1,"Duplicate Availability ID",IF(F71="","Missing Status",IF(E71="ID Not Found","Invalid Driver ID",IF(COUNTIFS($B$5:$B$1000,B71,$D$5:$D$1000,D71)&gt;1,"Duplicate Driver/Date",IF(IFERROR(VLOOKUP(D71,'Drivers'!$A$5:$K$1000,10,FALSE),"No")&lt;&gt;"Yes","Inactive Driver",IF(OR(F71="Available",F71="Limited"),IF(OR(G71="",H71="",I71=""),"Missing Shift or Time",IF(K71&lt;=0,"Check Time Range",IF(K71&gt;IFERROR(VLOOKUP(D71,'Drivers'!$A$5:$K$1000,9,FALSE),24),"Over Planning Limit","OK"))),"OK"))))))))</f>
        <v/>
      </c>
    </row>
    <row r="72">
      <c r="A72" s="23" t="n"/>
      <c r="B72" s="24" t="n"/>
      <c r="C72" s="25">
        <f>IF(B72="","",TEXT(B72,"ddd"))</f>
        <v/>
      </c>
      <c r="D72" s="23" t="n"/>
      <c r="E72" s="26">
        <f>IF(D72="","",IFERROR(VLOOKUP(D72,'Drivers'!$A$5:$K$1000,2,FALSE),"ID Not Found"))</f>
        <v/>
      </c>
      <c r="F72" s="23" t="n"/>
      <c r="G72" s="23" t="n"/>
      <c r="H72" s="27" t="n"/>
      <c r="I72" s="27" t="n"/>
      <c r="J72" s="28" t="n"/>
      <c r="K72" s="29">
        <f>IF(OR(B72="",D72="",F72=""),"",IF(OR(F72="Available",F72="Limited"),IFERROR(MAX(0,MOD(I72-H72,1)*24-J72/60),0),0))</f>
        <v/>
      </c>
      <c r="L72" s="25">
        <f>IF(D72="","",IFERROR(VLOOKUP(D72,'Drivers'!$A$5:$K$1000,4,FALSE),""))</f>
        <v/>
      </c>
      <c r="M72" s="30" t="n"/>
      <c r="N72" s="23" t="n"/>
      <c r="O72" s="30" t="n"/>
      <c r="P72" s="26">
        <f>IF(AND(A72="",B72="",D72="",F72=""),"",IF(OR(A72="",B72="",D72=""),"Missing Required",IF(COUNTIF($A$5:$A$1000,A72)&gt;1,"Duplicate Availability ID",IF(F72="","Missing Status",IF(E72="ID Not Found","Invalid Driver ID",IF(COUNTIFS($B$5:$B$1000,B72,$D$5:$D$1000,D72)&gt;1,"Duplicate Driver/Date",IF(IFERROR(VLOOKUP(D72,'Drivers'!$A$5:$K$1000,10,FALSE),"No")&lt;&gt;"Yes","Inactive Driver",IF(OR(F72="Available",F72="Limited"),IF(OR(G72="",H72="",I72=""),"Missing Shift or Time",IF(K72&lt;=0,"Check Time Range",IF(K72&gt;IFERROR(VLOOKUP(D72,'Drivers'!$A$5:$K$1000,9,FALSE),24),"Over Planning Limit","OK"))),"OK"))))))))</f>
        <v/>
      </c>
    </row>
    <row r="73">
      <c r="A73" s="23" t="n"/>
      <c r="B73" s="24" t="n"/>
      <c r="C73" s="25">
        <f>IF(B73="","",TEXT(B73,"ddd"))</f>
        <v/>
      </c>
      <c r="D73" s="23" t="n"/>
      <c r="E73" s="26">
        <f>IF(D73="","",IFERROR(VLOOKUP(D73,'Drivers'!$A$5:$K$1000,2,FALSE),"ID Not Found"))</f>
        <v/>
      </c>
      <c r="F73" s="23" t="n"/>
      <c r="G73" s="23" t="n"/>
      <c r="H73" s="27" t="n"/>
      <c r="I73" s="27" t="n"/>
      <c r="J73" s="28" t="n"/>
      <c r="K73" s="29">
        <f>IF(OR(B73="",D73="",F73=""),"",IF(OR(F73="Available",F73="Limited"),IFERROR(MAX(0,MOD(I73-H73,1)*24-J73/60),0),0))</f>
        <v/>
      </c>
      <c r="L73" s="25">
        <f>IF(D73="","",IFERROR(VLOOKUP(D73,'Drivers'!$A$5:$K$1000,4,FALSE),""))</f>
        <v/>
      </c>
      <c r="M73" s="30" t="n"/>
      <c r="N73" s="23" t="n"/>
      <c r="O73" s="30" t="n"/>
      <c r="P73" s="26">
        <f>IF(AND(A73="",B73="",D73="",F73=""),"",IF(OR(A73="",B73="",D73=""),"Missing Required",IF(COUNTIF($A$5:$A$1000,A73)&gt;1,"Duplicate Availability ID",IF(F73="","Missing Status",IF(E73="ID Not Found","Invalid Driver ID",IF(COUNTIFS($B$5:$B$1000,B73,$D$5:$D$1000,D73)&gt;1,"Duplicate Driver/Date",IF(IFERROR(VLOOKUP(D73,'Drivers'!$A$5:$K$1000,10,FALSE),"No")&lt;&gt;"Yes","Inactive Driver",IF(OR(F73="Available",F73="Limited"),IF(OR(G73="",H73="",I73=""),"Missing Shift or Time",IF(K73&lt;=0,"Check Time Range",IF(K73&gt;IFERROR(VLOOKUP(D73,'Drivers'!$A$5:$K$1000,9,FALSE),24),"Over Planning Limit","OK"))),"OK"))))))))</f>
        <v/>
      </c>
    </row>
    <row r="74">
      <c r="A74" s="23" t="n"/>
      <c r="B74" s="24" t="n"/>
      <c r="C74" s="25">
        <f>IF(B74="","",TEXT(B74,"ddd"))</f>
        <v/>
      </c>
      <c r="D74" s="23" t="n"/>
      <c r="E74" s="26">
        <f>IF(D74="","",IFERROR(VLOOKUP(D74,'Drivers'!$A$5:$K$1000,2,FALSE),"ID Not Found"))</f>
        <v/>
      </c>
      <c r="F74" s="23" t="n"/>
      <c r="G74" s="23" t="n"/>
      <c r="H74" s="27" t="n"/>
      <c r="I74" s="27" t="n"/>
      <c r="J74" s="28" t="n"/>
      <c r="K74" s="29">
        <f>IF(OR(B74="",D74="",F74=""),"",IF(OR(F74="Available",F74="Limited"),IFERROR(MAX(0,MOD(I74-H74,1)*24-J74/60),0),0))</f>
        <v/>
      </c>
      <c r="L74" s="25">
        <f>IF(D74="","",IFERROR(VLOOKUP(D74,'Drivers'!$A$5:$K$1000,4,FALSE),""))</f>
        <v/>
      </c>
      <c r="M74" s="30" t="n"/>
      <c r="N74" s="23" t="n"/>
      <c r="O74" s="30" t="n"/>
      <c r="P74" s="26">
        <f>IF(AND(A74="",B74="",D74="",F74=""),"",IF(OR(A74="",B74="",D74=""),"Missing Required",IF(COUNTIF($A$5:$A$1000,A74)&gt;1,"Duplicate Availability ID",IF(F74="","Missing Status",IF(E74="ID Not Found","Invalid Driver ID",IF(COUNTIFS($B$5:$B$1000,B74,$D$5:$D$1000,D74)&gt;1,"Duplicate Driver/Date",IF(IFERROR(VLOOKUP(D74,'Drivers'!$A$5:$K$1000,10,FALSE),"No")&lt;&gt;"Yes","Inactive Driver",IF(OR(F74="Available",F74="Limited"),IF(OR(G74="",H74="",I74=""),"Missing Shift or Time",IF(K74&lt;=0,"Check Time Range",IF(K74&gt;IFERROR(VLOOKUP(D74,'Drivers'!$A$5:$K$1000,9,FALSE),24),"Over Planning Limit","OK"))),"OK"))))))))</f>
        <v/>
      </c>
    </row>
    <row r="75">
      <c r="A75" s="23" t="n"/>
      <c r="B75" s="24" t="n"/>
      <c r="C75" s="25">
        <f>IF(B75="","",TEXT(B75,"ddd"))</f>
        <v/>
      </c>
      <c r="D75" s="23" t="n"/>
      <c r="E75" s="26">
        <f>IF(D75="","",IFERROR(VLOOKUP(D75,'Drivers'!$A$5:$K$1000,2,FALSE),"ID Not Found"))</f>
        <v/>
      </c>
      <c r="F75" s="23" t="n"/>
      <c r="G75" s="23" t="n"/>
      <c r="H75" s="27" t="n"/>
      <c r="I75" s="27" t="n"/>
      <c r="J75" s="28" t="n"/>
      <c r="K75" s="29">
        <f>IF(OR(B75="",D75="",F75=""),"",IF(OR(F75="Available",F75="Limited"),IFERROR(MAX(0,MOD(I75-H75,1)*24-J75/60),0),0))</f>
        <v/>
      </c>
      <c r="L75" s="25">
        <f>IF(D75="","",IFERROR(VLOOKUP(D75,'Drivers'!$A$5:$K$1000,4,FALSE),""))</f>
        <v/>
      </c>
      <c r="M75" s="30" t="n"/>
      <c r="N75" s="23" t="n"/>
      <c r="O75" s="30" t="n"/>
      <c r="P75" s="26">
        <f>IF(AND(A75="",B75="",D75="",F75=""),"",IF(OR(A75="",B75="",D75=""),"Missing Required",IF(COUNTIF($A$5:$A$1000,A75)&gt;1,"Duplicate Availability ID",IF(F75="","Missing Status",IF(E75="ID Not Found","Invalid Driver ID",IF(COUNTIFS($B$5:$B$1000,B75,$D$5:$D$1000,D75)&gt;1,"Duplicate Driver/Date",IF(IFERROR(VLOOKUP(D75,'Drivers'!$A$5:$K$1000,10,FALSE),"No")&lt;&gt;"Yes","Inactive Driver",IF(OR(F75="Available",F75="Limited"),IF(OR(G75="",H75="",I75=""),"Missing Shift or Time",IF(K75&lt;=0,"Check Time Range",IF(K75&gt;IFERROR(VLOOKUP(D75,'Drivers'!$A$5:$K$1000,9,FALSE),24),"Over Planning Limit","OK"))),"OK"))))))))</f>
        <v/>
      </c>
    </row>
    <row r="76">
      <c r="A76" s="23" t="n"/>
      <c r="B76" s="24" t="n"/>
      <c r="C76" s="25">
        <f>IF(B76="","",TEXT(B76,"ddd"))</f>
        <v/>
      </c>
      <c r="D76" s="23" t="n"/>
      <c r="E76" s="26">
        <f>IF(D76="","",IFERROR(VLOOKUP(D76,'Drivers'!$A$5:$K$1000,2,FALSE),"ID Not Found"))</f>
        <v/>
      </c>
      <c r="F76" s="23" t="n"/>
      <c r="G76" s="23" t="n"/>
      <c r="H76" s="27" t="n"/>
      <c r="I76" s="27" t="n"/>
      <c r="J76" s="28" t="n"/>
      <c r="K76" s="29">
        <f>IF(OR(B76="",D76="",F76=""),"",IF(OR(F76="Available",F76="Limited"),IFERROR(MAX(0,MOD(I76-H76,1)*24-J76/60),0),0))</f>
        <v/>
      </c>
      <c r="L76" s="25">
        <f>IF(D76="","",IFERROR(VLOOKUP(D76,'Drivers'!$A$5:$K$1000,4,FALSE),""))</f>
        <v/>
      </c>
      <c r="M76" s="30" t="n"/>
      <c r="N76" s="23" t="n"/>
      <c r="O76" s="30" t="n"/>
      <c r="P76" s="26">
        <f>IF(AND(A76="",B76="",D76="",F76=""),"",IF(OR(A76="",B76="",D76=""),"Missing Required",IF(COUNTIF($A$5:$A$1000,A76)&gt;1,"Duplicate Availability ID",IF(F76="","Missing Status",IF(E76="ID Not Found","Invalid Driver ID",IF(COUNTIFS($B$5:$B$1000,B76,$D$5:$D$1000,D76)&gt;1,"Duplicate Driver/Date",IF(IFERROR(VLOOKUP(D76,'Drivers'!$A$5:$K$1000,10,FALSE),"No")&lt;&gt;"Yes","Inactive Driver",IF(OR(F76="Available",F76="Limited"),IF(OR(G76="",H76="",I76=""),"Missing Shift or Time",IF(K76&lt;=0,"Check Time Range",IF(K76&gt;IFERROR(VLOOKUP(D76,'Drivers'!$A$5:$K$1000,9,FALSE),24),"Over Planning Limit","OK"))),"OK"))))))))</f>
        <v/>
      </c>
    </row>
    <row r="77">
      <c r="A77" s="23" t="n"/>
      <c r="B77" s="24" t="n"/>
      <c r="C77" s="25">
        <f>IF(B77="","",TEXT(B77,"ddd"))</f>
        <v/>
      </c>
      <c r="D77" s="23" t="n"/>
      <c r="E77" s="26">
        <f>IF(D77="","",IFERROR(VLOOKUP(D77,'Drivers'!$A$5:$K$1000,2,FALSE),"ID Not Found"))</f>
        <v/>
      </c>
      <c r="F77" s="23" t="n"/>
      <c r="G77" s="23" t="n"/>
      <c r="H77" s="27" t="n"/>
      <c r="I77" s="27" t="n"/>
      <c r="J77" s="28" t="n"/>
      <c r="K77" s="29">
        <f>IF(OR(B77="",D77="",F77=""),"",IF(OR(F77="Available",F77="Limited"),IFERROR(MAX(0,MOD(I77-H77,1)*24-J77/60),0),0))</f>
        <v/>
      </c>
      <c r="L77" s="25">
        <f>IF(D77="","",IFERROR(VLOOKUP(D77,'Drivers'!$A$5:$K$1000,4,FALSE),""))</f>
        <v/>
      </c>
      <c r="M77" s="30" t="n"/>
      <c r="N77" s="23" t="n"/>
      <c r="O77" s="30" t="n"/>
      <c r="P77" s="26">
        <f>IF(AND(A77="",B77="",D77="",F77=""),"",IF(OR(A77="",B77="",D77=""),"Missing Required",IF(COUNTIF($A$5:$A$1000,A77)&gt;1,"Duplicate Availability ID",IF(F77="","Missing Status",IF(E77="ID Not Found","Invalid Driver ID",IF(COUNTIFS($B$5:$B$1000,B77,$D$5:$D$1000,D77)&gt;1,"Duplicate Driver/Date",IF(IFERROR(VLOOKUP(D77,'Drivers'!$A$5:$K$1000,10,FALSE),"No")&lt;&gt;"Yes","Inactive Driver",IF(OR(F77="Available",F77="Limited"),IF(OR(G77="",H77="",I77=""),"Missing Shift or Time",IF(K77&lt;=0,"Check Time Range",IF(K77&gt;IFERROR(VLOOKUP(D77,'Drivers'!$A$5:$K$1000,9,FALSE),24),"Over Planning Limit","OK"))),"OK"))))))))</f>
        <v/>
      </c>
    </row>
    <row r="78">
      <c r="A78" s="23" t="n"/>
      <c r="B78" s="24" t="n"/>
      <c r="C78" s="25">
        <f>IF(B78="","",TEXT(B78,"ddd"))</f>
        <v/>
      </c>
      <c r="D78" s="23" t="n"/>
      <c r="E78" s="26">
        <f>IF(D78="","",IFERROR(VLOOKUP(D78,'Drivers'!$A$5:$K$1000,2,FALSE),"ID Not Found"))</f>
        <v/>
      </c>
      <c r="F78" s="23" t="n"/>
      <c r="G78" s="23" t="n"/>
      <c r="H78" s="27" t="n"/>
      <c r="I78" s="27" t="n"/>
      <c r="J78" s="28" t="n"/>
      <c r="K78" s="29">
        <f>IF(OR(B78="",D78="",F78=""),"",IF(OR(F78="Available",F78="Limited"),IFERROR(MAX(0,MOD(I78-H78,1)*24-J78/60),0),0))</f>
        <v/>
      </c>
      <c r="L78" s="25">
        <f>IF(D78="","",IFERROR(VLOOKUP(D78,'Drivers'!$A$5:$K$1000,4,FALSE),""))</f>
        <v/>
      </c>
      <c r="M78" s="30" t="n"/>
      <c r="N78" s="23" t="n"/>
      <c r="O78" s="30" t="n"/>
      <c r="P78" s="26">
        <f>IF(AND(A78="",B78="",D78="",F78=""),"",IF(OR(A78="",B78="",D78=""),"Missing Required",IF(COUNTIF($A$5:$A$1000,A78)&gt;1,"Duplicate Availability ID",IF(F78="","Missing Status",IF(E78="ID Not Found","Invalid Driver ID",IF(COUNTIFS($B$5:$B$1000,B78,$D$5:$D$1000,D78)&gt;1,"Duplicate Driver/Date",IF(IFERROR(VLOOKUP(D78,'Drivers'!$A$5:$K$1000,10,FALSE),"No")&lt;&gt;"Yes","Inactive Driver",IF(OR(F78="Available",F78="Limited"),IF(OR(G78="",H78="",I78=""),"Missing Shift or Time",IF(K78&lt;=0,"Check Time Range",IF(K78&gt;IFERROR(VLOOKUP(D78,'Drivers'!$A$5:$K$1000,9,FALSE),24),"Over Planning Limit","OK"))),"OK"))))))))</f>
        <v/>
      </c>
    </row>
    <row r="79">
      <c r="A79" s="23" t="n"/>
      <c r="B79" s="24" t="n"/>
      <c r="C79" s="25">
        <f>IF(B79="","",TEXT(B79,"ddd"))</f>
        <v/>
      </c>
      <c r="D79" s="23" t="n"/>
      <c r="E79" s="26">
        <f>IF(D79="","",IFERROR(VLOOKUP(D79,'Drivers'!$A$5:$K$1000,2,FALSE),"ID Not Found"))</f>
        <v/>
      </c>
      <c r="F79" s="23" t="n"/>
      <c r="G79" s="23" t="n"/>
      <c r="H79" s="27" t="n"/>
      <c r="I79" s="27" t="n"/>
      <c r="J79" s="28" t="n"/>
      <c r="K79" s="29">
        <f>IF(OR(B79="",D79="",F79=""),"",IF(OR(F79="Available",F79="Limited"),IFERROR(MAX(0,MOD(I79-H79,1)*24-J79/60),0),0))</f>
        <v/>
      </c>
      <c r="L79" s="25">
        <f>IF(D79="","",IFERROR(VLOOKUP(D79,'Drivers'!$A$5:$K$1000,4,FALSE),""))</f>
        <v/>
      </c>
      <c r="M79" s="30" t="n"/>
      <c r="N79" s="23" t="n"/>
      <c r="O79" s="30" t="n"/>
      <c r="P79" s="26">
        <f>IF(AND(A79="",B79="",D79="",F79=""),"",IF(OR(A79="",B79="",D79=""),"Missing Required",IF(COUNTIF($A$5:$A$1000,A79)&gt;1,"Duplicate Availability ID",IF(F79="","Missing Status",IF(E79="ID Not Found","Invalid Driver ID",IF(COUNTIFS($B$5:$B$1000,B79,$D$5:$D$1000,D79)&gt;1,"Duplicate Driver/Date",IF(IFERROR(VLOOKUP(D79,'Drivers'!$A$5:$K$1000,10,FALSE),"No")&lt;&gt;"Yes","Inactive Driver",IF(OR(F79="Available",F79="Limited"),IF(OR(G79="",H79="",I79=""),"Missing Shift or Time",IF(K79&lt;=0,"Check Time Range",IF(K79&gt;IFERROR(VLOOKUP(D79,'Drivers'!$A$5:$K$1000,9,FALSE),24),"Over Planning Limit","OK"))),"OK"))))))))</f>
        <v/>
      </c>
    </row>
    <row r="80">
      <c r="A80" s="23" t="n"/>
      <c r="B80" s="24" t="n"/>
      <c r="C80" s="25">
        <f>IF(B80="","",TEXT(B80,"ddd"))</f>
        <v/>
      </c>
      <c r="D80" s="23" t="n"/>
      <c r="E80" s="26">
        <f>IF(D80="","",IFERROR(VLOOKUP(D80,'Drivers'!$A$5:$K$1000,2,FALSE),"ID Not Found"))</f>
        <v/>
      </c>
      <c r="F80" s="23" t="n"/>
      <c r="G80" s="23" t="n"/>
      <c r="H80" s="27" t="n"/>
      <c r="I80" s="27" t="n"/>
      <c r="J80" s="28" t="n"/>
      <c r="K80" s="29">
        <f>IF(OR(B80="",D80="",F80=""),"",IF(OR(F80="Available",F80="Limited"),IFERROR(MAX(0,MOD(I80-H80,1)*24-J80/60),0),0))</f>
        <v/>
      </c>
      <c r="L80" s="25">
        <f>IF(D80="","",IFERROR(VLOOKUP(D80,'Drivers'!$A$5:$K$1000,4,FALSE),""))</f>
        <v/>
      </c>
      <c r="M80" s="30" t="n"/>
      <c r="N80" s="23" t="n"/>
      <c r="O80" s="30" t="n"/>
      <c r="P80" s="26">
        <f>IF(AND(A80="",B80="",D80="",F80=""),"",IF(OR(A80="",B80="",D80=""),"Missing Required",IF(COUNTIF($A$5:$A$1000,A80)&gt;1,"Duplicate Availability ID",IF(F80="","Missing Status",IF(E80="ID Not Found","Invalid Driver ID",IF(COUNTIFS($B$5:$B$1000,B80,$D$5:$D$1000,D80)&gt;1,"Duplicate Driver/Date",IF(IFERROR(VLOOKUP(D80,'Drivers'!$A$5:$K$1000,10,FALSE),"No")&lt;&gt;"Yes","Inactive Driver",IF(OR(F80="Available",F80="Limited"),IF(OR(G80="",H80="",I80=""),"Missing Shift or Time",IF(K80&lt;=0,"Check Time Range",IF(K80&gt;IFERROR(VLOOKUP(D80,'Drivers'!$A$5:$K$1000,9,FALSE),24),"Over Planning Limit","OK"))),"OK"))))))))</f>
        <v/>
      </c>
    </row>
    <row r="81">
      <c r="A81" s="23" t="n"/>
      <c r="B81" s="24" t="n"/>
      <c r="C81" s="25">
        <f>IF(B81="","",TEXT(B81,"ddd"))</f>
        <v/>
      </c>
      <c r="D81" s="23" t="n"/>
      <c r="E81" s="26">
        <f>IF(D81="","",IFERROR(VLOOKUP(D81,'Drivers'!$A$5:$K$1000,2,FALSE),"ID Not Found"))</f>
        <v/>
      </c>
      <c r="F81" s="23" t="n"/>
      <c r="G81" s="23" t="n"/>
      <c r="H81" s="27" t="n"/>
      <c r="I81" s="27" t="n"/>
      <c r="J81" s="28" t="n"/>
      <c r="K81" s="29">
        <f>IF(OR(B81="",D81="",F81=""),"",IF(OR(F81="Available",F81="Limited"),IFERROR(MAX(0,MOD(I81-H81,1)*24-J81/60),0),0))</f>
        <v/>
      </c>
      <c r="L81" s="25">
        <f>IF(D81="","",IFERROR(VLOOKUP(D81,'Drivers'!$A$5:$K$1000,4,FALSE),""))</f>
        <v/>
      </c>
      <c r="M81" s="30" t="n"/>
      <c r="N81" s="23" t="n"/>
      <c r="O81" s="30" t="n"/>
      <c r="P81" s="26">
        <f>IF(AND(A81="",B81="",D81="",F81=""),"",IF(OR(A81="",B81="",D81=""),"Missing Required",IF(COUNTIF($A$5:$A$1000,A81)&gt;1,"Duplicate Availability ID",IF(F81="","Missing Status",IF(E81="ID Not Found","Invalid Driver ID",IF(COUNTIFS($B$5:$B$1000,B81,$D$5:$D$1000,D81)&gt;1,"Duplicate Driver/Date",IF(IFERROR(VLOOKUP(D81,'Drivers'!$A$5:$K$1000,10,FALSE),"No")&lt;&gt;"Yes","Inactive Driver",IF(OR(F81="Available",F81="Limited"),IF(OR(G81="",H81="",I81=""),"Missing Shift or Time",IF(K81&lt;=0,"Check Time Range",IF(K81&gt;IFERROR(VLOOKUP(D81,'Drivers'!$A$5:$K$1000,9,FALSE),24),"Over Planning Limit","OK"))),"OK"))))))))</f>
        <v/>
      </c>
    </row>
    <row r="82">
      <c r="A82" s="23" t="n"/>
      <c r="B82" s="24" t="n"/>
      <c r="C82" s="25">
        <f>IF(B82="","",TEXT(B82,"ddd"))</f>
        <v/>
      </c>
      <c r="D82" s="23" t="n"/>
      <c r="E82" s="26">
        <f>IF(D82="","",IFERROR(VLOOKUP(D82,'Drivers'!$A$5:$K$1000,2,FALSE),"ID Not Found"))</f>
        <v/>
      </c>
      <c r="F82" s="23" t="n"/>
      <c r="G82" s="23" t="n"/>
      <c r="H82" s="27" t="n"/>
      <c r="I82" s="27" t="n"/>
      <c r="J82" s="28" t="n"/>
      <c r="K82" s="29">
        <f>IF(OR(B82="",D82="",F82=""),"",IF(OR(F82="Available",F82="Limited"),IFERROR(MAX(0,MOD(I82-H82,1)*24-J82/60),0),0))</f>
        <v/>
      </c>
      <c r="L82" s="25">
        <f>IF(D82="","",IFERROR(VLOOKUP(D82,'Drivers'!$A$5:$K$1000,4,FALSE),""))</f>
        <v/>
      </c>
      <c r="M82" s="30" t="n"/>
      <c r="N82" s="23" t="n"/>
      <c r="O82" s="30" t="n"/>
      <c r="P82" s="26">
        <f>IF(AND(A82="",B82="",D82="",F82=""),"",IF(OR(A82="",B82="",D82=""),"Missing Required",IF(COUNTIF($A$5:$A$1000,A82)&gt;1,"Duplicate Availability ID",IF(F82="","Missing Status",IF(E82="ID Not Found","Invalid Driver ID",IF(COUNTIFS($B$5:$B$1000,B82,$D$5:$D$1000,D82)&gt;1,"Duplicate Driver/Date",IF(IFERROR(VLOOKUP(D82,'Drivers'!$A$5:$K$1000,10,FALSE),"No")&lt;&gt;"Yes","Inactive Driver",IF(OR(F82="Available",F82="Limited"),IF(OR(G82="",H82="",I82=""),"Missing Shift or Time",IF(K82&lt;=0,"Check Time Range",IF(K82&gt;IFERROR(VLOOKUP(D82,'Drivers'!$A$5:$K$1000,9,FALSE),24),"Over Planning Limit","OK"))),"OK"))))))))</f>
        <v/>
      </c>
    </row>
    <row r="83">
      <c r="A83" s="23" t="n"/>
      <c r="B83" s="24" t="n"/>
      <c r="C83" s="25">
        <f>IF(B83="","",TEXT(B83,"ddd"))</f>
        <v/>
      </c>
      <c r="D83" s="23" t="n"/>
      <c r="E83" s="26">
        <f>IF(D83="","",IFERROR(VLOOKUP(D83,'Drivers'!$A$5:$K$1000,2,FALSE),"ID Not Found"))</f>
        <v/>
      </c>
      <c r="F83" s="23" t="n"/>
      <c r="G83" s="23" t="n"/>
      <c r="H83" s="27" t="n"/>
      <c r="I83" s="27" t="n"/>
      <c r="J83" s="28" t="n"/>
      <c r="K83" s="29">
        <f>IF(OR(B83="",D83="",F83=""),"",IF(OR(F83="Available",F83="Limited"),IFERROR(MAX(0,MOD(I83-H83,1)*24-J83/60),0),0))</f>
        <v/>
      </c>
      <c r="L83" s="25">
        <f>IF(D83="","",IFERROR(VLOOKUP(D83,'Drivers'!$A$5:$K$1000,4,FALSE),""))</f>
        <v/>
      </c>
      <c r="M83" s="30" t="n"/>
      <c r="N83" s="23" t="n"/>
      <c r="O83" s="30" t="n"/>
      <c r="P83" s="26">
        <f>IF(AND(A83="",B83="",D83="",F83=""),"",IF(OR(A83="",B83="",D83=""),"Missing Required",IF(COUNTIF($A$5:$A$1000,A83)&gt;1,"Duplicate Availability ID",IF(F83="","Missing Status",IF(E83="ID Not Found","Invalid Driver ID",IF(COUNTIFS($B$5:$B$1000,B83,$D$5:$D$1000,D83)&gt;1,"Duplicate Driver/Date",IF(IFERROR(VLOOKUP(D83,'Drivers'!$A$5:$K$1000,10,FALSE),"No")&lt;&gt;"Yes","Inactive Driver",IF(OR(F83="Available",F83="Limited"),IF(OR(G83="",H83="",I83=""),"Missing Shift or Time",IF(K83&lt;=0,"Check Time Range",IF(K83&gt;IFERROR(VLOOKUP(D83,'Drivers'!$A$5:$K$1000,9,FALSE),24),"Over Planning Limit","OK"))),"OK"))))))))</f>
        <v/>
      </c>
    </row>
    <row r="84">
      <c r="A84" s="23" t="n"/>
      <c r="B84" s="24" t="n"/>
      <c r="C84" s="25">
        <f>IF(B84="","",TEXT(B84,"ddd"))</f>
        <v/>
      </c>
      <c r="D84" s="23" t="n"/>
      <c r="E84" s="26">
        <f>IF(D84="","",IFERROR(VLOOKUP(D84,'Drivers'!$A$5:$K$1000,2,FALSE),"ID Not Found"))</f>
        <v/>
      </c>
      <c r="F84" s="23" t="n"/>
      <c r="G84" s="23" t="n"/>
      <c r="H84" s="27" t="n"/>
      <c r="I84" s="27" t="n"/>
      <c r="J84" s="28" t="n"/>
      <c r="K84" s="29">
        <f>IF(OR(B84="",D84="",F84=""),"",IF(OR(F84="Available",F84="Limited"),IFERROR(MAX(0,MOD(I84-H84,1)*24-J84/60),0),0))</f>
        <v/>
      </c>
      <c r="L84" s="25">
        <f>IF(D84="","",IFERROR(VLOOKUP(D84,'Drivers'!$A$5:$K$1000,4,FALSE),""))</f>
        <v/>
      </c>
      <c r="M84" s="30" t="n"/>
      <c r="N84" s="23" t="n"/>
      <c r="O84" s="30" t="n"/>
      <c r="P84" s="26">
        <f>IF(AND(A84="",B84="",D84="",F84=""),"",IF(OR(A84="",B84="",D84=""),"Missing Required",IF(COUNTIF($A$5:$A$1000,A84)&gt;1,"Duplicate Availability ID",IF(F84="","Missing Status",IF(E84="ID Not Found","Invalid Driver ID",IF(COUNTIFS($B$5:$B$1000,B84,$D$5:$D$1000,D84)&gt;1,"Duplicate Driver/Date",IF(IFERROR(VLOOKUP(D84,'Drivers'!$A$5:$K$1000,10,FALSE),"No")&lt;&gt;"Yes","Inactive Driver",IF(OR(F84="Available",F84="Limited"),IF(OR(G84="",H84="",I84=""),"Missing Shift or Time",IF(K84&lt;=0,"Check Time Range",IF(K84&gt;IFERROR(VLOOKUP(D84,'Drivers'!$A$5:$K$1000,9,FALSE),24),"Over Planning Limit","OK"))),"OK"))))))))</f>
        <v/>
      </c>
    </row>
    <row r="85">
      <c r="A85" s="23" t="n"/>
      <c r="B85" s="24" t="n"/>
      <c r="C85" s="25">
        <f>IF(B85="","",TEXT(B85,"ddd"))</f>
        <v/>
      </c>
      <c r="D85" s="23" t="n"/>
      <c r="E85" s="26">
        <f>IF(D85="","",IFERROR(VLOOKUP(D85,'Drivers'!$A$5:$K$1000,2,FALSE),"ID Not Found"))</f>
        <v/>
      </c>
      <c r="F85" s="23" t="n"/>
      <c r="G85" s="23" t="n"/>
      <c r="H85" s="27" t="n"/>
      <c r="I85" s="27" t="n"/>
      <c r="J85" s="28" t="n"/>
      <c r="K85" s="29">
        <f>IF(OR(B85="",D85="",F85=""),"",IF(OR(F85="Available",F85="Limited"),IFERROR(MAX(0,MOD(I85-H85,1)*24-J85/60),0),0))</f>
        <v/>
      </c>
      <c r="L85" s="25">
        <f>IF(D85="","",IFERROR(VLOOKUP(D85,'Drivers'!$A$5:$K$1000,4,FALSE),""))</f>
        <v/>
      </c>
      <c r="M85" s="30" t="n"/>
      <c r="N85" s="23" t="n"/>
      <c r="O85" s="30" t="n"/>
      <c r="P85" s="26">
        <f>IF(AND(A85="",B85="",D85="",F85=""),"",IF(OR(A85="",B85="",D85=""),"Missing Required",IF(COUNTIF($A$5:$A$1000,A85)&gt;1,"Duplicate Availability ID",IF(F85="","Missing Status",IF(E85="ID Not Found","Invalid Driver ID",IF(COUNTIFS($B$5:$B$1000,B85,$D$5:$D$1000,D85)&gt;1,"Duplicate Driver/Date",IF(IFERROR(VLOOKUP(D85,'Drivers'!$A$5:$K$1000,10,FALSE),"No")&lt;&gt;"Yes","Inactive Driver",IF(OR(F85="Available",F85="Limited"),IF(OR(G85="",H85="",I85=""),"Missing Shift or Time",IF(K85&lt;=0,"Check Time Range",IF(K85&gt;IFERROR(VLOOKUP(D85,'Drivers'!$A$5:$K$1000,9,FALSE),24),"Over Planning Limit","OK"))),"OK"))))))))</f>
        <v/>
      </c>
    </row>
    <row r="86">
      <c r="A86" s="23" t="n"/>
      <c r="B86" s="24" t="n"/>
      <c r="C86" s="25">
        <f>IF(B86="","",TEXT(B86,"ddd"))</f>
        <v/>
      </c>
      <c r="D86" s="23" t="n"/>
      <c r="E86" s="26">
        <f>IF(D86="","",IFERROR(VLOOKUP(D86,'Drivers'!$A$5:$K$1000,2,FALSE),"ID Not Found"))</f>
        <v/>
      </c>
      <c r="F86" s="23" t="n"/>
      <c r="G86" s="23" t="n"/>
      <c r="H86" s="27" t="n"/>
      <c r="I86" s="27" t="n"/>
      <c r="J86" s="28" t="n"/>
      <c r="K86" s="29">
        <f>IF(OR(B86="",D86="",F86=""),"",IF(OR(F86="Available",F86="Limited"),IFERROR(MAX(0,MOD(I86-H86,1)*24-J86/60),0),0))</f>
        <v/>
      </c>
      <c r="L86" s="25">
        <f>IF(D86="","",IFERROR(VLOOKUP(D86,'Drivers'!$A$5:$K$1000,4,FALSE),""))</f>
        <v/>
      </c>
      <c r="M86" s="30" t="n"/>
      <c r="N86" s="23" t="n"/>
      <c r="O86" s="30" t="n"/>
      <c r="P86" s="26">
        <f>IF(AND(A86="",B86="",D86="",F86=""),"",IF(OR(A86="",B86="",D86=""),"Missing Required",IF(COUNTIF($A$5:$A$1000,A86)&gt;1,"Duplicate Availability ID",IF(F86="","Missing Status",IF(E86="ID Not Found","Invalid Driver ID",IF(COUNTIFS($B$5:$B$1000,B86,$D$5:$D$1000,D86)&gt;1,"Duplicate Driver/Date",IF(IFERROR(VLOOKUP(D86,'Drivers'!$A$5:$K$1000,10,FALSE),"No")&lt;&gt;"Yes","Inactive Driver",IF(OR(F86="Available",F86="Limited"),IF(OR(G86="",H86="",I86=""),"Missing Shift or Time",IF(K86&lt;=0,"Check Time Range",IF(K86&gt;IFERROR(VLOOKUP(D86,'Drivers'!$A$5:$K$1000,9,FALSE),24),"Over Planning Limit","OK"))),"OK"))))))))</f>
        <v/>
      </c>
    </row>
    <row r="87">
      <c r="A87" s="23" t="n"/>
      <c r="B87" s="24" t="n"/>
      <c r="C87" s="25">
        <f>IF(B87="","",TEXT(B87,"ddd"))</f>
        <v/>
      </c>
      <c r="D87" s="23" t="n"/>
      <c r="E87" s="26">
        <f>IF(D87="","",IFERROR(VLOOKUP(D87,'Drivers'!$A$5:$K$1000,2,FALSE),"ID Not Found"))</f>
        <v/>
      </c>
      <c r="F87" s="23" t="n"/>
      <c r="G87" s="23" t="n"/>
      <c r="H87" s="27" t="n"/>
      <c r="I87" s="27" t="n"/>
      <c r="J87" s="28" t="n"/>
      <c r="K87" s="29">
        <f>IF(OR(B87="",D87="",F87=""),"",IF(OR(F87="Available",F87="Limited"),IFERROR(MAX(0,MOD(I87-H87,1)*24-J87/60),0),0))</f>
        <v/>
      </c>
      <c r="L87" s="25">
        <f>IF(D87="","",IFERROR(VLOOKUP(D87,'Drivers'!$A$5:$K$1000,4,FALSE),""))</f>
        <v/>
      </c>
      <c r="M87" s="30" t="n"/>
      <c r="N87" s="23" t="n"/>
      <c r="O87" s="30" t="n"/>
      <c r="P87" s="26">
        <f>IF(AND(A87="",B87="",D87="",F87=""),"",IF(OR(A87="",B87="",D87=""),"Missing Required",IF(COUNTIF($A$5:$A$1000,A87)&gt;1,"Duplicate Availability ID",IF(F87="","Missing Status",IF(E87="ID Not Found","Invalid Driver ID",IF(COUNTIFS($B$5:$B$1000,B87,$D$5:$D$1000,D87)&gt;1,"Duplicate Driver/Date",IF(IFERROR(VLOOKUP(D87,'Drivers'!$A$5:$K$1000,10,FALSE),"No")&lt;&gt;"Yes","Inactive Driver",IF(OR(F87="Available",F87="Limited"),IF(OR(G87="",H87="",I87=""),"Missing Shift or Time",IF(K87&lt;=0,"Check Time Range",IF(K87&gt;IFERROR(VLOOKUP(D87,'Drivers'!$A$5:$K$1000,9,FALSE),24),"Over Planning Limit","OK"))),"OK"))))))))</f>
        <v/>
      </c>
    </row>
    <row r="88">
      <c r="A88" s="23" t="n"/>
      <c r="B88" s="24" t="n"/>
      <c r="C88" s="25">
        <f>IF(B88="","",TEXT(B88,"ddd"))</f>
        <v/>
      </c>
      <c r="D88" s="23" t="n"/>
      <c r="E88" s="26">
        <f>IF(D88="","",IFERROR(VLOOKUP(D88,'Drivers'!$A$5:$K$1000,2,FALSE),"ID Not Found"))</f>
        <v/>
      </c>
      <c r="F88" s="23" t="n"/>
      <c r="G88" s="23" t="n"/>
      <c r="H88" s="27" t="n"/>
      <c r="I88" s="27" t="n"/>
      <c r="J88" s="28" t="n"/>
      <c r="K88" s="29">
        <f>IF(OR(B88="",D88="",F88=""),"",IF(OR(F88="Available",F88="Limited"),IFERROR(MAX(0,MOD(I88-H88,1)*24-J88/60),0),0))</f>
        <v/>
      </c>
      <c r="L88" s="25">
        <f>IF(D88="","",IFERROR(VLOOKUP(D88,'Drivers'!$A$5:$K$1000,4,FALSE),""))</f>
        <v/>
      </c>
      <c r="M88" s="30" t="n"/>
      <c r="N88" s="23" t="n"/>
      <c r="O88" s="30" t="n"/>
      <c r="P88" s="26">
        <f>IF(AND(A88="",B88="",D88="",F88=""),"",IF(OR(A88="",B88="",D88=""),"Missing Required",IF(COUNTIF($A$5:$A$1000,A88)&gt;1,"Duplicate Availability ID",IF(F88="","Missing Status",IF(E88="ID Not Found","Invalid Driver ID",IF(COUNTIFS($B$5:$B$1000,B88,$D$5:$D$1000,D88)&gt;1,"Duplicate Driver/Date",IF(IFERROR(VLOOKUP(D88,'Drivers'!$A$5:$K$1000,10,FALSE),"No")&lt;&gt;"Yes","Inactive Driver",IF(OR(F88="Available",F88="Limited"),IF(OR(G88="",H88="",I88=""),"Missing Shift or Time",IF(K88&lt;=0,"Check Time Range",IF(K88&gt;IFERROR(VLOOKUP(D88,'Drivers'!$A$5:$K$1000,9,FALSE),24),"Over Planning Limit","OK"))),"OK"))))))))</f>
        <v/>
      </c>
    </row>
    <row r="89">
      <c r="A89" s="23" t="n"/>
      <c r="B89" s="24" t="n"/>
      <c r="C89" s="25">
        <f>IF(B89="","",TEXT(B89,"ddd"))</f>
        <v/>
      </c>
      <c r="D89" s="23" t="n"/>
      <c r="E89" s="26">
        <f>IF(D89="","",IFERROR(VLOOKUP(D89,'Drivers'!$A$5:$K$1000,2,FALSE),"ID Not Found"))</f>
        <v/>
      </c>
      <c r="F89" s="23" t="n"/>
      <c r="G89" s="23" t="n"/>
      <c r="H89" s="27" t="n"/>
      <c r="I89" s="27" t="n"/>
      <c r="J89" s="28" t="n"/>
      <c r="K89" s="29">
        <f>IF(OR(B89="",D89="",F89=""),"",IF(OR(F89="Available",F89="Limited"),IFERROR(MAX(0,MOD(I89-H89,1)*24-J89/60),0),0))</f>
        <v/>
      </c>
      <c r="L89" s="25">
        <f>IF(D89="","",IFERROR(VLOOKUP(D89,'Drivers'!$A$5:$K$1000,4,FALSE),""))</f>
        <v/>
      </c>
      <c r="M89" s="30" t="n"/>
      <c r="N89" s="23" t="n"/>
      <c r="O89" s="30" t="n"/>
      <c r="P89" s="26">
        <f>IF(AND(A89="",B89="",D89="",F89=""),"",IF(OR(A89="",B89="",D89=""),"Missing Required",IF(COUNTIF($A$5:$A$1000,A89)&gt;1,"Duplicate Availability ID",IF(F89="","Missing Status",IF(E89="ID Not Found","Invalid Driver ID",IF(COUNTIFS($B$5:$B$1000,B89,$D$5:$D$1000,D89)&gt;1,"Duplicate Driver/Date",IF(IFERROR(VLOOKUP(D89,'Drivers'!$A$5:$K$1000,10,FALSE),"No")&lt;&gt;"Yes","Inactive Driver",IF(OR(F89="Available",F89="Limited"),IF(OR(G89="",H89="",I89=""),"Missing Shift or Time",IF(K89&lt;=0,"Check Time Range",IF(K89&gt;IFERROR(VLOOKUP(D89,'Drivers'!$A$5:$K$1000,9,FALSE),24),"Over Planning Limit","OK"))),"OK"))))))))</f>
        <v/>
      </c>
    </row>
    <row r="90">
      <c r="A90" s="23" t="n"/>
      <c r="B90" s="24" t="n"/>
      <c r="C90" s="25">
        <f>IF(B90="","",TEXT(B90,"ddd"))</f>
        <v/>
      </c>
      <c r="D90" s="23" t="n"/>
      <c r="E90" s="26">
        <f>IF(D90="","",IFERROR(VLOOKUP(D90,'Drivers'!$A$5:$K$1000,2,FALSE),"ID Not Found"))</f>
        <v/>
      </c>
      <c r="F90" s="23" t="n"/>
      <c r="G90" s="23" t="n"/>
      <c r="H90" s="27" t="n"/>
      <c r="I90" s="27" t="n"/>
      <c r="J90" s="28" t="n"/>
      <c r="K90" s="29">
        <f>IF(OR(B90="",D90="",F90=""),"",IF(OR(F90="Available",F90="Limited"),IFERROR(MAX(0,MOD(I90-H90,1)*24-J90/60),0),0))</f>
        <v/>
      </c>
      <c r="L90" s="25">
        <f>IF(D90="","",IFERROR(VLOOKUP(D90,'Drivers'!$A$5:$K$1000,4,FALSE),""))</f>
        <v/>
      </c>
      <c r="M90" s="30" t="n"/>
      <c r="N90" s="23" t="n"/>
      <c r="O90" s="30" t="n"/>
      <c r="P90" s="26">
        <f>IF(AND(A90="",B90="",D90="",F90=""),"",IF(OR(A90="",B90="",D90=""),"Missing Required",IF(COUNTIF($A$5:$A$1000,A90)&gt;1,"Duplicate Availability ID",IF(F90="","Missing Status",IF(E90="ID Not Found","Invalid Driver ID",IF(COUNTIFS($B$5:$B$1000,B90,$D$5:$D$1000,D90)&gt;1,"Duplicate Driver/Date",IF(IFERROR(VLOOKUP(D90,'Drivers'!$A$5:$K$1000,10,FALSE),"No")&lt;&gt;"Yes","Inactive Driver",IF(OR(F90="Available",F90="Limited"),IF(OR(G90="",H90="",I90=""),"Missing Shift or Time",IF(K90&lt;=0,"Check Time Range",IF(K90&gt;IFERROR(VLOOKUP(D90,'Drivers'!$A$5:$K$1000,9,FALSE),24),"Over Planning Limit","OK"))),"OK"))))))))</f>
        <v/>
      </c>
    </row>
    <row r="91">
      <c r="A91" s="23" t="n"/>
      <c r="B91" s="24" t="n"/>
      <c r="C91" s="25">
        <f>IF(B91="","",TEXT(B91,"ddd"))</f>
        <v/>
      </c>
      <c r="D91" s="23" t="n"/>
      <c r="E91" s="26">
        <f>IF(D91="","",IFERROR(VLOOKUP(D91,'Drivers'!$A$5:$K$1000,2,FALSE),"ID Not Found"))</f>
        <v/>
      </c>
      <c r="F91" s="23" t="n"/>
      <c r="G91" s="23" t="n"/>
      <c r="H91" s="27" t="n"/>
      <c r="I91" s="27" t="n"/>
      <c r="J91" s="28" t="n"/>
      <c r="K91" s="29">
        <f>IF(OR(B91="",D91="",F91=""),"",IF(OR(F91="Available",F91="Limited"),IFERROR(MAX(0,MOD(I91-H91,1)*24-J91/60),0),0))</f>
        <v/>
      </c>
      <c r="L91" s="25">
        <f>IF(D91="","",IFERROR(VLOOKUP(D91,'Drivers'!$A$5:$K$1000,4,FALSE),""))</f>
        <v/>
      </c>
      <c r="M91" s="30" t="n"/>
      <c r="N91" s="23" t="n"/>
      <c r="O91" s="30" t="n"/>
      <c r="P91" s="26">
        <f>IF(AND(A91="",B91="",D91="",F91=""),"",IF(OR(A91="",B91="",D91=""),"Missing Required",IF(COUNTIF($A$5:$A$1000,A91)&gt;1,"Duplicate Availability ID",IF(F91="","Missing Status",IF(E91="ID Not Found","Invalid Driver ID",IF(COUNTIFS($B$5:$B$1000,B91,$D$5:$D$1000,D91)&gt;1,"Duplicate Driver/Date",IF(IFERROR(VLOOKUP(D91,'Drivers'!$A$5:$K$1000,10,FALSE),"No")&lt;&gt;"Yes","Inactive Driver",IF(OR(F91="Available",F91="Limited"),IF(OR(G91="",H91="",I91=""),"Missing Shift or Time",IF(K91&lt;=0,"Check Time Range",IF(K91&gt;IFERROR(VLOOKUP(D91,'Drivers'!$A$5:$K$1000,9,FALSE),24),"Over Planning Limit","OK"))),"OK"))))))))</f>
        <v/>
      </c>
    </row>
    <row r="92">
      <c r="A92" s="23" t="n"/>
      <c r="B92" s="24" t="n"/>
      <c r="C92" s="25">
        <f>IF(B92="","",TEXT(B92,"ddd"))</f>
        <v/>
      </c>
      <c r="D92" s="23" t="n"/>
      <c r="E92" s="26">
        <f>IF(D92="","",IFERROR(VLOOKUP(D92,'Drivers'!$A$5:$K$1000,2,FALSE),"ID Not Found"))</f>
        <v/>
      </c>
      <c r="F92" s="23" t="n"/>
      <c r="G92" s="23" t="n"/>
      <c r="H92" s="27" t="n"/>
      <c r="I92" s="27" t="n"/>
      <c r="J92" s="28" t="n"/>
      <c r="K92" s="29">
        <f>IF(OR(B92="",D92="",F92=""),"",IF(OR(F92="Available",F92="Limited"),IFERROR(MAX(0,MOD(I92-H92,1)*24-J92/60),0),0))</f>
        <v/>
      </c>
      <c r="L92" s="25">
        <f>IF(D92="","",IFERROR(VLOOKUP(D92,'Drivers'!$A$5:$K$1000,4,FALSE),""))</f>
        <v/>
      </c>
      <c r="M92" s="30" t="n"/>
      <c r="N92" s="23" t="n"/>
      <c r="O92" s="30" t="n"/>
      <c r="P92" s="26">
        <f>IF(AND(A92="",B92="",D92="",F92=""),"",IF(OR(A92="",B92="",D92=""),"Missing Required",IF(COUNTIF($A$5:$A$1000,A92)&gt;1,"Duplicate Availability ID",IF(F92="","Missing Status",IF(E92="ID Not Found","Invalid Driver ID",IF(COUNTIFS($B$5:$B$1000,B92,$D$5:$D$1000,D92)&gt;1,"Duplicate Driver/Date",IF(IFERROR(VLOOKUP(D92,'Drivers'!$A$5:$K$1000,10,FALSE),"No")&lt;&gt;"Yes","Inactive Driver",IF(OR(F92="Available",F92="Limited"),IF(OR(G92="",H92="",I92=""),"Missing Shift or Time",IF(K92&lt;=0,"Check Time Range",IF(K92&gt;IFERROR(VLOOKUP(D92,'Drivers'!$A$5:$K$1000,9,FALSE),24),"Over Planning Limit","OK"))),"OK"))))))))</f>
        <v/>
      </c>
    </row>
    <row r="93">
      <c r="A93" s="23" t="n"/>
      <c r="B93" s="24" t="n"/>
      <c r="C93" s="25">
        <f>IF(B93="","",TEXT(B93,"ddd"))</f>
        <v/>
      </c>
      <c r="D93" s="23" t="n"/>
      <c r="E93" s="26">
        <f>IF(D93="","",IFERROR(VLOOKUP(D93,'Drivers'!$A$5:$K$1000,2,FALSE),"ID Not Found"))</f>
        <v/>
      </c>
      <c r="F93" s="23" t="n"/>
      <c r="G93" s="23" t="n"/>
      <c r="H93" s="27" t="n"/>
      <c r="I93" s="27" t="n"/>
      <c r="J93" s="28" t="n"/>
      <c r="K93" s="29">
        <f>IF(OR(B93="",D93="",F93=""),"",IF(OR(F93="Available",F93="Limited"),IFERROR(MAX(0,MOD(I93-H93,1)*24-J93/60),0),0))</f>
        <v/>
      </c>
      <c r="L93" s="25">
        <f>IF(D93="","",IFERROR(VLOOKUP(D93,'Drivers'!$A$5:$K$1000,4,FALSE),""))</f>
        <v/>
      </c>
      <c r="M93" s="30" t="n"/>
      <c r="N93" s="23" t="n"/>
      <c r="O93" s="30" t="n"/>
      <c r="P93" s="26">
        <f>IF(AND(A93="",B93="",D93="",F93=""),"",IF(OR(A93="",B93="",D93=""),"Missing Required",IF(COUNTIF($A$5:$A$1000,A93)&gt;1,"Duplicate Availability ID",IF(F93="","Missing Status",IF(E93="ID Not Found","Invalid Driver ID",IF(COUNTIFS($B$5:$B$1000,B93,$D$5:$D$1000,D93)&gt;1,"Duplicate Driver/Date",IF(IFERROR(VLOOKUP(D93,'Drivers'!$A$5:$K$1000,10,FALSE),"No")&lt;&gt;"Yes","Inactive Driver",IF(OR(F93="Available",F93="Limited"),IF(OR(G93="",H93="",I93=""),"Missing Shift or Time",IF(K93&lt;=0,"Check Time Range",IF(K93&gt;IFERROR(VLOOKUP(D93,'Drivers'!$A$5:$K$1000,9,FALSE),24),"Over Planning Limit","OK"))),"OK"))))))))</f>
        <v/>
      </c>
    </row>
    <row r="94">
      <c r="A94" s="23" t="n"/>
      <c r="B94" s="24" t="n"/>
      <c r="C94" s="25">
        <f>IF(B94="","",TEXT(B94,"ddd"))</f>
        <v/>
      </c>
      <c r="D94" s="23" t="n"/>
      <c r="E94" s="26">
        <f>IF(D94="","",IFERROR(VLOOKUP(D94,'Drivers'!$A$5:$K$1000,2,FALSE),"ID Not Found"))</f>
        <v/>
      </c>
      <c r="F94" s="23" t="n"/>
      <c r="G94" s="23" t="n"/>
      <c r="H94" s="27" t="n"/>
      <c r="I94" s="27" t="n"/>
      <c r="J94" s="28" t="n"/>
      <c r="K94" s="29">
        <f>IF(OR(B94="",D94="",F94=""),"",IF(OR(F94="Available",F94="Limited"),IFERROR(MAX(0,MOD(I94-H94,1)*24-J94/60),0),0))</f>
        <v/>
      </c>
      <c r="L94" s="25">
        <f>IF(D94="","",IFERROR(VLOOKUP(D94,'Drivers'!$A$5:$K$1000,4,FALSE),""))</f>
        <v/>
      </c>
      <c r="M94" s="30" t="n"/>
      <c r="N94" s="23" t="n"/>
      <c r="O94" s="30" t="n"/>
      <c r="P94" s="26">
        <f>IF(AND(A94="",B94="",D94="",F94=""),"",IF(OR(A94="",B94="",D94=""),"Missing Required",IF(COUNTIF($A$5:$A$1000,A94)&gt;1,"Duplicate Availability ID",IF(F94="","Missing Status",IF(E94="ID Not Found","Invalid Driver ID",IF(COUNTIFS($B$5:$B$1000,B94,$D$5:$D$1000,D94)&gt;1,"Duplicate Driver/Date",IF(IFERROR(VLOOKUP(D94,'Drivers'!$A$5:$K$1000,10,FALSE),"No")&lt;&gt;"Yes","Inactive Driver",IF(OR(F94="Available",F94="Limited"),IF(OR(G94="",H94="",I94=""),"Missing Shift or Time",IF(K94&lt;=0,"Check Time Range",IF(K94&gt;IFERROR(VLOOKUP(D94,'Drivers'!$A$5:$K$1000,9,FALSE),24),"Over Planning Limit","OK"))),"OK"))))))))</f>
        <v/>
      </c>
    </row>
    <row r="95">
      <c r="A95" s="23" t="n"/>
      <c r="B95" s="24" t="n"/>
      <c r="C95" s="25">
        <f>IF(B95="","",TEXT(B95,"ddd"))</f>
        <v/>
      </c>
      <c r="D95" s="23" t="n"/>
      <c r="E95" s="26">
        <f>IF(D95="","",IFERROR(VLOOKUP(D95,'Drivers'!$A$5:$K$1000,2,FALSE),"ID Not Found"))</f>
        <v/>
      </c>
      <c r="F95" s="23" t="n"/>
      <c r="G95" s="23" t="n"/>
      <c r="H95" s="27" t="n"/>
      <c r="I95" s="27" t="n"/>
      <c r="J95" s="28" t="n"/>
      <c r="K95" s="29">
        <f>IF(OR(B95="",D95="",F95=""),"",IF(OR(F95="Available",F95="Limited"),IFERROR(MAX(0,MOD(I95-H95,1)*24-J95/60),0),0))</f>
        <v/>
      </c>
      <c r="L95" s="25">
        <f>IF(D95="","",IFERROR(VLOOKUP(D95,'Drivers'!$A$5:$K$1000,4,FALSE),""))</f>
        <v/>
      </c>
      <c r="M95" s="30" t="n"/>
      <c r="N95" s="23" t="n"/>
      <c r="O95" s="30" t="n"/>
      <c r="P95" s="26">
        <f>IF(AND(A95="",B95="",D95="",F95=""),"",IF(OR(A95="",B95="",D95=""),"Missing Required",IF(COUNTIF($A$5:$A$1000,A95)&gt;1,"Duplicate Availability ID",IF(F95="","Missing Status",IF(E95="ID Not Found","Invalid Driver ID",IF(COUNTIFS($B$5:$B$1000,B95,$D$5:$D$1000,D95)&gt;1,"Duplicate Driver/Date",IF(IFERROR(VLOOKUP(D95,'Drivers'!$A$5:$K$1000,10,FALSE),"No")&lt;&gt;"Yes","Inactive Driver",IF(OR(F95="Available",F95="Limited"),IF(OR(G95="",H95="",I95=""),"Missing Shift or Time",IF(K95&lt;=0,"Check Time Range",IF(K95&gt;IFERROR(VLOOKUP(D95,'Drivers'!$A$5:$K$1000,9,FALSE),24),"Over Planning Limit","OK"))),"OK"))))))))</f>
        <v/>
      </c>
    </row>
    <row r="96">
      <c r="A96" s="23" t="n"/>
      <c r="B96" s="24" t="n"/>
      <c r="C96" s="25">
        <f>IF(B96="","",TEXT(B96,"ddd"))</f>
        <v/>
      </c>
      <c r="D96" s="23" t="n"/>
      <c r="E96" s="26">
        <f>IF(D96="","",IFERROR(VLOOKUP(D96,'Drivers'!$A$5:$K$1000,2,FALSE),"ID Not Found"))</f>
        <v/>
      </c>
      <c r="F96" s="23" t="n"/>
      <c r="G96" s="23" t="n"/>
      <c r="H96" s="27" t="n"/>
      <c r="I96" s="27" t="n"/>
      <c r="J96" s="28" t="n"/>
      <c r="K96" s="29">
        <f>IF(OR(B96="",D96="",F96=""),"",IF(OR(F96="Available",F96="Limited"),IFERROR(MAX(0,MOD(I96-H96,1)*24-J96/60),0),0))</f>
        <v/>
      </c>
      <c r="L96" s="25">
        <f>IF(D96="","",IFERROR(VLOOKUP(D96,'Drivers'!$A$5:$K$1000,4,FALSE),""))</f>
        <v/>
      </c>
      <c r="M96" s="30" t="n"/>
      <c r="N96" s="23" t="n"/>
      <c r="O96" s="30" t="n"/>
      <c r="P96" s="26">
        <f>IF(AND(A96="",B96="",D96="",F96=""),"",IF(OR(A96="",B96="",D96=""),"Missing Required",IF(COUNTIF($A$5:$A$1000,A96)&gt;1,"Duplicate Availability ID",IF(F96="","Missing Status",IF(E96="ID Not Found","Invalid Driver ID",IF(COUNTIFS($B$5:$B$1000,B96,$D$5:$D$1000,D96)&gt;1,"Duplicate Driver/Date",IF(IFERROR(VLOOKUP(D96,'Drivers'!$A$5:$K$1000,10,FALSE),"No")&lt;&gt;"Yes","Inactive Driver",IF(OR(F96="Available",F96="Limited"),IF(OR(G96="",H96="",I96=""),"Missing Shift or Time",IF(K96&lt;=0,"Check Time Range",IF(K96&gt;IFERROR(VLOOKUP(D96,'Drivers'!$A$5:$K$1000,9,FALSE),24),"Over Planning Limit","OK"))),"OK"))))))))</f>
        <v/>
      </c>
    </row>
    <row r="97">
      <c r="A97" s="23" t="n"/>
      <c r="B97" s="24" t="n"/>
      <c r="C97" s="25">
        <f>IF(B97="","",TEXT(B97,"ddd"))</f>
        <v/>
      </c>
      <c r="D97" s="23" t="n"/>
      <c r="E97" s="26">
        <f>IF(D97="","",IFERROR(VLOOKUP(D97,'Drivers'!$A$5:$K$1000,2,FALSE),"ID Not Found"))</f>
        <v/>
      </c>
      <c r="F97" s="23" t="n"/>
      <c r="G97" s="23" t="n"/>
      <c r="H97" s="27" t="n"/>
      <c r="I97" s="27" t="n"/>
      <c r="J97" s="28" t="n"/>
      <c r="K97" s="29">
        <f>IF(OR(B97="",D97="",F97=""),"",IF(OR(F97="Available",F97="Limited"),IFERROR(MAX(0,MOD(I97-H97,1)*24-J97/60),0),0))</f>
        <v/>
      </c>
      <c r="L97" s="25">
        <f>IF(D97="","",IFERROR(VLOOKUP(D97,'Drivers'!$A$5:$K$1000,4,FALSE),""))</f>
        <v/>
      </c>
      <c r="M97" s="30" t="n"/>
      <c r="N97" s="23" t="n"/>
      <c r="O97" s="30" t="n"/>
      <c r="P97" s="26">
        <f>IF(AND(A97="",B97="",D97="",F97=""),"",IF(OR(A97="",B97="",D97=""),"Missing Required",IF(COUNTIF($A$5:$A$1000,A97)&gt;1,"Duplicate Availability ID",IF(F97="","Missing Status",IF(E97="ID Not Found","Invalid Driver ID",IF(COUNTIFS($B$5:$B$1000,B97,$D$5:$D$1000,D97)&gt;1,"Duplicate Driver/Date",IF(IFERROR(VLOOKUP(D97,'Drivers'!$A$5:$K$1000,10,FALSE),"No")&lt;&gt;"Yes","Inactive Driver",IF(OR(F97="Available",F97="Limited"),IF(OR(G97="",H97="",I97=""),"Missing Shift or Time",IF(K97&lt;=0,"Check Time Range",IF(K97&gt;IFERROR(VLOOKUP(D97,'Drivers'!$A$5:$K$1000,9,FALSE),24),"Over Planning Limit","OK"))),"OK"))))))))</f>
        <v/>
      </c>
    </row>
    <row r="98">
      <c r="A98" s="23" t="n"/>
      <c r="B98" s="24" t="n"/>
      <c r="C98" s="25">
        <f>IF(B98="","",TEXT(B98,"ddd"))</f>
        <v/>
      </c>
      <c r="D98" s="23" t="n"/>
      <c r="E98" s="26">
        <f>IF(D98="","",IFERROR(VLOOKUP(D98,'Drivers'!$A$5:$K$1000,2,FALSE),"ID Not Found"))</f>
        <v/>
      </c>
      <c r="F98" s="23" t="n"/>
      <c r="G98" s="23" t="n"/>
      <c r="H98" s="27" t="n"/>
      <c r="I98" s="27" t="n"/>
      <c r="J98" s="28" t="n"/>
      <c r="K98" s="29">
        <f>IF(OR(B98="",D98="",F98=""),"",IF(OR(F98="Available",F98="Limited"),IFERROR(MAX(0,MOD(I98-H98,1)*24-J98/60),0),0))</f>
        <v/>
      </c>
      <c r="L98" s="25">
        <f>IF(D98="","",IFERROR(VLOOKUP(D98,'Drivers'!$A$5:$K$1000,4,FALSE),""))</f>
        <v/>
      </c>
      <c r="M98" s="30" t="n"/>
      <c r="N98" s="23" t="n"/>
      <c r="O98" s="30" t="n"/>
      <c r="P98" s="26">
        <f>IF(AND(A98="",B98="",D98="",F98=""),"",IF(OR(A98="",B98="",D98=""),"Missing Required",IF(COUNTIF($A$5:$A$1000,A98)&gt;1,"Duplicate Availability ID",IF(F98="","Missing Status",IF(E98="ID Not Found","Invalid Driver ID",IF(COUNTIFS($B$5:$B$1000,B98,$D$5:$D$1000,D98)&gt;1,"Duplicate Driver/Date",IF(IFERROR(VLOOKUP(D98,'Drivers'!$A$5:$K$1000,10,FALSE),"No")&lt;&gt;"Yes","Inactive Driver",IF(OR(F98="Available",F98="Limited"),IF(OR(G98="",H98="",I98=""),"Missing Shift or Time",IF(K98&lt;=0,"Check Time Range",IF(K98&gt;IFERROR(VLOOKUP(D98,'Drivers'!$A$5:$K$1000,9,FALSE),24),"Over Planning Limit","OK"))),"OK"))))))))</f>
        <v/>
      </c>
    </row>
    <row r="99">
      <c r="A99" s="23" t="n"/>
      <c r="B99" s="24" t="n"/>
      <c r="C99" s="25">
        <f>IF(B99="","",TEXT(B99,"ddd"))</f>
        <v/>
      </c>
      <c r="D99" s="23" t="n"/>
      <c r="E99" s="26">
        <f>IF(D99="","",IFERROR(VLOOKUP(D99,'Drivers'!$A$5:$K$1000,2,FALSE),"ID Not Found"))</f>
        <v/>
      </c>
      <c r="F99" s="23" t="n"/>
      <c r="G99" s="23" t="n"/>
      <c r="H99" s="27" t="n"/>
      <c r="I99" s="27" t="n"/>
      <c r="J99" s="28" t="n"/>
      <c r="K99" s="29">
        <f>IF(OR(B99="",D99="",F99=""),"",IF(OR(F99="Available",F99="Limited"),IFERROR(MAX(0,MOD(I99-H99,1)*24-J99/60),0),0))</f>
        <v/>
      </c>
      <c r="L99" s="25">
        <f>IF(D99="","",IFERROR(VLOOKUP(D99,'Drivers'!$A$5:$K$1000,4,FALSE),""))</f>
        <v/>
      </c>
      <c r="M99" s="30" t="n"/>
      <c r="N99" s="23" t="n"/>
      <c r="O99" s="30" t="n"/>
      <c r="P99" s="26">
        <f>IF(AND(A99="",B99="",D99="",F99=""),"",IF(OR(A99="",B99="",D99=""),"Missing Required",IF(COUNTIF($A$5:$A$1000,A99)&gt;1,"Duplicate Availability ID",IF(F99="","Missing Status",IF(E99="ID Not Found","Invalid Driver ID",IF(COUNTIFS($B$5:$B$1000,B99,$D$5:$D$1000,D99)&gt;1,"Duplicate Driver/Date",IF(IFERROR(VLOOKUP(D99,'Drivers'!$A$5:$K$1000,10,FALSE),"No")&lt;&gt;"Yes","Inactive Driver",IF(OR(F99="Available",F99="Limited"),IF(OR(G99="",H99="",I99=""),"Missing Shift or Time",IF(K99&lt;=0,"Check Time Range",IF(K99&gt;IFERROR(VLOOKUP(D99,'Drivers'!$A$5:$K$1000,9,FALSE),24),"Over Planning Limit","OK"))),"OK"))))))))</f>
        <v/>
      </c>
    </row>
    <row r="100">
      <c r="A100" s="23" t="n"/>
      <c r="B100" s="24" t="n"/>
      <c r="C100" s="25">
        <f>IF(B100="","",TEXT(B100,"ddd"))</f>
        <v/>
      </c>
      <c r="D100" s="23" t="n"/>
      <c r="E100" s="26">
        <f>IF(D100="","",IFERROR(VLOOKUP(D100,'Drivers'!$A$5:$K$1000,2,FALSE),"ID Not Found"))</f>
        <v/>
      </c>
      <c r="F100" s="23" t="n"/>
      <c r="G100" s="23" t="n"/>
      <c r="H100" s="27" t="n"/>
      <c r="I100" s="27" t="n"/>
      <c r="J100" s="28" t="n"/>
      <c r="K100" s="29">
        <f>IF(OR(B100="",D100="",F100=""),"",IF(OR(F100="Available",F100="Limited"),IFERROR(MAX(0,MOD(I100-H100,1)*24-J100/60),0),0))</f>
        <v/>
      </c>
      <c r="L100" s="25">
        <f>IF(D100="","",IFERROR(VLOOKUP(D100,'Drivers'!$A$5:$K$1000,4,FALSE),""))</f>
        <v/>
      </c>
      <c r="M100" s="30" t="n"/>
      <c r="N100" s="23" t="n"/>
      <c r="O100" s="30" t="n"/>
      <c r="P100" s="26">
        <f>IF(AND(A100="",B100="",D100="",F100=""),"",IF(OR(A100="",B100="",D100=""),"Missing Required",IF(COUNTIF($A$5:$A$1000,A100)&gt;1,"Duplicate Availability ID",IF(F100="","Missing Status",IF(E100="ID Not Found","Invalid Driver ID",IF(COUNTIFS($B$5:$B$1000,B100,$D$5:$D$1000,D100)&gt;1,"Duplicate Driver/Date",IF(IFERROR(VLOOKUP(D100,'Drivers'!$A$5:$K$1000,10,FALSE),"No")&lt;&gt;"Yes","Inactive Driver",IF(OR(F100="Available",F100="Limited"),IF(OR(G100="",H100="",I100=""),"Missing Shift or Time",IF(K100&lt;=0,"Check Time Range",IF(K100&gt;IFERROR(VLOOKUP(D100,'Drivers'!$A$5:$K$1000,9,FALSE),24),"Over Planning Limit","OK"))),"OK"))))))))</f>
        <v/>
      </c>
    </row>
    <row r="101">
      <c r="A101" s="23" t="n"/>
      <c r="B101" s="24" t="n"/>
      <c r="C101" s="25">
        <f>IF(B101="","",TEXT(B101,"ddd"))</f>
        <v/>
      </c>
      <c r="D101" s="23" t="n"/>
      <c r="E101" s="26">
        <f>IF(D101="","",IFERROR(VLOOKUP(D101,'Drivers'!$A$5:$K$1000,2,FALSE),"ID Not Found"))</f>
        <v/>
      </c>
      <c r="F101" s="23" t="n"/>
      <c r="G101" s="23" t="n"/>
      <c r="H101" s="27" t="n"/>
      <c r="I101" s="27" t="n"/>
      <c r="J101" s="28" t="n"/>
      <c r="K101" s="29">
        <f>IF(OR(B101="",D101="",F101=""),"",IF(OR(F101="Available",F101="Limited"),IFERROR(MAX(0,MOD(I101-H101,1)*24-J101/60),0),0))</f>
        <v/>
      </c>
      <c r="L101" s="25">
        <f>IF(D101="","",IFERROR(VLOOKUP(D101,'Drivers'!$A$5:$K$1000,4,FALSE),""))</f>
        <v/>
      </c>
      <c r="M101" s="30" t="n"/>
      <c r="N101" s="23" t="n"/>
      <c r="O101" s="30" t="n"/>
      <c r="P101" s="26">
        <f>IF(AND(A101="",B101="",D101="",F101=""),"",IF(OR(A101="",B101="",D101=""),"Missing Required",IF(COUNTIF($A$5:$A$1000,A101)&gt;1,"Duplicate Availability ID",IF(F101="","Missing Status",IF(E101="ID Not Found","Invalid Driver ID",IF(COUNTIFS($B$5:$B$1000,B101,$D$5:$D$1000,D101)&gt;1,"Duplicate Driver/Date",IF(IFERROR(VLOOKUP(D101,'Drivers'!$A$5:$K$1000,10,FALSE),"No")&lt;&gt;"Yes","Inactive Driver",IF(OR(F101="Available",F101="Limited"),IF(OR(G101="",H101="",I101=""),"Missing Shift or Time",IF(K101&lt;=0,"Check Time Range",IF(K101&gt;IFERROR(VLOOKUP(D101,'Drivers'!$A$5:$K$1000,9,FALSE),24),"Over Planning Limit","OK"))),"OK"))))))))</f>
        <v/>
      </c>
    </row>
    <row r="102">
      <c r="A102" s="23" t="n"/>
      <c r="B102" s="24" t="n"/>
      <c r="C102" s="25">
        <f>IF(B102="","",TEXT(B102,"ddd"))</f>
        <v/>
      </c>
      <c r="D102" s="23" t="n"/>
      <c r="E102" s="26">
        <f>IF(D102="","",IFERROR(VLOOKUP(D102,'Drivers'!$A$5:$K$1000,2,FALSE),"ID Not Found"))</f>
        <v/>
      </c>
      <c r="F102" s="23" t="n"/>
      <c r="G102" s="23" t="n"/>
      <c r="H102" s="27" t="n"/>
      <c r="I102" s="27" t="n"/>
      <c r="J102" s="28" t="n"/>
      <c r="K102" s="29">
        <f>IF(OR(B102="",D102="",F102=""),"",IF(OR(F102="Available",F102="Limited"),IFERROR(MAX(0,MOD(I102-H102,1)*24-J102/60),0),0))</f>
        <v/>
      </c>
      <c r="L102" s="25">
        <f>IF(D102="","",IFERROR(VLOOKUP(D102,'Drivers'!$A$5:$K$1000,4,FALSE),""))</f>
        <v/>
      </c>
      <c r="M102" s="30" t="n"/>
      <c r="N102" s="23" t="n"/>
      <c r="O102" s="30" t="n"/>
      <c r="P102" s="26">
        <f>IF(AND(A102="",B102="",D102="",F102=""),"",IF(OR(A102="",B102="",D102=""),"Missing Required",IF(COUNTIF($A$5:$A$1000,A102)&gt;1,"Duplicate Availability ID",IF(F102="","Missing Status",IF(E102="ID Not Found","Invalid Driver ID",IF(COUNTIFS($B$5:$B$1000,B102,$D$5:$D$1000,D102)&gt;1,"Duplicate Driver/Date",IF(IFERROR(VLOOKUP(D102,'Drivers'!$A$5:$K$1000,10,FALSE),"No")&lt;&gt;"Yes","Inactive Driver",IF(OR(F102="Available",F102="Limited"),IF(OR(G102="",H102="",I102=""),"Missing Shift or Time",IF(K102&lt;=0,"Check Time Range",IF(K102&gt;IFERROR(VLOOKUP(D102,'Drivers'!$A$5:$K$1000,9,FALSE),24),"Over Planning Limit","OK"))),"OK"))))))))</f>
        <v/>
      </c>
    </row>
    <row r="103">
      <c r="A103" s="23" t="n"/>
      <c r="B103" s="24" t="n"/>
      <c r="C103" s="25">
        <f>IF(B103="","",TEXT(B103,"ddd"))</f>
        <v/>
      </c>
      <c r="D103" s="23" t="n"/>
      <c r="E103" s="26">
        <f>IF(D103="","",IFERROR(VLOOKUP(D103,'Drivers'!$A$5:$K$1000,2,FALSE),"ID Not Found"))</f>
        <v/>
      </c>
      <c r="F103" s="23" t="n"/>
      <c r="G103" s="23" t="n"/>
      <c r="H103" s="27" t="n"/>
      <c r="I103" s="27" t="n"/>
      <c r="J103" s="28" t="n"/>
      <c r="K103" s="29">
        <f>IF(OR(B103="",D103="",F103=""),"",IF(OR(F103="Available",F103="Limited"),IFERROR(MAX(0,MOD(I103-H103,1)*24-J103/60),0),0))</f>
        <v/>
      </c>
      <c r="L103" s="25">
        <f>IF(D103="","",IFERROR(VLOOKUP(D103,'Drivers'!$A$5:$K$1000,4,FALSE),""))</f>
        <v/>
      </c>
      <c r="M103" s="30" t="n"/>
      <c r="N103" s="23" t="n"/>
      <c r="O103" s="30" t="n"/>
      <c r="P103" s="26">
        <f>IF(AND(A103="",B103="",D103="",F103=""),"",IF(OR(A103="",B103="",D103=""),"Missing Required",IF(COUNTIF($A$5:$A$1000,A103)&gt;1,"Duplicate Availability ID",IF(F103="","Missing Status",IF(E103="ID Not Found","Invalid Driver ID",IF(COUNTIFS($B$5:$B$1000,B103,$D$5:$D$1000,D103)&gt;1,"Duplicate Driver/Date",IF(IFERROR(VLOOKUP(D103,'Drivers'!$A$5:$K$1000,10,FALSE),"No")&lt;&gt;"Yes","Inactive Driver",IF(OR(F103="Available",F103="Limited"),IF(OR(G103="",H103="",I103=""),"Missing Shift or Time",IF(K103&lt;=0,"Check Time Range",IF(K103&gt;IFERROR(VLOOKUP(D103,'Drivers'!$A$5:$K$1000,9,FALSE),24),"Over Planning Limit","OK"))),"OK"))))))))</f>
        <v/>
      </c>
    </row>
    <row r="104">
      <c r="A104" s="23" t="n"/>
      <c r="B104" s="24" t="n"/>
      <c r="C104" s="25">
        <f>IF(B104="","",TEXT(B104,"ddd"))</f>
        <v/>
      </c>
      <c r="D104" s="23" t="n"/>
      <c r="E104" s="26">
        <f>IF(D104="","",IFERROR(VLOOKUP(D104,'Drivers'!$A$5:$K$1000,2,FALSE),"ID Not Found"))</f>
        <v/>
      </c>
      <c r="F104" s="23" t="n"/>
      <c r="G104" s="23" t="n"/>
      <c r="H104" s="27" t="n"/>
      <c r="I104" s="27" t="n"/>
      <c r="J104" s="28" t="n"/>
      <c r="K104" s="29">
        <f>IF(OR(B104="",D104="",F104=""),"",IF(OR(F104="Available",F104="Limited"),IFERROR(MAX(0,MOD(I104-H104,1)*24-J104/60),0),0))</f>
        <v/>
      </c>
      <c r="L104" s="25">
        <f>IF(D104="","",IFERROR(VLOOKUP(D104,'Drivers'!$A$5:$K$1000,4,FALSE),""))</f>
        <v/>
      </c>
      <c r="M104" s="30" t="n"/>
      <c r="N104" s="23" t="n"/>
      <c r="O104" s="30" t="n"/>
      <c r="P104" s="26">
        <f>IF(AND(A104="",B104="",D104="",F104=""),"",IF(OR(A104="",B104="",D104=""),"Missing Required",IF(COUNTIF($A$5:$A$1000,A104)&gt;1,"Duplicate Availability ID",IF(F104="","Missing Status",IF(E104="ID Not Found","Invalid Driver ID",IF(COUNTIFS($B$5:$B$1000,B104,$D$5:$D$1000,D104)&gt;1,"Duplicate Driver/Date",IF(IFERROR(VLOOKUP(D104,'Drivers'!$A$5:$K$1000,10,FALSE),"No")&lt;&gt;"Yes","Inactive Driver",IF(OR(F104="Available",F104="Limited"),IF(OR(G104="",H104="",I104=""),"Missing Shift or Time",IF(K104&lt;=0,"Check Time Range",IF(K104&gt;IFERROR(VLOOKUP(D104,'Drivers'!$A$5:$K$1000,9,FALSE),24),"Over Planning Limit","OK"))),"OK"))))))))</f>
        <v/>
      </c>
    </row>
    <row r="105">
      <c r="A105" s="23" t="n"/>
      <c r="B105" s="24" t="n"/>
      <c r="C105" s="25">
        <f>IF(B105="","",TEXT(B105,"ddd"))</f>
        <v/>
      </c>
      <c r="D105" s="23" t="n"/>
      <c r="E105" s="26">
        <f>IF(D105="","",IFERROR(VLOOKUP(D105,'Drivers'!$A$5:$K$1000,2,FALSE),"ID Not Found"))</f>
        <v/>
      </c>
      <c r="F105" s="23" t="n"/>
      <c r="G105" s="23" t="n"/>
      <c r="H105" s="27" t="n"/>
      <c r="I105" s="27" t="n"/>
      <c r="J105" s="28" t="n"/>
      <c r="K105" s="29">
        <f>IF(OR(B105="",D105="",F105=""),"",IF(OR(F105="Available",F105="Limited"),IFERROR(MAX(0,MOD(I105-H105,1)*24-J105/60),0),0))</f>
        <v/>
      </c>
      <c r="L105" s="25">
        <f>IF(D105="","",IFERROR(VLOOKUP(D105,'Drivers'!$A$5:$K$1000,4,FALSE),""))</f>
        <v/>
      </c>
      <c r="M105" s="30" t="n"/>
      <c r="N105" s="23" t="n"/>
      <c r="O105" s="30" t="n"/>
      <c r="P105" s="26">
        <f>IF(AND(A105="",B105="",D105="",F105=""),"",IF(OR(A105="",B105="",D105=""),"Missing Required",IF(COUNTIF($A$5:$A$1000,A105)&gt;1,"Duplicate Availability ID",IF(F105="","Missing Status",IF(E105="ID Not Found","Invalid Driver ID",IF(COUNTIFS($B$5:$B$1000,B105,$D$5:$D$1000,D105)&gt;1,"Duplicate Driver/Date",IF(IFERROR(VLOOKUP(D105,'Drivers'!$A$5:$K$1000,10,FALSE),"No")&lt;&gt;"Yes","Inactive Driver",IF(OR(F105="Available",F105="Limited"),IF(OR(G105="",H105="",I105=""),"Missing Shift or Time",IF(K105&lt;=0,"Check Time Range",IF(K105&gt;IFERROR(VLOOKUP(D105,'Drivers'!$A$5:$K$1000,9,FALSE),24),"Over Planning Limit","OK"))),"OK"))))))))</f>
        <v/>
      </c>
    </row>
    <row r="106">
      <c r="A106" s="23" t="n"/>
      <c r="B106" s="24" t="n"/>
      <c r="C106" s="25">
        <f>IF(B106="","",TEXT(B106,"ddd"))</f>
        <v/>
      </c>
      <c r="D106" s="23" t="n"/>
      <c r="E106" s="26">
        <f>IF(D106="","",IFERROR(VLOOKUP(D106,'Drivers'!$A$5:$K$1000,2,FALSE),"ID Not Found"))</f>
        <v/>
      </c>
      <c r="F106" s="23" t="n"/>
      <c r="G106" s="23" t="n"/>
      <c r="H106" s="27" t="n"/>
      <c r="I106" s="27" t="n"/>
      <c r="J106" s="28" t="n"/>
      <c r="K106" s="29">
        <f>IF(OR(B106="",D106="",F106=""),"",IF(OR(F106="Available",F106="Limited"),IFERROR(MAX(0,MOD(I106-H106,1)*24-J106/60),0),0))</f>
        <v/>
      </c>
      <c r="L106" s="25">
        <f>IF(D106="","",IFERROR(VLOOKUP(D106,'Drivers'!$A$5:$K$1000,4,FALSE),""))</f>
        <v/>
      </c>
      <c r="M106" s="30" t="n"/>
      <c r="N106" s="23" t="n"/>
      <c r="O106" s="30" t="n"/>
      <c r="P106" s="26">
        <f>IF(AND(A106="",B106="",D106="",F106=""),"",IF(OR(A106="",B106="",D106=""),"Missing Required",IF(COUNTIF($A$5:$A$1000,A106)&gt;1,"Duplicate Availability ID",IF(F106="","Missing Status",IF(E106="ID Not Found","Invalid Driver ID",IF(COUNTIFS($B$5:$B$1000,B106,$D$5:$D$1000,D106)&gt;1,"Duplicate Driver/Date",IF(IFERROR(VLOOKUP(D106,'Drivers'!$A$5:$K$1000,10,FALSE),"No")&lt;&gt;"Yes","Inactive Driver",IF(OR(F106="Available",F106="Limited"),IF(OR(G106="",H106="",I106=""),"Missing Shift or Time",IF(K106&lt;=0,"Check Time Range",IF(K106&gt;IFERROR(VLOOKUP(D106,'Drivers'!$A$5:$K$1000,9,FALSE),24),"Over Planning Limit","OK"))),"OK"))))))))</f>
        <v/>
      </c>
    </row>
    <row r="107">
      <c r="A107" s="23" t="n"/>
      <c r="B107" s="24" t="n"/>
      <c r="C107" s="25">
        <f>IF(B107="","",TEXT(B107,"ddd"))</f>
        <v/>
      </c>
      <c r="D107" s="23" t="n"/>
      <c r="E107" s="26">
        <f>IF(D107="","",IFERROR(VLOOKUP(D107,'Drivers'!$A$5:$K$1000,2,FALSE),"ID Not Found"))</f>
        <v/>
      </c>
      <c r="F107" s="23" t="n"/>
      <c r="G107" s="23" t="n"/>
      <c r="H107" s="27" t="n"/>
      <c r="I107" s="27" t="n"/>
      <c r="J107" s="28" t="n"/>
      <c r="K107" s="29">
        <f>IF(OR(B107="",D107="",F107=""),"",IF(OR(F107="Available",F107="Limited"),IFERROR(MAX(0,MOD(I107-H107,1)*24-J107/60),0),0))</f>
        <v/>
      </c>
      <c r="L107" s="25">
        <f>IF(D107="","",IFERROR(VLOOKUP(D107,'Drivers'!$A$5:$K$1000,4,FALSE),""))</f>
        <v/>
      </c>
      <c r="M107" s="30" t="n"/>
      <c r="N107" s="23" t="n"/>
      <c r="O107" s="30" t="n"/>
      <c r="P107" s="26">
        <f>IF(AND(A107="",B107="",D107="",F107=""),"",IF(OR(A107="",B107="",D107=""),"Missing Required",IF(COUNTIF($A$5:$A$1000,A107)&gt;1,"Duplicate Availability ID",IF(F107="","Missing Status",IF(E107="ID Not Found","Invalid Driver ID",IF(COUNTIFS($B$5:$B$1000,B107,$D$5:$D$1000,D107)&gt;1,"Duplicate Driver/Date",IF(IFERROR(VLOOKUP(D107,'Drivers'!$A$5:$K$1000,10,FALSE),"No")&lt;&gt;"Yes","Inactive Driver",IF(OR(F107="Available",F107="Limited"),IF(OR(G107="",H107="",I107=""),"Missing Shift or Time",IF(K107&lt;=0,"Check Time Range",IF(K107&gt;IFERROR(VLOOKUP(D107,'Drivers'!$A$5:$K$1000,9,FALSE),24),"Over Planning Limit","OK"))),"OK"))))))))</f>
        <v/>
      </c>
    </row>
    <row r="108">
      <c r="A108" s="23" t="n"/>
      <c r="B108" s="24" t="n"/>
      <c r="C108" s="25">
        <f>IF(B108="","",TEXT(B108,"ddd"))</f>
        <v/>
      </c>
      <c r="D108" s="23" t="n"/>
      <c r="E108" s="26">
        <f>IF(D108="","",IFERROR(VLOOKUP(D108,'Drivers'!$A$5:$K$1000,2,FALSE),"ID Not Found"))</f>
        <v/>
      </c>
      <c r="F108" s="23" t="n"/>
      <c r="G108" s="23" t="n"/>
      <c r="H108" s="27" t="n"/>
      <c r="I108" s="27" t="n"/>
      <c r="J108" s="28" t="n"/>
      <c r="K108" s="29">
        <f>IF(OR(B108="",D108="",F108=""),"",IF(OR(F108="Available",F108="Limited"),IFERROR(MAX(0,MOD(I108-H108,1)*24-J108/60),0),0))</f>
        <v/>
      </c>
      <c r="L108" s="25">
        <f>IF(D108="","",IFERROR(VLOOKUP(D108,'Drivers'!$A$5:$K$1000,4,FALSE),""))</f>
        <v/>
      </c>
      <c r="M108" s="30" t="n"/>
      <c r="N108" s="23" t="n"/>
      <c r="O108" s="30" t="n"/>
      <c r="P108" s="26">
        <f>IF(AND(A108="",B108="",D108="",F108=""),"",IF(OR(A108="",B108="",D108=""),"Missing Required",IF(COUNTIF($A$5:$A$1000,A108)&gt;1,"Duplicate Availability ID",IF(F108="","Missing Status",IF(E108="ID Not Found","Invalid Driver ID",IF(COUNTIFS($B$5:$B$1000,B108,$D$5:$D$1000,D108)&gt;1,"Duplicate Driver/Date",IF(IFERROR(VLOOKUP(D108,'Drivers'!$A$5:$K$1000,10,FALSE),"No")&lt;&gt;"Yes","Inactive Driver",IF(OR(F108="Available",F108="Limited"),IF(OR(G108="",H108="",I108=""),"Missing Shift or Time",IF(K108&lt;=0,"Check Time Range",IF(K108&gt;IFERROR(VLOOKUP(D108,'Drivers'!$A$5:$K$1000,9,FALSE),24),"Over Planning Limit","OK"))),"OK"))))))))</f>
        <v/>
      </c>
    </row>
    <row r="109">
      <c r="A109" s="23" t="n"/>
      <c r="B109" s="24" t="n"/>
      <c r="C109" s="25">
        <f>IF(B109="","",TEXT(B109,"ddd"))</f>
        <v/>
      </c>
      <c r="D109" s="23" t="n"/>
      <c r="E109" s="26">
        <f>IF(D109="","",IFERROR(VLOOKUP(D109,'Drivers'!$A$5:$K$1000,2,FALSE),"ID Not Found"))</f>
        <v/>
      </c>
      <c r="F109" s="23" t="n"/>
      <c r="G109" s="23" t="n"/>
      <c r="H109" s="27" t="n"/>
      <c r="I109" s="27" t="n"/>
      <c r="J109" s="28" t="n"/>
      <c r="K109" s="29">
        <f>IF(OR(B109="",D109="",F109=""),"",IF(OR(F109="Available",F109="Limited"),IFERROR(MAX(0,MOD(I109-H109,1)*24-J109/60),0),0))</f>
        <v/>
      </c>
      <c r="L109" s="25">
        <f>IF(D109="","",IFERROR(VLOOKUP(D109,'Drivers'!$A$5:$K$1000,4,FALSE),""))</f>
        <v/>
      </c>
      <c r="M109" s="30" t="n"/>
      <c r="N109" s="23" t="n"/>
      <c r="O109" s="30" t="n"/>
      <c r="P109" s="26">
        <f>IF(AND(A109="",B109="",D109="",F109=""),"",IF(OR(A109="",B109="",D109=""),"Missing Required",IF(COUNTIF($A$5:$A$1000,A109)&gt;1,"Duplicate Availability ID",IF(F109="","Missing Status",IF(E109="ID Not Found","Invalid Driver ID",IF(COUNTIFS($B$5:$B$1000,B109,$D$5:$D$1000,D109)&gt;1,"Duplicate Driver/Date",IF(IFERROR(VLOOKUP(D109,'Drivers'!$A$5:$K$1000,10,FALSE),"No")&lt;&gt;"Yes","Inactive Driver",IF(OR(F109="Available",F109="Limited"),IF(OR(G109="",H109="",I109=""),"Missing Shift or Time",IF(K109&lt;=0,"Check Time Range",IF(K109&gt;IFERROR(VLOOKUP(D109,'Drivers'!$A$5:$K$1000,9,FALSE),24),"Over Planning Limit","OK"))),"OK"))))))))</f>
        <v/>
      </c>
    </row>
    <row r="110">
      <c r="A110" s="23" t="n"/>
      <c r="B110" s="24" t="n"/>
      <c r="C110" s="25">
        <f>IF(B110="","",TEXT(B110,"ddd"))</f>
        <v/>
      </c>
      <c r="D110" s="23" t="n"/>
      <c r="E110" s="26">
        <f>IF(D110="","",IFERROR(VLOOKUP(D110,'Drivers'!$A$5:$K$1000,2,FALSE),"ID Not Found"))</f>
        <v/>
      </c>
      <c r="F110" s="23" t="n"/>
      <c r="G110" s="23" t="n"/>
      <c r="H110" s="27" t="n"/>
      <c r="I110" s="27" t="n"/>
      <c r="J110" s="28" t="n"/>
      <c r="K110" s="29">
        <f>IF(OR(B110="",D110="",F110=""),"",IF(OR(F110="Available",F110="Limited"),IFERROR(MAX(0,MOD(I110-H110,1)*24-J110/60),0),0))</f>
        <v/>
      </c>
      <c r="L110" s="25">
        <f>IF(D110="","",IFERROR(VLOOKUP(D110,'Drivers'!$A$5:$K$1000,4,FALSE),""))</f>
        <v/>
      </c>
      <c r="M110" s="30" t="n"/>
      <c r="N110" s="23" t="n"/>
      <c r="O110" s="30" t="n"/>
      <c r="P110" s="26">
        <f>IF(AND(A110="",B110="",D110="",F110=""),"",IF(OR(A110="",B110="",D110=""),"Missing Required",IF(COUNTIF($A$5:$A$1000,A110)&gt;1,"Duplicate Availability ID",IF(F110="","Missing Status",IF(E110="ID Not Found","Invalid Driver ID",IF(COUNTIFS($B$5:$B$1000,B110,$D$5:$D$1000,D110)&gt;1,"Duplicate Driver/Date",IF(IFERROR(VLOOKUP(D110,'Drivers'!$A$5:$K$1000,10,FALSE),"No")&lt;&gt;"Yes","Inactive Driver",IF(OR(F110="Available",F110="Limited"),IF(OR(G110="",H110="",I110=""),"Missing Shift or Time",IF(K110&lt;=0,"Check Time Range",IF(K110&gt;IFERROR(VLOOKUP(D110,'Drivers'!$A$5:$K$1000,9,FALSE),24),"Over Planning Limit","OK"))),"OK"))))))))</f>
        <v/>
      </c>
    </row>
    <row r="111">
      <c r="A111" s="23" t="n"/>
      <c r="B111" s="24" t="n"/>
      <c r="C111" s="25">
        <f>IF(B111="","",TEXT(B111,"ddd"))</f>
        <v/>
      </c>
      <c r="D111" s="23" t="n"/>
      <c r="E111" s="26">
        <f>IF(D111="","",IFERROR(VLOOKUP(D111,'Drivers'!$A$5:$K$1000,2,FALSE),"ID Not Found"))</f>
        <v/>
      </c>
      <c r="F111" s="23" t="n"/>
      <c r="G111" s="23" t="n"/>
      <c r="H111" s="27" t="n"/>
      <c r="I111" s="27" t="n"/>
      <c r="J111" s="28" t="n"/>
      <c r="K111" s="29">
        <f>IF(OR(B111="",D111="",F111=""),"",IF(OR(F111="Available",F111="Limited"),IFERROR(MAX(0,MOD(I111-H111,1)*24-J111/60),0),0))</f>
        <v/>
      </c>
      <c r="L111" s="25">
        <f>IF(D111="","",IFERROR(VLOOKUP(D111,'Drivers'!$A$5:$K$1000,4,FALSE),""))</f>
        <v/>
      </c>
      <c r="M111" s="30" t="n"/>
      <c r="N111" s="23" t="n"/>
      <c r="O111" s="30" t="n"/>
      <c r="P111" s="26">
        <f>IF(AND(A111="",B111="",D111="",F111=""),"",IF(OR(A111="",B111="",D111=""),"Missing Required",IF(COUNTIF($A$5:$A$1000,A111)&gt;1,"Duplicate Availability ID",IF(F111="","Missing Status",IF(E111="ID Not Found","Invalid Driver ID",IF(COUNTIFS($B$5:$B$1000,B111,$D$5:$D$1000,D111)&gt;1,"Duplicate Driver/Date",IF(IFERROR(VLOOKUP(D111,'Drivers'!$A$5:$K$1000,10,FALSE),"No")&lt;&gt;"Yes","Inactive Driver",IF(OR(F111="Available",F111="Limited"),IF(OR(G111="",H111="",I111=""),"Missing Shift or Time",IF(K111&lt;=0,"Check Time Range",IF(K111&gt;IFERROR(VLOOKUP(D111,'Drivers'!$A$5:$K$1000,9,FALSE),24),"Over Planning Limit","OK"))),"OK"))))))))</f>
        <v/>
      </c>
    </row>
    <row r="112">
      <c r="A112" s="23" t="n"/>
      <c r="B112" s="24" t="n"/>
      <c r="C112" s="25">
        <f>IF(B112="","",TEXT(B112,"ddd"))</f>
        <v/>
      </c>
      <c r="D112" s="23" t="n"/>
      <c r="E112" s="26">
        <f>IF(D112="","",IFERROR(VLOOKUP(D112,'Drivers'!$A$5:$K$1000,2,FALSE),"ID Not Found"))</f>
        <v/>
      </c>
      <c r="F112" s="23" t="n"/>
      <c r="G112" s="23" t="n"/>
      <c r="H112" s="27" t="n"/>
      <c r="I112" s="27" t="n"/>
      <c r="J112" s="28" t="n"/>
      <c r="K112" s="29">
        <f>IF(OR(B112="",D112="",F112=""),"",IF(OR(F112="Available",F112="Limited"),IFERROR(MAX(0,MOD(I112-H112,1)*24-J112/60),0),0))</f>
        <v/>
      </c>
      <c r="L112" s="25">
        <f>IF(D112="","",IFERROR(VLOOKUP(D112,'Drivers'!$A$5:$K$1000,4,FALSE),""))</f>
        <v/>
      </c>
      <c r="M112" s="30" t="n"/>
      <c r="N112" s="23" t="n"/>
      <c r="O112" s="30" t="n"/>
      <c r="P112" s="26">
        <f>IF(AND(A112="",B112="",D112="",F112=""),"",IF(OR(A112="",B112="",D112=""),"Missing Required",IF(COUNTIF($A$5:$A$1000,A112)&gt;1,"Duplicate Availability ID",IF(F112="","Missing Status",IF(E112="ID Not Found","Invalid Driver ID",IF(COUNTIFS($B$5:$B$1000,B112,$D$5:$D$1000,D112)&gt;1,"Duplicate Driver/Date",IF(IFERROR(VLOOKUP(D112,'Drivers'!$A$5:$K$1000,10,FALSE),"No")&lt;&gt;"Yes","Inactive Driver",IF(OR(F112="Available",F112="Limited"),IF(OR(G112="",H112="",I112=""),"Missing Shift or Time",IF(K112&lt;=0,"Check Time Range",IF(K112&gt;IFERROR(VLOOKUP(D112,'Drivers'!$A$5:$K$1000,9,FALSE),24),"Over Planning Limit","OK"))),"OK"))))))))</f>
        <v/>
      </c>
    </row>
    <row r="113">
      <c r="A113" s="23" t="n"/>
      <c r="B113" s="24" t="n"/>
      <c r="C113" s="25">
        <f>IF(B113="","",TEXT(B113,"ddd"))</f>
        <v/>
      </c>
      <c r="D113" s="23" t="n"/>
      <c r="E113" s="26">
        <f>IF(D113="","",IFERROR(VLOOKUP(D113,'Drivers'!$A$5:$K$1000,2,FALSE),"ID Not Found"))</f>
        <v/>
      </c>
      <c r="F113" s="23" t="n"/>
      <c r="G113" s="23" t="n"/>
      <c r="H113" s="27" t="n"/>
      <c r="I113" s="27" t="n"/>
      <c r="J113" s="28" t="n"/>
      <c r="K113" s="29">
        <f>IF(OR(B113="",D113="",F113=""),"",IF(OR(F113="Available",F113="Limited"),IFERROR(MAX(0,MOD(I113-H113,1)*24-J113/60),0),0))</f>
        <v/>
      </c>
      <c r="L113" s="25">
        <f>IF(D113="","",IFERROR(VLOOKUP(D113,'Drivers'!$A$5:$K$1000,4,FALSE),""))</f>
        <v/>
      </c>
      <c r="M113" s="30" t="n"/>
      <c r="N113" s="23" t="n"/>
      <c r="O113" s="30" t="n"/>
      <c r="P113" s="26">
        <f>IF(AND(A113="",B113="",D113="",F113=""),"",IF(OR(A113="",B113="",D113=""),"Missing Required",IF(COUNTIF($A$5:$A$1000,A113)&gt;1,"Duplicate Availability ID",IF(F113="","Missing Status",IF(E113="ID Not Found","Invalid Driver ID",IF(COUNTIFS($B$5:$B$1000,B113,$D$5:$D$1000,D113)&gt;1,"Duplicate Driver/Date",IF(IFERROR(VLOOKUP(D113,'Drivers'!$A$5:$K$1000,10,FALSE),"No")&lt;&gt;"Yes","Inactive Driver",IF(OR(F113="Available",F113="Limited"),IF(OR(G113="",H113="",I113=""),"Missing Shift or Time",IF(K113&lt;=0,"Check Time Range",IF(K113&gt;IFERROR(VLOOKUP(D113,'Drivers'!$A$5:$K$1000,9,FALSE),24),"Over Planning Limit","OK"))),"OK"))))))))</f>
        <v/>
      </c>
    </row>
    <row r="114">
      <c r="A114" s="23" t="n"/>
      <c r="B114" s="24" t="n"/>
      <c r="C114" s="25">
        <f>IF(B114="","",TEXT(B114,"ddd"))</f>
        <v/>
      </c>
      <c r="D114" s="23" t="n"/>
      <c r="E114" s="26">
        <f>IF(D114="","",IFERROR(VLOOKUP(D114,'Drivers'!$A$5:$K$1000,2,FALSE),"ID Not Found"))</f>
        <v/>
      </c>
      <c r="F114" s="23" t="n"/>
      <c r="G114" s="23" t="n"/>
      <c r="H114" s="27" t="n"/>
      <c r="I114" s="27" t="n"/>
      <c r="J114" s="28" t="n"/>
      <c r="K114" s="29">
        <f>IF(OR(B114="",D114="",F114=""),"",IF(OR(F114="Available",F114="Limited"),IFERROR(MAX(0,MOD(I114-H114,1)*24-J114/60),0),0))</f>
        <v/>
      </c>
      <c r="L114" s="25">
        <f>IF(D114="","",IFERROR(VLOOKUP(D114,'Drivers'!$A$5:$K$1000,4,FALSE),""))</f>
        <v/>
      </c>
      <c r="M114" s="30" t="n"/>
      <c r="N114" s="23" t="n"/>
      <c r="O114" s="30" t="n"/>
      <c r="P114" s="26">
        <f>IF(AND(A114="",B114="",D114="",F114=""),"",IF(OR(A114="",B114="",D114=""),"Missing Required",IF(COUNTIF($A$5:$A$1000,A114)&gt;1,"Duplicate Availability ID",IF(F114="","Missing Status",IF(E114="ID Not Found","Invalid Driver ID",IF(COUNTIFS($B$5:$B$1000,B114,$D$5:$D$1000,D114)&gt;1,"Duplicate Driver/Date",IF(IFERROR(VLOOKUP(D114,'Drivers'!$A$5:$K$1000,10,FALSE),"No")&lt;&gt;"Yes","Inactive Driver",IF(OR(F114="Available",F114="Limited"),IF(OR(G114="",H114="",I114=""),"Missing Shift or Time",IF(K114&lt;=0,"Check Time Range",IF(K114&gt;IFERROR(VLOOKUP(D114,'Drivers'!$A$5:$K$1000,9,FALSE),24),"Over Planning Limit","OK"))),"OK"))))))))</f>
        <v/>
      </c>
    </row>
    <row r="115">
      <c r="A115" s="23" t="n"/>
      <c r="B115" s="24" t="n"/>
      <c r="C115" s="25">
        <f>IF(B115="","",TEXT(B115,"ddd"))</f>
        <v/>
      </c>
      <c r="D115" s="23" t="n"/>
      <c r="E115" s="26">
        <f>IF(D115="","",IFERROR(VLOOKUP(D115,'Drivers'!$A$5:$K$1000,2,FALSE),"ID Not Found"))</f>
        <v/>
      </c>
      <c r="F115" s="23" t="n"/>
      <c r="G115" s="23" t="n"/>
      <c r="H115" s="27" t="n"/>
      <c r="I115" s="27" t="n"/>
      <c r="J115" s="28" t="n"/>
      <c r="K115" s="29">
        <f>IF(OR(B115="",D115="",F115=""),"",IF(OR(F115="Available",F115="Limited"),IFERROR(MAX(0,MOD(I115-H115,1)*24-J115/60),0),0))</f>
        <v/>
      </c>
      <c r="L115" s="25">
        <f>IF(D115="","",IFERROR(VLOOKUP(D115,'Drivers'!$A$5:$K$1000,4,FALSE),""))</f>
        <v/>
      </c>
      <c r="M115" s="30" t="n"/>
      <c r="N115" s="23" t="n"/>
      <c r="O115" s="30" t="n"/>
      <c r="P115" s="26">
        <f>IF(AND(A115="",B115="",D115="",F115=""),"",IF(OR(A115="",B115="",D115=""),"Missing Required",IF(COUNTIF($A$5:$A$1000,A115)&gt;1,"Duplicate Availability ID",IF(F115="","Missing Status",IF(E115="ID Not Found","Invalid Driver ID",IF(COUNTIFS($B$5:$B$1000,B115,$D$5:$D$1000,D115)&gt;1,"Duplicate Driver/Date",IF(IFERROR(VLOOKUP(D115,'Drivers'!$A$5:$K$1000,10,FALSE),"No")&lt;&gt;"Yes","Inactive Driver",IF(OR(F115="Available",F115="Limited"),IF(OR(G115="",H115="",I115=""),"Missing Shift or Time",IF(K115&lt;=0,"Check Time Range",IF(K115&gt;IFERROR(VLOOKUP(D115,'Drivers'!$A$5:$K$1000,9,FALSE),24),"Over Planning Limit","OK"))),"OK"))))))))</f>
        <v/>
      </c>
    </row>
    <row r="116">
      <c r="A116" s="23" t="n"/>
      <c r="B116" s="24" t="n"/>
      <c r="C116" s="25">
        <f>IF(B116="","",TEXT(B116,"ddd"))</f>
        <v/>
      </c>
      <c r="D116" s="23" t="n"/>
      <c r="E116" s="26">
        <f>IF(D116="","",IFERROR(VLOOKUP(D116,'Drivers'!$A$5:$K$1000,2,FALSE),"ID Not Found"))</f>
        <v/>
      </c>
      <c r="F116" s="23" t="n"/>
      <c r="G116" s="23" t="n"/>
      <c r="H116" s="27" t="n"/>
      <c r="I116" s="27" t="n"/>
      <c r="J116" s="28" t="n"/>
      <c r="K116" s="29">
        <f>IF(OR(B116="",D116="",F116=""),"",IF(OR(F116="Available",F116="Limited"),IFERROR(MAX(0,MOD(I116-H116,1)*24-J116/60),0),0))</f>
        <v/>
      </c>
      <c r="L116" s="25">
        <f>IF(D116="","",IFERROR(VLOOKUP(D116,'Drivers'!$A$5:$K$1000,4,FALSE),""))</f>
        <v/>
      </c>
      <c r="M116" s="30" t="n"/>
      <c r="N116" s="23" t="n"/>
      <c r="O116" s="30" t="n"/>
      <c r="P116" s="26">
        <f>IF(AND(A116="",B116="",D116="",F116=""),"",IF(OR(A116="",B116="",D116=""),"Missing Required",IF(COUNTIF($A$5:$A$1000,A116)&gt;1,"Duplicate Availability ID",IF(F116="","Missing Status",IF(E116="ID Not Found","Invalid Driver ID",IF(COUNTIFS($B$5:$B$1000,B116,$D$5:$D$1000,D116)&gt;1,"Duplicate Driver/Date",IF(IFERROR(VLOOKUP(D116,'Drivers'!$A$5:$K$1000,10,FALSE),"No")&lt;&gt;"Yes","Inactive Driver",IF(OR(F116="Available",F116="Limited"),IF(OR(G116="",H116="",I116=""),"Missing Shift or Time",IF(K116&lt;=0,"Check Time Range",IF(K116&gt;IFERROR(VLOOKUP(D116,'Drivers'!$A$5:$K$1000,9,FALSE),24),"Over Planning Limit","OK"))),"OK"))))))))</f>
        <v/>
      </c>
    </row>
    <row r="117">
      <c r="A117" s="23" t="n"/>
      <c r="B117" s="24" t="n"/>
      <c r="C117" s="25">
        <f>IF(B117="","",TEXT(B117,"ddd"))</f>
        <v/>
      </c>
      <c r="D117" s="23" t="n"/>
      <c r="E117" s="26">
        <f>IF(D117="","",IFERROR(VLOOKUP(D117,'Drivers'!$A$5:$K$1000,2,FALSE),"ID Not Found"))</f>
        <v/>
      </c>
      <c r="F117" s="23" t="n"/>
      <c r="G117" s="23" t="n"/>
      <c r="H117" s="27" t="n"/>
      <c r="I117" s="27" t="n"/>
      <c r="J117" s="28" t="n"/>
      <c r="K117" s="29">
        <f>IF(OR(B117="",D117="",F117=""),"",IF(OR(F117="Available",F117="Limited"),IFERROR(MAX(0,MOD(I117-H117,1)*24-J117/60),0),0))</f>
        <v/>
      </c>
      <c r="L117" s="25">
        <f>IF(D117="","",IFERROR(VLOOKUP(D117,'Drivers'!$A$5:$K$1000,4,FALSE),""))</f>
        <v/>
      </c>
      <c r="M117" s="30" t="n"/>
      <c r="N117" s="23" t="n"/>
      <c r="O117" s="30" t="n"/>
      <c r="P117" s="26">
        <f>IF(AND(A117="",B117="",D117="",F117=""),"",IF(OR(A117="",B117="",D117=""),"Missing Required",IF(COUNTIF($A$5:$A$1000,A117)&gt;1,"Duplicate Availability ID",IF(F117="","Missing Status",IF(E117="ID Not Found","Invalid Driver ID",IF(COUNTIFS($B$5:$B$1000,B117,$D$5:$D$1000,D117)&gt;1,"Duplicate Driver/Date",IF(IFERROR(VLOOKUP(D117,'Drivers'!$A$5:$K$1000,10,FALSE),"No")&lt;&gt;"Yes","Inactive Driver",IF(OR(F117="Available",F117="Limited"),IF(OR(G117="",H117="",I117=""),"Missing Shift or Time",IF(K117&lt;=0,"Check Time Range",IF(K117&gt;IFERROR(VLOOKUP(D117,'Drivers'!$A$5:$K$1000,9,FALSE),24),"Over Planning Limit","OK"))),"OK"))))))))</f>
        <v/>
      </c>
    </row>
    <row r="118">
      <c r="A118" s="23" t="n"/>
      <c r="B118" s="24" t="n"/>
      <c r="C118" s="25">
        <f>IF(B118="","",TEXT(B118,"ddd"))</f>
        <v/>
      </c>
      <c r="D118" s="23" t="n"/>
      <c r="E118" s="26">
        <f>IF(D118="","",IFERROR(VLOOKUP(D118,'Drivers'!$A$5:$K$1000,2,FALSE),"ID Not Found"))</f>
        <v/>
      </c>
      <c r="F118" s="23" t="n"/>
      <c r="G118" s="23" t="n"/>
      <c r="H118" s="27" t="n"/>
      <c r="I118" s="27" t="n"/>
      <c r="J118" s="28" t="n"/>
      <c r="K118" s="29">
        <f>IF(OR(B118="",D118="",F118=""),"",IF(OR(F118="Available",F118="Limited"),IFERROR(MAX(0,MOD(I118-H118,1)*24-J118/60),0),0))</f>
        <v/>
      </c>
      <c r="L118" s="25">
        <f>IF(D118="","",IFERROR(VLOOKUP(D118,'Drivers'!$A$5:$K$1000,4,FALSE),""))</f>
        <v/>
      </c>
      <c r="M118" s="30" t="n"/>
      <c r="N118" s="23" t="n"/>
      <c r="O118" s="30" t="n"/>
      <c r="P118" s="26">
        <f>IF(AND(A118="",B118="",D118="",F118=""),"",IF(OR(A118="",B118="",D118=""),"Missing Required",IF(COUNTIF($A$5:$A$1000,A118)&gt;1,"Duplicate Availability ID",IF(F118="","Missing Status",IF(E118="ID Not Found","Invalid Driver ID",IF(COUNTIFS($B$5:$B$1000,B118,$D$5:$D$1000,D118)&gt;1,"Duplicate Driver/Date",IF(IFERROR(VLOOKUP(D118,'Drivers'!$A$5:$K$1000,10,FALSE),"No")&lt;&gt;"Yes","Inactive Driver",IF(OR(F118="Available",F118="Limited"),IF(OR(G118="",H118="",I118=""),"Missing Shift or Time",IF(K118&lt;=0,"Check Time Range",IF(K118&gt;IFERROR(VLOOKUP(D118,'Drivers'!$A$5:$K$1000,9,FALSE),24),"Over Planning Limit","OK"))),"OK"))))))))</f>
        <v/>
      </c>
    </row>
    <row r="119">
      <c r="A119" s="23" t="n"/>
      <c r="B119" s="24" t="n"/>
      <c r="C119" s="25">
        <f>IF(B119="","",TEXT(B119,"ddd"))</f>
        <v/>
      </c>
      <c r="D119" s="23" t="n"/>
      <c r="E119" s="26">
        <f>IF(D119="","",IFERROR(VLOOKUP(D119,'Drivers'!$A$5:$K$1000,2,FALSE),"ID Not Found"))</f>
        <v/>
      </c>
      <c r="F119" s="23" t="n"/>
      <c r="G119" s="23" t="n"/>
      <c r="H119" s="27" t="n"/>
      <c r="I119" s="27" t="n"/>
      <c r="J119" s="28" t="n"/>
      <c r="K119" s="29">
        <f>IF(OR(B119="",D119="",F119=""),"",IF(OR(F119="Available",F119="Limited"),IFERROR(MAX(0,MOD(I119-H119,1)*24-J119/60),0),0))</f>
        <v/>
      </c>
      <c r="L119" s="25">
        <f>IF(D119="","",IFERROR(VLOOKUP(D119,'Drivers'!$A$5:$K$1000,4,FALSE),""))</f>
        <v/>
      </c>
      <c r="M119" s="30" t="n"/>
      <c r="N119" s="23" t="n"/>
      <c r="O119" s="30" t="n"/>
      <c r="P119" s="26">
        <f>IF(AND(A119="",B119="",D119="",F119=""),"",IF(OR(A119="",B119="",D119=""),"Missing Required",IF(COUNTIF($A$5:$A$1000,A119)&gt;1,"Duplicate Availability ID",IF(F119="","Missing Status",IF(E119="ID Not Found","Invalid Driver ID",IF(COUNTIFS($B$5:$B$1000,B119,$D$5:$D$1000,D119)&gt;1,"Duplicate Driver/Date",IF(IFERROR(VLOOKUP(D119,'Drivers'!$A$5:$K$1000,10,FALSE),"No")&lt;&gt;"Yes","Inactive Driver",IF(OR(F119="Available",F119="Limited"),IF(OR(G119="",H119="",I119=""),"Missing Shift or Time",IF(K119&lt;=0,"Check Time Range",IF(K119&gt;IFERROR(VLOOKUP(D119,'Drivers'!$A$5:$K$1000,9,FALSE),24),"Over Planning Limit","OK"))),"OK"))))))))</f>
        <v/>
      </c>
    </row>
    <row r="120">
      <c r="A120" s="23" t="n"/>
      <c r="B120" s="24" t="n"/>
      <c r="C120" s="25">
        <f>IF(B120="","",TEXT(B120,"ddd"))</f>
        <v/>
      </c>
      <c r="D120" s="23" t="n"/>
      <c r="E120" s="26">
        <f>IF(D120="","",IFERROR(VLOOKUP(D120,'Drivers'!$A$5:$K$1000,2,FALSE),"ID Not Found"))</f>
        <v/>
      </c>
      <c r="F120" s="23" t="n"/>
      <c r="G120" s="23" t="n"/>
      <c r="H120" s="27" t="n"/>
      <c r="I120" s="27" t="n"/>
      <c r="J120" s="28" t="n"/>
      <c r="K120" s="29">
        <f>IF(OR(B120="",D120="",F120=""),"",IF(OR(F120="Available",F120="Limited"),IFERROR(MAX(0,MOD(I120-H120,1)*24-J120/60),0),0))</f>
        <v/>
      </c>
      <c r="L120" s="25">
        <f>IF(D120="","",IFERROR(VLOOKUP(D120,'Drivers'!$A$5:$K$1000,4,FALSE),""))</f>
        <v/>
      </c>
      <c r="M120" s="30" t="n"/>
      <c r="N120" s="23" t="n"/>
      <c r="O120" s="30" t="n"/>
      <c r="P120" s="26">
        <f>IF(AND(A120="",B120="",D120="",F120=""),"",IF(OR(A120="",B120="",D120=""),"Missing Required",IF(COUNTIF($A$5:$A$1000,A120)&gt;1,"Duplicate Availability ID",IF(F120="","Missing Status",IF(E120="ID Not Found","Invalid Driver ID",IF(COUNTIFS($B$5:$B$1000,B120,$D$5:$D$1000,D120)&gt;1,"Duplicate Driver/Date",IF(IFERROR(VLOOKUP(D120,'Drivers'!$A$5:$K$1000,10,FALSE),"No")&lt;&gt;"Yes","Inactive Driver",IF(OR(F120="Available",F120="Limited"),IF(OR(G120="",H120="",I120=""),"Missing Shift or Time",IF(K120&lt;=0,"Check Time Range",IF(K120&gt;IFERROR(VLOOKUP(D120,'Drivers'!$A$5:$K$1000,9,FALSE),24),"Over Planning Limit","OK"))),"OK"))))))))</f>
        <v/>
      </c>
    </row>
    <row r="121">
      <c r="A121" s="23" t="n"/>
      <c r="B121" s="24" t="n"/>
      <c r="C121" s="25">
        <f>IF(B121="","",TEXT(B121,"ddd"))</f>
        <v/>
      </c>
      <c r="D121" s="23" t="n"/>
      <c r="E121" s="26">
        <f>IF(D121="","",IFERROR(VLOOKUP(D121,'Drivers'!$A$5:$K$1000,2,FALSE),"ID Not Found"))</f>
        <v/>
      </c>
      <c r="F121" s="23" t="n"/>
      <c r="G121" s="23" t="n"/>
      <c r="H121" s="27" t="n"/>
      <c r="I121" s="27" t="n"/>
      <c r="J121" s="28" t="n"/>
      <c r="K121" s="29">
        <f>IF(OR(B121="",D121="",F121=""),"",IF(OR(F121="Available",F121="Limited"),IFERROR(MAX(0,MOD(I121-H121,1)*24-J121/60),0),0))</f>
        <v/>
      </c>
      <c r="L121" s="25">
        <f>IF(D121="","",IFERROR(VLOOKUP(D121,'Drivers'!$A$5:$K$1000,4,FALSE),""))</f>
        <v/>
      </c>
      <c r="M121" s="30" t="n"/>
      <c r="N121" s="23" t="n"/>
      <c r="O121" s="30" t="n"/>
      <c r="P121" s="26">
        <f>IF(AND(A121="",B121="",D121="",F121=""),"",IF(OR(A121="",B121="",D121=""),"Missing Required",IF(COUNTIF($A$5:$A$1000,A121)&gt;1,"Duplicate Availability ID",IF(F121="","Missing Status",IF(E121="ID Not Found","Invalid Driver ID",IF(COUNTIFS($B$5:$B$1000,B121,$D$5:$D$1000,D121)&gt;1,"Duplicate Driver/Date",IF(IFERROR(VLOOKUP(D121,'Drivers'!$A$5:$K$1000,10,FALSE),"No")&lt;&gt;"Yes","Inactive Driver",IF(OR(F121="Available",F121="Limited"),IF(OR(G121="",H121="",I121=""),"Missing Shift or Time",IF(K121&lt;=0,"Check Time Range",IF(K121&gt;IFERROR(VLOOKUP(D121,'Drivers'!$A$5:$K$1000,9,FALSE),24),"Over Planning Limit","OK"))),"OK"))))))))</f>
        <v/>
      </c>
    </row>
    <row r="122">
      <c r="A122" s="23" t="n"/>
      <c r="B122" s="24" t="n"/>
      <c r="C122" s="25">
        <f>IF(B122="","",TEXT(B122,"ddd"))</f>
        <v/>
      </c>
      <c r="D122" s="23" t="n"/>
      <c r="E122" s="26">
        <f>IF(D122="","",IFERROR(VLOOKUP(D122,'Drivers'!$A$5:$K$1000,2,FALSE),"ID Not Found"))</f>
        <v/>
      </c>
      <c r="F122" s="23" t="n"/>
      <c r="G122" s="23" t="n"/>
      <c r="H122" s="27" t="n"/>
      <c r="I122" s="27" t="n"/>
      <c r="J122" s="28" t="n"/>
      <c r="K122" s="29">
        <f>IF(OR(B122="",D122="",F122=""),"",IF(OR(F122="Available",F122="Limited"),IFERROR(MAX(0,MOD(I122-H122,1)*24-J122/60),0),0))</f>
        <v/>
      </c>
      <c r="L122" s="25">
        <f>IF(D122="","",IFERROR(VLOOKUP(D122,'Drivers'!$A$5:$K$1000,4,FALSE),""))</f>
        <v/>
      </c>
      <c r="M122" s="30" t="n"/>
      <c r="N122" s="23" t="n"/>
      <c r="O122" s="30" t="n"/>
      <c r="P122" s="26">
        <f>IF(AND(A122="",B122="",D122="",F122=""),"",IF(OR(A122="",B122="",D122=""),"Missing Required",IF(COUNTIF($A$5:$A$1000,A122)&gt;1,"Duplicate Availability ID",IF(F122="","Missing Status",IF(E122="ID Not Found","Invalid Driver ID",IF(COUNTIFS($B$5:$B$1000,B122,$D$5:$D$1000,D122)&gt;1,"Duplicate Driver/Date",IF(IFERROR(VLOOKUP(D122,'Drivers'!$A$5:$K$1000,10,FALSE),"No")&lt;&gt;"Yes","Inactive Driver",IF(OR(F122="Available",F122="Limited"),IF(OR(G122="",H122="",I122=""),"Missing Shift or Time",IF(K122&lt;=0,"Check Time Range",IF(K122&gt;IFERROR(VLOOKUP(D122,'Drivers'!$A$5:$K$1000,9,FALSE),24),"Over Planning Limit","OK"))),"OK"))))))))</f>
        <v/>
      </c>
    </row>
    <row r="123">
      <c r="A123" s="23" t="n"/>
      <c r="B123" s="24" t="n"/>
      <c r="C123" s="25">
        <f>IF(B123="","",TEXT(B123,"ddd"))</f>
        <v/>
      </c>
      <c r="D123" s="23" t="n"/>
      <c r="E123" s="26">
        <f>IF(D123="","",IFERROR(VLOOKUP(D123,'Drivers'!$A$5:$K$1000,2,FALSE),"ID Not Found"))</f>
        <v/>
      </c>
      <c r="F123" s="23" t="n"/>
      <c r="G123" s="23" t="n"/>
      <c r="H123" s="27" t="n"/>
      <c r="I123" s="27" t="n"/>
      <c r="J123" s="28" t="n"/>
      <c r="K123" s="29">
        <f>IF(OR(B123="",D123="",F123=""),"",IF(OR(F123="Available",F123="Limited"),IFERROR(MAX(0,MOD(I123-H123,1)*24-J123/60),0),0))</f>
        <v/>
      </c>
      <c r="L123" s="25">
        <f>IF(D123="","",IFERROR(VLOOKUP(D123,'Drivers'!$A$5:$K$1000,4,FALSE),""))</f>
        <v/>
      </c>
      <c r="M123" s="30" t="n"/>
      <c r="N123" s="23" t="n"/>
      <c r="O123" s="30" t="n"/>
      <c r="P123" s="26">
        <f>IF(AND(A123="",B123="",D123="",F123=""),"",IF(OR(A123="",B123="",D123=""),"Missing Required",IF(COUNTIF($A$5:$A$1000,A123)&gt;1,"Duplicate Availability ID",IF(F123="","Missing Status",IF(E123="ID Not Found","Invalid Driver ID",IF(COUNTIFS($B$5:$B$1000,B123,$D$5:$D$1000,D123)&gt;1,"Duplicate Driver/Date",IF(IFERROR(VLOOKUP(D123,'Drivers'!$A$5:$K$1000,10,FALSE),"No")&lt;&gt;"Yes","Inactive Driver",IF(OR(F123="Available",F123="Limited"),IF(OR(G123="",H123="",I123=""),"Missing Shift or Time",IF(K123&lt;=0,"Check Time Range",IF(K123&gt;IFERROR(VLOOKUP(D123,'Drivers'!$A$5:$K$1000,9,FALSE),24),"Over Planning Limit","OK"))),"OK"))))))))</f>
        <v/>
      </c>
    </row>
    <row r="124">
      <c r="A124" s="23" t="n"/>
      <c r="B124" s="24" t="n"/>
      <c r="C124" s="25">
        <f>IF(B124="","",TEXT(B124,"ddd"))</f>
        <v/>
      </c>
      <c r="D124" s="23" t="n"/>
      <c r="E124" s="26">
        <f>IF(D124="","",IFERROR(VLOOKUP(D124,'Drivers'!$A$5:$K$1000,2,FALSE),"ID Not Found"))</f>
        <v/>
      </c>
      <c r="F124" s="23" t="n"/>
      <c r="G124" s="23" t="n"/>
      <c r="H124" s="27" t="n"/>
      <c r="I124" s="27" t="n"/>
      <c r="J124" s="28" t="n"/>
      <c r="K124" s="29">
        <f>IF(OR(B124="",D124="",F124=""),"",IF(OR(F124="Available",F124="Limited"),IFERROR(MAX(0,MOD(I124-H124,1)*24-J124/60),0),0))</f>
        <v/>
      </c>
      <c r="L124" s="25">
        <f>IF(D124="","",IFERROR(VLOOKUP(D124,'Drivers'!$A$5:$K$1000,4,FALSE),""))</f>
        <v/>
      </c>
      <c r="M124" s="30" t="n"/>
      <c r="N124" s="23" t="n"/>
      <c r="O124" s="30" t="n"/>
      <c r="P124" s="26">
        <f>IF(AND(A124="",B124="",D124="",F124=""),"",IF(OR(A124="",B124="",D124=""),"Missing Required",IF(COUNTIF($A$5:$A$1000,A124)&gt;1,"Duplicate Availability ID",IF(F124="","Missing Status",IF(E124="ID Not Found","Invalid Driver ID",IF(COUNTIFS($B$5:$B$1000,B124,$D$5:$D$1000,D124)&gt;1,"Duplicate Driver/Date",IF(IFERROR(VLOOKUP(D124,'Drivers'!$A$5:$K$1000,10,FALSE),"No")&lt;&gt;"Yes","Inactive Driver",IF(OR(F124="Available",F124="Limited"),IF(OR(G124="",H124="",I124=""),"Missing Shift or Time",IF(K124&lt;=0,"Check Time Range",IF(K124&gt;IFERROR(VLOOKUP(D124,'Drivers'!$A$5:$K$1000,9,FALSE),24),"Over Planning Limit","OK"))),"OK"))))))))</f>
        <v/>
      </c>
    </row>
    <row r="125">
      <c r="A125" s="23" t="n"/>
      <c r="B125" s="24" t="n"/>
      <c r="C125" s="25">
        <f>IF(B125="","",TEXT(B125,"ddd"))</f>
        <v/>
      </c>
      <c r="D125" s="23" t="n"/>
      <c r="E125" s="26">
        <f>IF(D125="","",IFERROR(VLOOKUP(D125,'Drivers'!$A$5:$K$1000,2,FALSE),"ID Not Found"))</f>
        <v/>
      </c>
      <c r="F125" s="23" t="n"/>
      <c r="G125" s="23" t="n"/>
      <c r="H125" s="27" t="n"/>
      <c r="I125" s="27" t="n"/>
      <c r="J125" s="28" t="n"/>
      <c r="K125" s="29">
        <f>IF(OR(B125="",D125="",F125=""),"",IF(OR(F125="Available",F125="Limited"),IFERROR(MAX(0,MOD(I125-H125,1)*24-J125/60),0),0))</f>
        <v/>
      </c>
      <c r="L125" s="25">
        <f>IF(D125="","",IFERROR(VLOOKUP(D125,'Drivers'!$A$5:$K$1000,4,FALSE),""))</f>
        <v/>
      </c>
      <c r="M125" s="30" t="n"/>
      <c r="N125" s="23" t="n"/>
      <c r="O125" s="30" t="n"/>
      <c r="P125" s="26">
        <f>IF(AND(A125="",B125="",D125="",F125=""),"",IF(OR(A125="",B125="",D125=""),"Missing Required",IF(COUNTIF($A$5:$A$1000,A125)&gt;1,"Duplicate Availability ID",IF(F125="","Missing Status",IF(E125="ID Not Found","Invalid Driver ID",IF(COUNTIFS($B$5:$B$1000,B125,$D$5:$D$1000,D125)&gt;1,"Duplicate Driver/Date",IF(IFERROR(VLOOKUP(D125,'Drivers'!$A$5:$K$1000,10,FALSE),"No")&lt;&gt;"Yes","Inactive Driver",IF(OR(F125="Available",F125="Limited"),IF(OR(G125="",H125="",I125=""),"Missing Shift or Time",IF(K125&lt;=0,"Check Time Range",IF(K125&gt;IFERROR(VLOOKUP(D125,'Drivers'!$A$5:$K$1000,9,FALSE),24),"Over Planning Limit","OK"))),"OK"))))))))</f>
        <v/>
      </c>
    </row>
    <row r="126">
      <c r="A126" s="23" t="n"/>
      <c r="B126" s="24" t="n"/>
      <c r="C126" s="25">
        <f>IF(B126="","",TEXT(B126,"ddd"))</f>
        <v/>
      </c>
      <c r="D126" s="23" t="n"/>
      <c r="E126" s="26">
        <f>IF(D126="","",IFERROR(VLOOKUP(D126,'Drivers'!$A$5:$K$1000,2,FALSE),"ID Not Found"))</f>
        <v/>
      </c>
      <c r="F126" s="23" t="n"/>
      <c r="G126" s="23" t="n"/>
      <c r="H126" s="27" t="n"/>
      <c r="I126" s="27" t="n"/>
      <c r="J126" s="28" t="n"/>
      <c r="K126" s="29">
        <f>IF(OR(B126="",D126="",F126=""),"",IF(OR(F126="Available",F126="Limited"),IFERROR(MAX(0,MOD(I126-H126,1)*24-J126/60),0),0))</f>
        <v/>
      </c>
      <c r="L126" s="25">
        <f>IF(D126="","",IFERROR(VLOOKUP(D126,'Drivers'!$A$5:$K$1000,4,FALSE),""))</f>
        <v/>
      </c>
      <c r="M126" s="30" t="n"/>
      <c r="N126" s="23" t="n"/>
      <c r="O126" s="30" t="n"/>
      <c r="P126" s="26">
        <f>IF(AND(A126="",B126="",D126="",F126=""),"",IF(OR(A126="",B126="",D126=""),"Missing Required",IF(COUNTIF($A$5:$A$1000,A126)&gt;1,"Duplicate Availability ID",IF(F126="","Missing Status",IF(E126="ID Not Found","Invalid Driver ID",IF(COUNTIFS($B$5:$B$1000,B126,$D$5:$D$1000,D126)&gt;1,"Duplicate Driver/Date",IF(IFERROR(VLOOKUP(D126,'Drivers'!$A$5:$K$1000,10,FALSE),"No")&lt;&gt;"Yes","Inactive Driver",IF(OR(F126="Available",F126="Limited"),IF(OR(G126="",H126="",I126=""),"Missing Shift or Time",IF(K126&lt;=0,"Check Time Range",IF(K126&gt;IFERROR(VLOOKUP(D126,'Drivers'!$A$5:$K$1000,9,FALSE),24),"Over Planning Limit","OK"))),"OK"))))))))</f>
        <v/>
      </c>
    </row>
    <row r="127">
      <c r="A127" s="23" t="n"/>
      <c r="B127" s="24" t="n"/>
      <c r="C127" s="25">
        <f>IF(B127="","",TEXT(B127,"ddd"))</f>
        <v/>
      </c>
      <c r="D127" s="23" t="n"/>
      <c r="E127" s="26">
        <f>IF(D127="","",IFERROR(VLOOKUP(D127,'Drivers'!$A$5:$K$1000,2,FALSE),"ID Not Found"))</f>
        <v/>
      </c>
      <c r="F127" s="23" t="n"/>
      <c r="G127" s="23" t="n"/>
      <c r="H127" s="27" t="n"/>
      <c r="I127" s="27" t="n"/>
      <c r="J127" s="28" t="n"/>
      <c r="K127" s="29">
        <f>IF(OR(B127="",D127="",F127=""),"",IF(OR(F127="Available",F127="Limited"),IFERROR(MAX(0,MOD(I127-H127,1)*24-J127/60),0),0))</f>
        <v/>
      </c>
      <c r="L127" s="25">
        <f>IF(D127="","",IFERROR(VLOOKUP(D127,'Drivers'!$A$5:$K$1000,4,FALSE),""))</f>
        <v/>
      </c>
      <c r="M127" s="30" t="n"/>
      <c r="N127" s="23" t="n"/>
      <c r="O127" s="30" t="n"/>
      <c r="P127" s="26">
        <f>IF(AND(A127="",B127="",D127="",F127=""),"",IF(OR(A127="",B127="",D127=""),"Missing Required",IF(COUNTIF($A$5:$A$1000,A127)&gt;1,"Duplicate Availability ID",IF(F127="","Missing Status",IF(E127="ID Not Found","Invalid Driver ID",IF(COUNTIFS($B$5:$B$1000,B127,$D$5:$D$1000,D127)&gt;1,"Duplicate Driver/Date",IF(IFERROR(VLOOKUP(D127,'Drivers'!$A$5:$K$1000,10,FALSE),"No")&lt;&gt;"Yes","Inactive Driver",IF(OR(F127="Available",F127="Limited"),IF(OR(G127="",H127="",I127=""),"Missing Shift or Time",IF(K127&lt;=0,"Check Time Range",IF(K127&gt;IFERROR(VLOOKUP(D127,'Drivers'!$A$5:$K$1000,9,FALSE),24),"Over Planning Limit","OK"))),"OK"))))))))</f>
        <v/>
      </c>
    </row>
    <row r="128">
      <c r="A128" s="23" t="n"/>
      <c r="B128" s="24" t="n"/>
      <c r="C128" s="25">
        <f>IF(B128="","",TEXT(B128,"ddd"))</f>
        <v/>
      </c>
      <c r="D128" s="23" t="n"/>
      <c r="E128" s="26">
        <f>IF(D128="","",IFERROR(VLOOKUP(D128,'Drivers'!$A$5:$K$1000,2,FALSE),"ID Not Found"))</f>
        <v/>
      </c>
      <c r="F128" s="23" t="n"/>
      <c r="G128" s="23" t="n"/>
      <c r="H128" s="27" t="n"/>
      <c r="I128" s="27" t="n"/>
      <c r="J128" s="28" t="n"/>
      <c r="K128" s="29">
        <f>IF(OR(B128="",D128="",F128=""),"",IF(OR(F128="Available",F128="Limited"),IFERROR(MAX(0,MOD(I128-H128,1)*24-J128/60),0),0))</f>
        <v/>
      </c>
      <c r="L128" s="25">
        <f>IF(D128="","",IFERROR(VLOOKUP(D128,'Drivers'!$A$5:$K$1000,4,FALSE),""))</f>
        <v/>
      </c>
      <c r="M128" s="30" t="n"/>
      <c r="N128" s="23" t="n"/>
      <c r="O128" s="30" t="n"/>
      <c r="P128" s="26">
        <f>IF(AND(A128="",B128="",D128="",F128=""),"",IF(OR(A128="",B128="",D128=""),"Missing Required",IF(COUNTIF($A$5:$A$1000,A128)&gt;1,"Duplicate Availability ID",IF(F128="","Missing Status",IF(E128="ID Not Found","Invalid Driver ID",IF(COUNTIFS($B$5:$B$1000,B128,$D$5:$D$1000,D128)&gt;1,"Duplicate Driver/Date",IF(IFERROR(VLOOKUP(D128,'Drivers'!$A$5:$K$1000,10,FALSE),"No")&lt;&gt;"Yes","Inactive Driver",IF(OR(F128="Available",F128="Limited"),IF(OR(G128="",H128="",I128=""),"Missing Shift or Time",IF(K128&lt;=0,"Check Time Range",IF(K128&gt;IFERROR(VLOOKUP(D128,'Drivers'!$A$5:$K$1000,9,FALSE),24),"Over Planning Limit","OK"))),"OK"))))))))</f>
        <v/>
      </c>
    </row>
    <row r="129">
      <c r="A129" s="23" t="n"/>
      <c r="B129" s="24" t="n"/>
      <c r="C129" s="25">
        <f>IF(B129="","",TEXT(B129,"ddd"))</f>
        <v/>
      </c>
      <c r="D129" s="23" t="n"/>
      <c r="E129" s="26">
        <f>IF(D129="","",IFERROR(VLOOKUP(D129,'Drivers'!$A$5:$K$1000,2,FALSE),"ID Not Found"))</f>
        <v/>
      </c>
      <c r="F129" s="23" t="n"/>
      <c r="G129" s="23" t="n"/>
      <c r="H129" s="27" t="n"/>
      <c r="I129" s="27" t="n"/>
      <c r="J129" s="28" t="n"/>
      <c r="K129" s="29">
        <f>IF(OR(B129="",D129="",F129=""),"",IF(OR(F129="Available",F129="Limited"),IFERROR(MAX(0,MOD(I129-H129,1)*24-J129/60),0),0))</f>
        <v/>
      </c>
      <c r="L129" s="25">
        <f>IF(D129="","",IFERROR(VLOOKUP(D129,'Drivers'!$A$5:$K$1000,4,FALSE),""))</f>
        <v/>
      </c>
      <c r="M129" s="30" t="n"/>
      <c r="N129" s="23" t="n"/>
      <c r="O129" s="30" t="n"/>
      <c r="P129" s="26">
        <f>IF(AND(A129="",B129="",D129="",F129=""),"",IF(OR(A129="",B129="",D129=""),"Missing Required",IF(COUNTIF($A$5:$A$1000,A129)&gt;1,"Duplicate Availability ID",IF(F129="","Missing Status",IF(E129="ID Not Found","Invalid Driver ID",IF(COUNTIFS($B$5:$B$1000,B129,$D$5:$D$1000,D129)&gt;1,"Duplicate Driver/Date",IF(IFERROR(VLOOKUP(D129,'Drivers'!$A$5:$K$1000,10,FALSE),"No")&lt;&gt;"Yes","Inactive Driver",IF(OR(F129="Available",F129="Limited"),IF(OR(G129="",H129="",I129=""),"Missing Shift or Time",IF(K129&lt;=0,"Check Time Range",IF(K129&gt;IFERROR(VLOOKUP(D129,'Drivers'!$A$5:$K$1000,9,FALSE),24),"Over Planning Limit","OK"))),"OK"))))))))</f>
        <v/>
      </c>
    </row>
    <row r="130">
      <c r="A130" s="23" t="n"/>
      <c r="B130" s="24" t="n"/>
      <c r="C130" s="25">
        <f>IF(B130="","",TEXT(B130,"ddd"))</f>
        <v/>
      </c>
      <c r="D130" s="23" t="n"/>
      <c r="E130" s="26">
        <f>IF(D130="","",IFERROR(VLOOKUP(D130,'Drivers'!$A$5:$K$1000,2,FALSE),"ID Not Found"))</f>
        <v/>
      </c>
      <c r="F130" s="23" t="n"/>
      <c r="G130" s="23" t="n"/>
      <c r="H130" s="27" t="n"/>
      <c r="I130" s="27" t="n"/>
      <c r="J130" s="28" t="n"/>
      <c r="K130" s="29">
        <f>IF(OR(B130="",D130="",F130=""),"",IF(OR(F130="Available",F130="Limited"),IFERROR(MAX(0,MOD(I130-H130,1)*24-J130/60),0),0))</f>
        <v/>
      </c>
      <c r="L130" s="25">
        <f>IF(D130="","",IFERROR(VLOOKUP(D130,'Drivers'!$A$5:$K$1000,4,FALSE),""))</f>
        <v/>
      </c>
      <c r="M130" s="30" t="n"/>
      <c r="N130" s="23" t="n"/>
      <c r="O130" s="30" t="n"/>
      <c r="P130" s="26">
        <f>IF(AND(A130="",B130="",D130="",F130=""),"",IF(OR(A130="",B130="",D130=""),"Missing Required",IF(COUNTIF($A$5:$A$1000,A130)&gt;1,"Duplicate Availability ID",IF(F130="","Missing Status",IF(E130="ID Not Found","Invalid Driver ID",IF(COUNTIFS($B$5:$B$1000,B130,$D$5:$D$1000,D130)&gt;1,"Duplicate Driver/Date",IF(IFERROR(VLOOKUP(D130,'Drivers'!$A$5:$K$1000,10,FALSE),"No")&lt;&gt;"Yes","Inactive Driver",IF(OR(F130="Available",F130="Limited"),IF(OR(G130="",H130="",I130=""),"Missing Shift or Time",IF(K130&lt;=0,"Check Time Range",IF(K130&gt;IFERROR(VLOOKUP(D130,'Drivers'!$A$5:$K$1000,9,FALSE),24),"Over Planning Limit","OK"))),"OK"))))))))</f>
        <v/>
      </c>
    </row>
    <row r="131">
      <c r="A131" s="23" t="n"/>
      <c r="B131" s="24" t="n"/>
      <c r="C131" s="25">
        <f>IF(B131="","",TEXT(B131,"ddd"))</f>
        <v/>
      </c>
      <c r="D131" s="23" t="n"/>
      <c r="E131" s="26">
        <f>IF(D131="","",IFERROR(VLOOKUP(D131,'Drivers'!$A$5:$K$1000,2,FALSE),"ID Not Found"))</f>
        <v/>
      </c>
      <c r="F131" s="23" t="n"/>
      <c r="G131" s="23" t="n"/>
      <c r="H131" s="27" t="n"/>
      <c r="I131" s="27" t="n"/>
      <c r="J131" s="28" t="n"/>
      <c r="K131" s="29">
        <f>IF(OR(B131="",D131="",F131=""),"",IF(OR(F131="Available",F131="Limited"),IFERROR(MAX(0,MOD(I131-H131,1)*24-J131/60),0),0))</f>
        <v/>
      </c>
      <c r="L131" s="25">
        <f>IF(D131="","",IFERROR(VLOOKUP(D131,'Drivers'!$A$5:$K$1000,4,FALSE),""))</f>
        <v/>
      </c>
      <c r="M131" s="30" t="n"/>
      <c r="N131" s="23" t="n"/>
      <c r="O131" s="30" t="n"/>
      <c r="P131" s="26">
        <f>IF(AND(A131="",B131="",D131="",F131=""),"",IF(OR(A131="",B131="",D131=""),"Missing Required",IF(COUNTIF($A$5:$A$1000,A131)&gt;1,"Duplicate Availability ID",IF(F131="","Missing Status",IF(E131="ID Not Found","Invalid Driver ID",IF(COUNTIFS($B$5:$B$1000,B131,$D$5:$D$1000,D131)&gt;1,"Duplicate Driver/Date",IF(IFERROR(VLOOKUP(D131,'Drivers'!$A$5:$K$1000,10,FALSE),"No")&lt;&gt;"Yes","Inactive Driver",IF(OR(F131="Available",F131="Limited"),IF(OR(G131="",H131="",I131=""),"Missing Shift or Time",IF(K131&lt;=0,"Check Time Range",IF(K131&gt;IFERROR(VLOOKUP(D131,'Drivers'!$A$5:$K$1000,9,FALSE),24),"Over Planning Limit","OK"))),"OK"))))))))</f>
        <v/>
      </c>
    </row>
    <row r="132">
      <c r="A132" s="23" t="n"/>
      <c r="B132" s="24" t="n"/>
      <c r="C132" s="25">
        <f>IF(B132="","",TEXT(B132,"ddd"))</f>
        <v/>
      </c>
      <c r="D132" s="23" t="n"/>
      <c r="E132" s="26">
        <f>IF(D132="","",IFERROR(VLOOKUP(D132,'Drivers'!$A$5:$K$1000,2,FALSE),"ID Not Found"))</f>
        <v/>
      </c>
      <c r="F132" s="23" t="n"/>
      <c r="G132" s="23" t="n"/>
      <c r="H132" s="27" t="n"/>
      <c r="I132" s="27" t="n"/>
      <c r="J132" s="28" t="n"/>
      <c r="K132" s="29">
        <f>IF(OR(B132="",D132="",F132=""),"",IF(OR(F132="Available",F132="Limited"),IFERROR(MAX(0,MOD(I132-H132,1)*24-J132/60),0),0))</f>
        <v/>
      </c>
      <c r="L132" s="25">
        <f>IF(D132="","",IFERROR(VLOOKUP(D132,'Drivers'!$A$5:$K$1000,4,FALSE),""))</f>
        <v/>
      </c>
      <c r="M132" s="30" t="n"/>
      <c r="N132" s="23" t="n"/>
      <c r="O132" s="30" t="n"/>
      <c r="P132" s="26">
        <f>IF(AND(A132="",B132="",D132="",F132=""),"",IF(OR(A132="",B132="",D132=""),"Missing Required",IF(COUNTIF($A$5:$A$1000,A132)&gt;1,"Duplicate Availability ID",IF(F132="","Missing Status",IF(E132="ID Not Found","Invalid Driver ID",IF(COUNTIFS($B$5:$B$1000,B132,$D$5:$D$1000,D132)&gt;1,"Duplicate Driver/Date",IF(IFERROR(VLOOKUP(D132,'Drivers'!$A$5:$K$1000,10,FALSE),"No")&lt;&gt;"Yes","Inactive Driver",IF(OR(F132="Available",F132="Limited"),IF(OR(G132="",H132="",I132=""),"Missing Shift or Time",IF(K132&lt;=0,"Check Time Range",IF(K132&gt;IFERROR(VLOOKUP(D132,'Drivers'!$A$5:$K$1000,9,FALSE),24),"Over Planning Limit","OK"))),"OK"))))))))</f>
        <v/>
      </c>
    </row>
    <row r="133">
      <c r="A133" s="23" t="n"/>
      <c r="B133" s="24" t="n"/>
      <c r="C133" s="25">
        <f>IF(B133="","",TEXT(B133,"ddd"))</f>
        <v/>
      </c>
      <c r="D133" s="23" t="n"/>
      <c r="E133" s="26">
        <f>IF(D133="","",IFERROR(VLOOKUP(D133,'Drivers'!$A$5:$K$1000,2,FALSE),"ID Not Found"))</f>
        <v/>
      </c>
      <c r="F133" s="23" t="n"/>
      <c r="G133" s="23" t="n"/>
      <c r="H133" s="27" t="n"/>
      <c r="I133" s="27" t="n"/>
      <c r="J133" s="28" t="n"/>
      <c r="K133" s="29">
        <f>IF(OR(B133="",D133="",F133=""),"",IF(OR(F133="Available",F133="Limited"),IFERROR(MAX(0,MOD(I133-H133,1)*24-J133/60),0),0))</f>
        <v/>
      </c>
      <c r="L133" s="25">
        <f>IF(D133="","",IFERROR(VLOOKUP(D133,'Drivers'!$A$5:$K$1000,4,FALSE),""))</f>
        <v/>
      </c>
      <c r="M133" s="30" t="n"/>
      <c r="N133" s="23" t="n"/>
      <c r="O133" s="30" t="n"/>
      <c r="P133" s="26">
        <f>IF(AND(A133="",B133="",D133="",F133=""),"",IF(OR(A133="",B133="",D133=""),"Missing Required",IF(COUNTIF($A$5:$A$1000,A133)&gt;1,"Duplicate Availability ID",IF(F133="","Missing Status",IF(E133="ID Not Found","Invalid Driver ID",IF(COUNTIFS($B$5:$B$1000,B133,$D$5:$D$1000,D133)&gt;1,"Duplicate Driver/Date",IF(IFERROR(VLOOKUP(D133,'Drivers'!$A$5:$K$1000,10,FALSE),"No")&lt;&gt;"Yes","Inactive Driver",IF(OR(F133="Available",F133="Limited"),IF(OR(G133="",H133="",I133=""),"Missing Shift or Time",IF(K133&lt;=0,"Check Time Range",IF(K133&gt;IFERROR(VLOOKUP(D133,'Drivers'!$A$5:$K$1000,9,FALSE),24),"Over Planning Limit","OK"))),"OK"))))))))</f>
        <v/>
      </c>
    </row>
    <row r="134">
      <c r="A134" s="23" t="n"/>
      <c r="B134" s="24" t="n"/>
      <c r="C134" s="25">
        <f>IF(B134="","",TEXT(B134,"ddd"))</f>
        <v/>
      </c>
      <c r="D134" s="23" t="n"/>
      <c r="E134" s="26">
        <f>IF(D134="","",IFERROR(VLOOKUP(D134,'Drivers'!$A$5:$K$1000,2,FALSE),"ID Not Found"))</f>
        <v/>
      </c>
      <c r="F134" s="23" t="n"/>
      <c r="G134" s="23" t="n"/>
      <c r="H134" s="27" t="n"/>
      <c r="I134" s="27" t="n"/>
      <c r="J134" s="28" t="n"/>
      <c r="K134" s="29">
        <f>IF(OR(B134="",D134="",F134=""),"",IF(OR(F134="Available",F134="Limited"),IFERROR(MAX(0,MOD(I134-H134,1)*24-J134/60),0),0))</f>
        <v/>
      </c>
      <c r="L134" s="25">
        <f>IF(D134="","",IFERROR(VLOOKUP(D134,'Drivers'!$A$5:$K$1000,4,FALSE),""))</f>
        <v/>
      </c>
      <c r="M134" s="30" t="n"/>
      <c r="N134" s="23" t="n"/>
      <c r="O134" s="30" t="n"/>
      <c r="P134" s="26">
        <f>IF(AND(A134="",B134="",D134="",F134=""),"",IF(OR(A134="",B134="",D134=""),"Missing Required",IF(COUNTIF($A$5:$A$1000,A134)&gt;1,"Duplicate Availability ID",IF(F134="","Missing Status",IF(E134="ID Not Found","Invalid Driver ID",IF(COUNTIFS($B$5:$B$1000,B134,$D$5:$D$1000,D134)&gt;1,"Duplicate Driver/Date",IF(IFERROR(VLOOKUP(D134,'Drivers'!$A$5:$K$1000,10,FALSE),"No")&lt;&gt;"Yes","Inactive Driver",IF(OR(F134="Available",F134="Limited"),IF(OR(G134="",H134="",I134=""),"Missing Shift or Time",IF(K134&lt;=0,"Check Time Range",IF(K134&gt;IFERROR(VLOOKUP(D134,'Drivers'!$A$5:$K$1000,9,FALSE),24),"Over Planning Limit","OK"))),"OK"))))))))</f>
        <v/>
      </c>
    </row>
    <row r="135">
      <c r="A135" s="23" t="n"/>
      <c r="B135" s="24" t="n"/>
      <c r="C135" s="25">
        <f>IF(B135="","",TEXT(B135,"ddd"))</f>
        <v/>
      </c>
      <c r="D135" s="23" t="n"/>
      <c r="E135" s="26">
        <f>IF(D135="","",IFERROR(VLOOKUP(D135,'Drivers'!$A$5:$K$1000,2,FALSE),"ID Not Found"))</f>
        <v/>
      </c>
      <c r="F135" s="23" t="n"/>
      <c r="G135" s="23" t="n"/>
      <c r="H135" s="27" t="n"/>
      <c r="I135" s="27" t="n"/>
      <c r="J135" s="28" t="n"/>
      <c r="K135" s="29">
        <f>IF(OR(B135="",D135="",F135=""),"",IF(OR(F135="Available",F135="Limited"),IFERROR(MAX(0,MOD(I135-H135,1)*24-J135/60),0),0))</f>
        <v/>
      </c>
      <c r="L135" s="25">
        <f>IF(D135="","",IFERROR(VLOOKUP(D135,'Drivers'!$A$5:$K$1000,4,FALSE),""))</f>
        <v/>
      </c>
      <c r="M135" s="30" t="n"/>
      <c r="N135" s="23" t="n"/>
      <c r="O135" s="30" t="n"/>
      <c r="P135" s="26">
        <f>IF(AND(A135="",B135="",D135="",F135=""),"",IF(OR(A135="",B135="",D135=""),"Missing Required",IF(COUNTIF($A$5:$A$1000,A135)&gt;1,"Duplicate Availability ID",IF(F135="","Missing Status",IF(E135="ID Not Found","Invalid Driver ID",IF(COUNTIFS($B$5:$B$1000,B135,$D$5:$D$1000,D135)&gt;1,"Duplicate Driver/Date",IF(IFERROR(VLOOKUP(D135,'Drivers'!$A$5:$K$1000,10,FALSE),"No")&lt;&gt;"Yes","Inactive Driver",IF(OR(F135="Available",F135="Limited"),IF(OR(G135="",H135="",I135=""),"Missing Shift or Time",IF(K135&lt;=0,"Check Time Range",IF(K135&gt;IFERROR(VLOOKUP(D135,'Drivers'!$A$5:$K$1000,9,FALSE),24),"Over Planning Limit","OK"))),"OK"))))))))</f>
        <v/>
      </c>
    </row>
    <row r="136">
      <c r="A136" s="23" t="n"/>
      <c r="B136" s="24" t="n"/>
      <c r="C136" s="25">
        <f>IF(B136="","",TEXT(B136,"ddd"))</f>
        <v/>
      </c>
      <c r="D136" s="23" t="n"/>
      <c r="E136" s="26">
        <f>IF(D136="","",IFERROR(VLOOKUP(D136,'Drivers'!$A$5:$K$1000,2,FALSE),"ID Not Found"))</f>
        <v/>
      </c>
      <c r="F136" s="23" t="n"/>
      <c r="G136" s="23" t="n"/>
      <c r="H136" s="27" t="n"/>
      <c r="I136" s="27" t="n"/>
      <c r="J136" s="28" t="n"/>
      <c r="K136" s="29">
        <f>IF(OR(B136="",D136="",F136=""),"",IF(OR(F136="Available",F136="Limited"),IFERROR(MAX(0,MOD(I136-H136,1)*24-J136/60),0),0))</f>
        <v/>
      </c>
      <c r="L136" s="25">
        <f>IF(D136="","",IFERROR(VLOOKUP(D136,'Drivers'!$A$5:$K$1000,4,FALSE),""))</f>
        <v/>
      </c>
      <c r="M136" s="30" t="n"/>
      <c r="N136" s="23" t="n"/>
      <c r="O136" s="30" t="n"/>
      <c r="P136" s="26">
        <f>IF(AND(A136="",B136="",D136="",F136=""),"",IF(OR(A136="",B136="",D136=""),"Missing Required",IF(COUNTIF($A$5:$A$1000,A136)&gt;1,"Duplicate Availability ID",IF(F136="","Missing Status",IF(E136="ID Not Found","Invalid Driver ID",IF(COUNTIFS($B$5:$B$1000,B136,$D$5:$D$1000,D136)&gt;1,"Duplicate Driver/Date",IF(IFERROR(VLOOKUP(D136,'Drivers'!$A$5:$K$1000,10,FALSE),"No")&lt;&gt;"Yes","Inactive Driver",IF(OR(F136="Available",F136="Limited"),IF(OR(G136="",H136="",I136=""),"Missing Shift or Time",IF(K136&lt;=0,"Check Time Range",IF(K136&gt;IFERROR(VLOOKUP(D136,'Drivers'!$A$5:$K$1000,9,FALSE),24),"Over Planning Limit","OK"))),"OK"))))))))</f>
        <v/>
      </c>
    </row>
    <row r="137">
      <c r="A137" s="23" t="n"/>
      <c r="B137" s="24" t="n"/>
      <c r="C137" s="25">
        <f>IF(B137="","",TEXT(B137,"ddd"))</f>
        <v/>
      </c>
      <c r="D137" s="23" t="n"/>
      <c r="E137" s="26">
        <f>IF(D137="","",IFERROR(VLOOKUP(D137,'Drivers'!$A$5:$K$1000,2,FALSE),"ID Not Found"))</f>
        <v/>
      </c>
      <c r="F137" s="23" t="n"/>
      <c r="G137" s="23" t="n"/>
      <c r="H137" s="27" t="n"/>
      <c r="I137" s="27" t="n"/>
      <c r="J137" s="28" t="n"/>
      <c r="K137" s="29">
        <f>IF(OR(B137="",D137="",F137=""),"",IF(OR(F137="Available",F137="Limited"),IFERROR(MAX(0,MOD(I137-H137,1)*24-J137/60),0),0))</f>
        <v/>
      </c>
      <c r="L137" s="25">
        <f>IF(D137="","",IFERROR(VLOOKUP(D137,'Drivers'!$A$5:$K$1000,4,FALSE),""))</f>
        <v/>
      </c>
      <c r="M137" s="30" t="n"/>
      <c r="N137" s="23" t="n"/>
      <c r="O137" s="30" t="n"/>
      <c r="P137" s="26">
        <f>IF(AND(A137="",B137="",D137="",F137=""),"",IF(OR(A137="",B137="",D137=""),"Missing Required",IF(COUNTIF($A$5:$A$1000,A137)&gt;1,"Duplicate Availability ID",IF(F137="","Missing Status",IF(E137="ID Not Found","Invalid Driver ID",IF(COUNTIFS($B$5:$B$1000,B137,$D$5:$D$1000,D137)&gt;1,"Duplicate Driver/Date",IF(IFERROR(VLOOKUP(D137,'Drivers'!$A$5:$K$1000,10,FALSE),"No")&lt;&gt;"Yes","Inactive Driver",IF(OR(F137="Available",F137="Limited"),IF(OR(G137="",H137="",I137=""),"Missing Shift or Time",IF(K137&lt;=0,"Check Time Range",IF(K137&gt;IFERROR(VLOOKUP(D137,'Drivers'!$A$5:$K$1000,9,FALSE),24),"Over Planning Limit","OK"))),"OK"))))))))</f>
        <v/>
      </c>
    </row>
    <row r="138">
      <c r="A138" s="23" t="n"/>
      <c r="B138" s="24" t="n"/>
      <c r="C138" s="25">
        <f>IF(B138="","",TEXT(B138,"ddd"))</f>
        <v/>
      </c>
      <c r="D138" s="23" t="n"/>
      <c r="E138" s="26">
        <f>IF(D138="","",IFERROR(VLOOKUP(D138,'Drivers'!$A$5:$K$1000,2,FALSE),"ID Not Found"))</f>
        <v/>
      </c>
      <c r="F138" s="23" t="n"/>
      <c r="G138" s="23" t="n"/>
      <c r="H138" s="27" t="n"/>
      <c r="I138" s="27" t="n"/>
      <c r="J138" s="28" t="n"/>
      <c r="K138" s="29">
        <f>IF(OR(B138="",D138="",F138=""),"",IF(OR(F138="Available",F138="Limited"),IFERROR(MAX(0,MOD(I138-H138,1)*24-J138/60),0),0))</f>
        <v/>
      </c>
      <c r="L138" s="25">
        <f>IF(D138="","",IFERROR(VLOOKUP(D138,'Drivers'!$A$5:$K$1000,4,FALSE),""))</f>
        <v/>
      </c>
      <c r="M138" s="30" t="n"/>
      <c r="N138" s="23" t="n"/>
      <c r="O138" s="30" t="n"/>
      <c r="P138" s="26">
        <f>IF(AND(A138="",B138="",D138="",F138=""),"",IF(OR(A138="",B138="",D138=""),"Missing Required",IF(COUNTIF($A$5:$A$1000,A138)&gt;1,"Duplicate Availability ID",IF(F138="","Missing Status",IF(E138="ID Not Found","Invalid Driver ID",IF(COUNTIFS($B$5:$B$1000,B138,$D$5:$D$1000,D138)&gt;1,"Duplicate Driver/Date",IF(IFERROR(VLOOKUP(D138,'Drivers'!$A$5:$K$1000,10,FALSE),"No")&lt;&gt;"Yes","Inactive Driver",IF(OR(F138="Available",F138="Limited"),IF(OR(G138="",H138="",I138=""),"Missing Shift or Time",IF(K138&lt;=0,"Check Time Range",IF(K138&gt;IFERROR(VLOOKUP(D138,'Drivers'!$A$5:$K$1000,9,FALSE),24),"Over Planning Limit","OK"))),"OK"))))))))</f>
        <v/>
      </c>
    </row>
    <row r="139">
      <c r="A139" s="23" t="n"/>
      <c r="B139" s="24" t="n"/>
      <c r="C139" s="25">
        <f>IF(B139="","",TEXT(B139,"ddd"))</f>
        <v/>
      </c>
      <c r="D139" s="23" t="n"/>
      <c r="E139" s="26">
        <f>IF(D139="","",IFERROR(VLOOKUP(D139,'Drivers'!$A$5:$K$1000,2,FALSE),"ID Not Found"))</f>
        <v/>
      </c>
      <c r="F139" s="23" t="n"/>
      <c r="G139" s="23" t="n"/>
      <c r="H139" s="27" t="n"/>
      <c r="I139" s="27" t="n"/>
      <c r="J139" s="28" t="n"/>
      <c r="K139" s="29">
        <f>IF(OR(B139="",D139="",F139=""),"",IF(OR(F139="Available",F139="Limited"),IFERROR(MAX(0,MOD(I139-H139,1)*24-J139/60),0),0))</f>
        <v/>
      </c>
      <c r="L139" s="25">
        <f>IF(D139="","",IFERROR(VLOOKUP(D139,'Drivers'!$A$5:$K$1000,4,FALSE),""))</f>
        <v/>
      </c>
      <c r="M139" s="30" t="n"/>
      <c r="N139" s="23" t="n"/>
      <c r="O139" s="30" t="n"/>
      <c r="P139" s="26">
        <f>IF(AND(A139="",B139="",D139="",F139=""),"",IF(OR(A139="",B139="",D139=""),"Missing Required",IF(COUNTIF($A$5:$A$1000,A139)&gt;1,"Duplicate Availability ID",IF(F139="","Missing Status",IF(E139="ID Not Found","Invalid Driver ID",IF(COUNTIFS($B$5:$B$1000,B139,$D$5:$D$1000,D139)&gt;1,"Duplicate Driver/Date",IF(IFERROR(VLOOKUP(D139,'Drivers'!$A$5:$K$1000,10,FALSE),"No")&lt;&gt;"Yes","Inactive Driver",IF(OR(F139="Available",F139="Limited"),IF(OR(G139="",H139="",I139=""),"Missing Shift or Time",IF(K139&lt;=0,"Check Time Range",IF(K139&gt;IFERROR(VLOOKUP(D139,'Drivers'!$A$5:$K$1000,9,FALSE),24),"Over Planning Limit","OK"))),"OK"))))))))</f>
        <v/>
      </c>
    </row>
    <row r="140">
      <c r="A140" s="23" t="n"/>
      <c r="B140" s="24" t="n"/>
      <c r="C140" s="25">
        <f>IF(B140="","",TEXT(B140,"ddd"))</f>
        <v/>
      </c>
      <c r="D140" s="23" t="n"/>
      <c r="E140" s="26">
        <f>IF(D140="","",IFERROR(VLOOKUP(D140,'Drivers'!$A$5:$K$1000,2,FALSE),"ID Not Found"))</f>
        <v/>
      </c>
      <c r="F140" s="23" t="n"/>
      <c r="G140" s="23" t="n"/>
      <c r="H140" s="27" t="n"/>
      <c r="I140" s="27" t="n"/>
      <c r="J140" s="28" t="n"/>
      <c r="K140" s="29">
        <f>IF(OR(B140="",D140="",F140=""),"",IF(OR(F140="Available",F140="Limited"),IFERROR(MAX(0,MOD(I140-H140,1)*24-J140/60),0),0))</f>
        <v/>
      </c>
      <c r="L140" s="25">
        <f>IF(D140="","",IFERROR(VLOOKUP(D140,'Drivers'!$A$5:$K$1000,4,FALSE),""))</f>
        <v/>
      </c>
      <c r="M140" s="30" t="n"/>
      <c r="N140" s="23" t="n"/>
      <c r="O140" s="30" t="n"/>
      <c r="P140" s="26">
        <f>IF(AND(A140="",B140="",D140="",F140=""),"",IF(OR(A140="",B140="",D140=""),"Missing Required",IF(COUNTIF($A$5:$A$1000,A140)&gt;1,"Duplicate Availability ID",IF(F140="","Missing Status",IF(E140="ID Not Found","Invalid Driver ID",IF(COUNTIFS($B$5:$B$1000,B140,$D$5:$D$1000,D140)&gt;1,"Duplicate Driver/Date",IF(IFERROR(VLOOKUP(D140,'Drivers'!$A$5:$K$1000,10,FALSE),"No")&lt;&gt;"Yes","Inactive Driver",IF(OR(F140="Available",F140="Limited"),IF(OR(G140="",H140="",I140=""),"Missing Shift or Time",IF(K140&lt;=0,"Check Time Range",IF(K140&gt;IFERROR(VLOOKUP(D140,'Drivers'!$A$5:$K$1000,9,FALSE),24),"Over Planning Limit","OK"))),"OK"))))))))</f>
        <v/>
      </c>
    </row>
    <row r="141">
      <c r="A141" s="23" t="n"/>
      <c r="B141" s="24" t="n"/>
      <c r="C141" s="25">
        <f>IF(B141="","",TEXT(B141,"ddd"))</f>
        <v/>
      </c>
      <c r="D141" s="23" t="n"/>
      <c r="E141" s="26">
        <f>IF(D141="","",IFERROR(VLOOKUP(D141,'Drivers'!$A$5:$K$1000,2,FALSE),"ID Not Found"))</f>
        <v/>
      </c>
      <c r="F141" s="23" t="n"/>
      <c r="G141" s="23" t="n"/>
      <c r="H141" s="27" t="n"/>
      <c r="I141" s="27" t="n"/>
      <c r="J141" s="28" t="n"/>
      <c r="K141" s="29">
        <f>IF(OR(B141="",D141="",F141=""),"",IF(OR(F141="Available",F141="Limited"),IFERROR(MAX(0,MOD(I141-H141,1)*24-J141/60),0),0))</f>
        <v/>
      </c>
      <c r="L141" s="25">
        <f>IF(D141="","",IFERROR(VLOOKUP(D141,'Drivers'!$A$5:$K$1000,4,FALSE),""))</f>
        <v/>
      </c>
      <c r="M141" s="30" t="n"/>
      <c r="N141" s="23" t="n"/>
      <c r="O141" s="30" t="n"/>
      <c r="P141" s="26">
        <f>IF(AND(A141="",B141="",D141="",F141=""),"",IF(OR(A141="",B141="",D141=""),"Missing Required",IF(COUNTIF($A$5:$A$1000,A141)&gt;1,"Duplicate Availability ID",IF(F141="","Missing Status",IF(E141="ID Not Found","Invalid Driver ID",IF(COUNTIFS($B$5:$B$1000,B141,$D$5:$D$1000,D141)&gt;1,"Duplicate Driver/Date",IF(IFERROR(VLOOKUP(D141,'Drivers'!$A$5:$K$1000,10,FALSE),"No")&lt;&gt;"Yes","Inactive Driver",IF(OR(F141="Available",F141="Limited"),IF(OR(G141="",H141="",I141=""),"Missing Shift or Time",IF(K141&lt;=0,"Check Time Range",IF(K141&gt;IFERROR(VLOOKUP(D141,'Drivers'!$A$5:$K$1000,9,FALSE),24),"Over Planning Limit","OK"))),"OK"))))))))</f>
        <v/>
      </c>
    </row>
    <row r="142">
      <c r="A142" s="23" t="n"/>
      <c r="B142" s="24" t="n"/>
      <c r="C142" s="25">
        <f>IF(B142="","",TEXT(B142,"ddd"))</f>
        <v/>
      </c>
      <c r="D142" s="23" t="n"/>
      <c r="E142" s="26">
        <f>IF(D142="","",IFERROR(VLOOKUP(D142,'Drivers'!$A$5:$K$1000,2,FALSE),"ID Not Found"))</f>
        <v/>
      </c>
      <c r="F142" s="23" t="n"/>
      <c r="G142" s="23" t="n"/>
      <c r="H142" s="27" t="n"/>
      <c r="I142" s="27" t="n"/>
      <c r="J142" s="28" t="n"/>
      <c r="K142" s="29">
        <f>IF(OR(B142="",D142="",F142=""),"",IF(OR(F142="Available",F142="Limited"),IFERROR(MAX(0,MOD(I142-H142,1)*24-J142/60),0),0))</f>
        <v/>
      </c>
      <c r="L142" s="25">
        <f>IF(D142="","",IFERROR(VLOOKUP(D142,'Drivers'!$A$5:$K$1000,4,FALSE),""))</f>
        <v/>
      </c>
      <c r="M142" s="30" t="n"/>
      <c r="N142" s="23" t="n"/>
      <c r="O142" s="30" t="n"/>
      <c r="P142" s="26">
        <f>IF(AND(A142="",B142="",D142="",F142=""),"",IF(OR(A142="",B142="",D142=""),"Missing Required",IF(COUNTIF($A$5:$A$1000,A142)&gt;1,"Duplicate Availability ID",IF(F142="","Missing Status",IF(E142="ID Not Found","Invalid Driver ID",IF(COUNTIFS($B$5:$B$1000,B142,$D$5:$D$1000,D142)&gt;1,"Duplicate Driver/Date",IF(IFERROR(VLOOKUP(D142,'Drivers'!$A$5:$K$1000,10,FALSE),"No")&lt;&gt;"Yes","Inactive Driver",IF(OR(F142="Available",F142="Limited"),IF(OR(G142="",H142="",I142=""),"Missing Shift or Time",IF(K142&lt;=0,"Check Time Range",IF(K142&gt;IFERROR(VLOOKUP(D142,'Drivers'!$A$5:$K$1000,9,FALSE),24),"Over Planning Limit","OK"))),"OK"))))))))</f>
        <v/>
      </c>
    </row>
    <row r="143">
      <c r="A143" s="23" t="n"/>
      <c r="B143" s="24" t="n"/>
      <c r="C143" s="25">
        <f>IF(B143="","",TEXT(B143,"ddd"))</f>
        <v/>
      </c>
      <c r="D143" s="23" t="n"/>
      <c r="E143" s="26">
        <f>IF(D143="","",IFERROR(VLOOKUP(D143,'Drivers'!$A$5:$K$1000,2,FALSE),"ID Not Found"))</f>
        <v/>
      </c>
      <c r="F143" s="23" t="n"/>
      <c r="G143" s="23" t="n"/>
      <c r="H143" s="27" t="n"/>
      <c r="I143" s="27" t="n"/>
      <c r="J143" s="28" t="n"/>
      <c r="K143" s="29">
        <f>IF(OR(B143="",D143="",F143=""),"",IF(OR(F143="Available",F143="Limited"),IFERROR(MAX(0,MOD(I143-H143,1)*24-J143/60),0),0))</f>
        <v/>
      </c>
      <c r="L143" s="25">
        <f>IF(D143="","",IFERROR(VLOOKUP(D143,'Drivers'!$A$5:$K$1000,4,FALSE),""))</f>
        <v/>
      </c>
      <c r="M143" s="30" t="n"/>
      <c r="N143" s="23" t="n"/>
      <c r="O143" s="30" t="n"/>
      <c r="P143" s="26">
        <f>IF(AND(A143="",B143="",D143="",F143=""),"",IF(OR(A143="",B143="",D143=""),"Missing Required",IF(COUNTIF($A$5:$A$1000,A143)&gt;1,"Duplicate Availability ID",IF(F143="","Missing Status",IF(E143="ID Not Found","Invalid Driver ID",IF(COUNTIFS($B$5:$B$1000,B143,$D$5:$D$1000,D143)&gt;1,"Duplicate Driver/Date",IF(IFERROR(VLOOKUP(D143,'Drivers'!$A$5:$K$1000,10,FALSE),"No")&lt;&gt;"Yes","Inactive Driver",IF(OR(F143="Available",F143="Limited"),IF(OR(G143="",H143="",I143=""),"Missing Shift or Time",IF(K143&lt;=0,"Check Time Range",IF(K143&gt;IFERROR(VLOOKUP(D143,'Drivers'!$A$5:$K$1000,9,FALSE),24),"Over Planning Limit","OK"))),"OK"))))))))</f>
        <v/>
      </c>
    </row>
    <row r="144">
      <c r="A144" s="23" t="n"/>
      <c r="B144" s="24" t="n"/>
      <c r="C144" s="25">
        <f>IF(B144="","",TEXT(B144,"ddd"))</f>
        <v/>
      </c>
      <c r="D144" s="23" t="n"/>
      <c r="E144" s="26">
        <f>IF(D144="","",IFERROR(VLOOKUP(D144,'Drivers'!$A$5:$K$1000,2,FALSE),"ID Not Found"))</f>
        <v/>
      </c>
      <c r="F144" s="23" t="n"/>
      <c r="G144" s="23" t="n"/>
      <c r="H144" s="27" t="n"/>
      <c r="I144" s="27" t="n"/>
      <c r="J144" s="28" t="n"/>
      <c r="K144" s="29">
        <f>IF(OR(B144="",D144="",F144=""),"",IF(OR(F144="Available",F144="Limited"),IFERROR(MAX(0,MOD(I144-H144,1)*24-J144/60),0),0))</f>
        <v/>
      </c>
      <c r="L144" s="25">
        <f>IF(D144="","",IFERROR(VLOOKUP(D144,'Drivers'!$A$5:$K$1000,4,FALSE),""))</f>
        <v/>
      </c>
      <c r="M144" s="30" t="n"/>
      <c r="N144" s="23" t="n"/>
      <c r="O144" s="30" t="n"/>
      <c r="P144" s="26">
        <f>IF(AND(A144="",B144="",D144="",F144=""),"",IF(OR(A144="",B144="",D144=""),"Missing Required",IF(COUNTIF($A$5:$A$1000,A144)&gt;1,"Duplicate Availability ID",IF(F144="","Missing Status",IF(E144="ID Not Found","Invalid Driver ID",IF(COUNTIFS($B$5:$B$1000,B144,$D$5:$D$1000,D144)&gt;1,"Duplicate Driver/Date",IF(IFERROR(VLOOKUP(D144,'Drivers'!$A$5:$K$1000,10,FALSE),"No")&lt;&gt;"Yes","Inactive Driver",IF(OR(F144="Available",F144="Limited"),IF(OR(G144="",H144="",I144=""),"Missing Shift or Time",IF(K144&lt;=0,"Check Time Range",IF(K144&gt;IFERROR(VLOOKUP(D144,'Drivers'!$A$5:$K$1000,9,FALSE),24),"Over Planning Limit","OK"))),"OK"))))))))</f>
        <v/>
      </c>
    </row>
    <row r="145">
      <c r="A145" s="23" t="n"/>
      <c r="B145" s="24" t="n"/>
      <c r="C145" s="25">
        <f>IF(B145="","",TEXT(B145,"ddd"))</f>
        <v/>
      </c>
      <c r="D145" s="23" t="n"/>
      <c r="E145" s="26">
        <f>IF(D145="","",IFERROR(VLOOKUP(D145,'Drivers'!$A$5:$K$1000,2,FALSE),"ID Not Found"))</f>
        <v/>
      </c>
      <c r="F145" s="23" t="n"/>
      <c r="G145" s="23" t="n"/>
      <c r="H145" s="27" t="n"/>
      <c r="I145" s="27" t="n"/>
      <c r="J145" s="28" t="n"/>
      <c r="K145" s="29">
        <f>IF(OR(B145="",D145="",F145=""),"",IF(OR(F145="Available",F145="Limited"),IFERROR(MAX(0,MOD(I145-H145,1)*24-J145/60),0),0))</f>
        <v/>
      </c>
      <c r="L145" s="25">
        <f>IF(D145="","",IFERROR(VLOOKUP(D145,'Drivers'!$A$5:$K$1000,4,FALSE),""))</f>
        <v/>
      </c>
      <c r="M145" s="30" t="n"/>
      <c r="N145" s="23" t="n"/>
      <c r="O145" s="30" t="n"/>
      <c r="P145" s="26">
        <f>IF(AND(A145="",B145="",D145="",F145=""),"",IF(OR(A145="",B145="",D145=""),"Missing Required",IF(COUNTIF($A$5:$A$1000,A145)&gt;1,"Duplicate Availability ID",IF(F145="","Missing Status",IF(E145="ID Not Found","Invalid Driver ID",IF(COUNTIFS($B$5:$B$1000,B145,$D$5:$D$1000,D145)&gt;1,"Duplicate Driver/Date",IF(IFERROR(VLOOKUP(D145,'Drivers'!$A$5:$K$1000,10,FALSE),"No")&lt;&gt;"Yes","Inactive Driver",IF(OR(F145="Available",F145="Limited"),IF(OR(G145="",H145="",I145=""),"Missing Shift or Time",IF(K145&lt;=0,"Check Time Range",IF(K145&gt;IFERROR(VLOOKUP(D145,'Drivers'!$A$5:$K$1000,9,FALSE),24),"Over Planning Limit","OK"))),"OK"))))))))</f>
        <v/>
      </c>
    </row>
    <row r="146">
      <c r="A146" s="23" t="n"/>
      <c r="B146" s="24" t="n"/>
      <c r="C146" s="25">
        <f>IF(B146="","",TEXT(B146,"ddd"))</f>
        <v/>
      </c>
      <c r="D146" s="23" t="n"/>
      <c r="E146" s="26">
        <f>IF(D146="","",IFERROR(VLOOKUP(D146,'Drivers'!$A$5:$K$1000,2,FALSE),"ID Not Found"))</f>
        <v/>
      </c>
      <c r="F146" s="23" t="n"/>
      <c r="G146" s="23" t="n"/>
      <c r="H146" s="27" t="n"/>
      <c r="I146" s="27" t="n"/>
      <c r="J146" s="28" t="n"/>
      <c r="K146" s="29">
        <f>IF(OR(B146="",D146="",F146=""),"",IF(OR(F146="Available",F146="Limited"),IFERROR(MAX(0,MOD(I146-H146,1)*24-J146/60),0),0))</f>
        <v/>
      </c>
      <c r="L146" s="25">
        <f>IF(D146="","",IFERROR(VLOOKUP(D146,'Drivers'!$A$5:$K$1000,4,FALSE),""))</f>
        <v/>
      </c>
      <c r="M146" s="30" t="n"/>
      <c r="N146" s="23" t="n"/>
      <c r="O146" s="30" t="n"/>
      <c r="P146" s="26">
        <f>IF(AND(A146="",B146="",D146="",F146=""),"",IF(OR(A146="",B146="",D146=""),"Missing Required",IF(COUNTIF($A$5:$A$1000,A146)&gt;1,"Duplicate Availability ID",IF(F146="","Missing Status",IF(E146="ID Not Found","Invalid Driver ID",IF(COUNTIFS($B$5:$B$1000,B146,$D$5:$D$1000,D146)&gt;1,"Duplicate Driver/Date",IF(IFERROR(VLOOKUP(D146,'Drivers'!$A$5:$K$1000,10,FALSE),"No")&lt;&gt;"Yes","Inactive Driver",IF(OR(F146="Available",F146="Limited"),IF(OR(G146="",H146="",I146=""),"Missing Shift or Time",IF(K146&lt;=0,"Check Time Range",IF(K146&gt;IFERROR(VLOOKUP(D146,'Drivers'!$A$5:$K$1000,9,FALSE),24),"Over Planning Limit","OK"))),"OK"))))))))</f>
        <v/>
      </c>
    </row>
    <row r="147">
      <c r="A147" s="23" t="n"/>
      <c r="B147" s="24" t="n"/>
      <c r="C147" s="25">
        <f>IF(B147="","",TEXT(B147,"ddd"))</f>
        <v/>
      </c>
      <c r="D147" s="23" t="n"/>
      <c r="E147" s="26">
        <f>IF(D147="","",IFERROR(VLOOKUP(D147,'Drivers'!$A$5:$K$1000,2,FALSE),"ID Not Found"))</f>
        <v/>
      </c>
      <c r="F147" s="23" t="n"/>
      <c r="G147" s="23" t="n"/>
      <c r="H147" s="27" t="n"/>
      <c r="I147" s="27" t="n"/>
      <c r="J147" s="28" t="n"/>
      <c r="K147" s="29">
        <f>IF(OR(B147="",D147="",F147=""),"",IF(OR(F147="Available",F147="Limited"),IFERROR(MAX(0,MOD(I147-H147,1)*24-J147/60),0),0))</f>
        <v/>
      </c>
      <c r="L147" s="25">
        <f>IF(D147="","",IFERROR(VLOOKUP(D147,'Drivers'!$A$5:$K$1000,4,FALSE),""))</f>
        <v/>
      </c>
      <c r="M147" s="30" t="n"/>
      <c r="N147" s="23" t="n"/>
      <c r="O147" s="30" t="n"/>
      <c r="P147" s="26">
        <f>IF(AND(A147="",B147="",D147="",F147=""),"",IF(OR(A147="",B147="",D147=""),"Missing Required",IF(COUNTIF($A$5:$A$1000,A147)&gt;1,"Duplicate Availability ID",IF(F147="","Missing Status",IF(E147="ID Not Found","Invalid Driver ID",IF(COUNTIFS($B$5:$B$1000,B147,$D$5:$D$1000,D147)&gt;1,"Duplicate Driver/Date",IF(IFERROR(VLOOKUP(D147,'Drivers'!$A$5:$K$1000,10,FALSE),"No")&lt;&gt;"Yes","Inactive Driver",IF(OR(F147="Available",F147="Limited"),IF(OR(G147="",H147="",I147=""),"Missing Shift or Time",IF(K147&lt;=0,"Check Time Range",IF(K147&gt;IFERROR(VLOOKUP(D147,'Drivers'!$A$5:$K$1000,9,FALSE),24),"Over Planning Limit","OK"))),"OK"))))))))</f>
        <v/>
      </c>
    </row>
    <row r="148">
      <c r="A148" s="23" t="n"/>
      <c r="B148" s="24" t="n"/>
      <c r="C148" s="25">
        <f>IF(B148="","",TEXT(B148,"ddd"))</f>
        <v/>
      </c>
      <c r="D148" s="23" t="n"/>
      <c r="E148" s="26">
        <f>IF(D148="","",IFERROR(VLOOKUP(D148,'Drivers'!$A$5:$K$1000,2,FALSE),"ID Not Found"))</f>
        <v/>
      </c>
      <c r="F148" s="23" t="n"/>
      <c r="G148" s="23" t="n"/>
      <c r="H148" s="27" t="n"/>
      <c r="I148" s="27" t="n"/>
      <c r="J148" s="28" t="n"/>
      <c r="K148" s="29">
        <f>IF(OR(B148="",D148="",F148=""),"",IF(OR(F148="Available",F148="Limited"),IFERROR(MAX(0,MOD(I148-H148,1)*24-J148/60),0),0))</f>
        <v/>
      </c>
      <c r="L148" s="25">
        <f>IF(D148="","",IFERROR(VLOOKUP(D148,'Drivers'!$A$5:$K$1000,4,FALSE),""))</f>
        <v/>
      </c>
      <c r="M148" s="30" t="n"/>
      <c r="N148" s="23" t="n"/>
      <c r="O148" s="30" t="n"/>
      <c r="P148" s="26">
        <f>IF(AND(A148="",B148="",D148="",F148=""),"",IF(OR(A148="",B148="",D148=""),"Missing Required",IF(COUNTIF($A$5:$A$1000,A148)&gt;1,"Duplicate Availability ID",IF(F148="","Missing Status",IF(E148="ID Not Found","Invalid Driver ID",IF(COUNTIFS($B$5:$B$1000,B148,$D$5:$D$1000,D148)&gt;1,"Duplicate Driver/Date",IF(IFERROR(VLOOKUP(D148,'Drivers'!$A$5:$K$1000,10,FALSE),"No")&lt;&gt;"Yes","Inactive Driver",IF(OR(F148="Available",F148="Limited"),IF(OR(G148="",H148="",I148=""),"Missing Shift or Time",IF(K148&lt;=0,"Check Time Range",IF(K148&gt;IFERROR(VLOOKUP(D148,'Drivers'!$A$5:$K$1000,9,FALSE),24),"Over Planning Limit","OK"))),"OK"))))))))</f>
        <v/>
      </c>
    </row>
    <row r="149">
      <c r="A149" s="23" t="n"/>
      <c r="B149" s="24" t="n"/>
      <c r="C149" s="25">
        <f>IF(B149="","",TEXT(B149,"ddd"))</f>
        <v/>
      </c>
      <c r="D149" s="23" t="n"/>
      <c r="E149" s="26">
        <f>IF(D149="","",IFERROR(VLOOKUP(D149,'Drivers'!$A$5:$K$1000,2,FALSE),"ID Not Found"))</f>
        <v/>
      </c>
      <c r="F149" s="23" t="n"/>
      <c r="G149" s="23" t="n"/>
      <c r="H149" s="27" t="n"/>
      <c r="I149" s="27" t="n"/>
      <c r="J149" s="28" t="n"/>
      <c r="K149" s="29">
        <f>IF(OR(B149="",D149="",F149=""),"",IF(OR(F149="Available",F149="Limited"),IFERROR(MAX(0,MOD(I149-H149,1)*24-J149/60),0),0))</f>
        <v/>
      </c>
      <c r="L149" s="25">
        <f>IF(D149="","",IFERROR(VLOOKUP(D149,'Drivers'!$A$5:$K$1000,4,FALSE),""))</f>
        <v/>
      </c>
      <c r="M149" s="30" t="n"/>
      <c r="N149" s="23" t="n"/>
      <c r="O149" s="30" t="n"/>
      <c r="P149" s="26">
        <f>IF(AND(A149="",B149="",D149="",F149=""),"",IF(OR(A149="",B149="",D149=""),"Missing Required",IF(COUNTIF($A$5:$A$1000,A149)&gt;1,"Duplicate Availability ID",IF(F149="","Missing Status",IF(E149="ID Not Found","Invalid Driver ID",IF(COUNTIFS($B$5:$B$1000,B149,$D$5:$D$1000,D149)&gt;1,"Duplicate Driver/Date",IF(IFERROR(VLOOKUP(D149,'Drivers'!$A$5:$K$1000,10,FALSE),"No")&lt;&gt;"Yes","Inactive Driver",IF(OR(F149="Available",F149="Limited"),IF(OR(G149="",H149="",I149=""),"Missing Shift or Time",IF(K149&lt;=0,"Check Time Range",IF(K149&gt;IFERROR(VLOOKUP(D149,'Drivers'!$A$5:$K$1000,9,FALSE),24),"Over Planning Limit","OK"))),"OK"))))))))</f>
        <v/>
      </c>
    </row>
    <row r="150">
      <c r="A150" s="23" t="n"/>
      <c r="B150" s="24" t="n"/>
      <c r="C150" s="25">
        <f>IF(B150="","",TEXT(B150,"ddd"))</f>
        <v/>
      </c>
      <c r="D150" s="23" t="n"/>
      <c r="E150" s="26">
        <f>IF(D150="","",IFERROR(VLOOKUP(D150,'Drivers'!$A$5:$K$1000,2,FALSE),"ID Not Found"))</f>
        <v/>
      </c>
      <c r="F150" s="23" t="n"/>
      <c r="G150" s="23" t="n"/>
      <c r="H150" s="27" t="n"/>
      <c r="I150" s="27" t="n"/>
      <c r="J150" s="28" t="n"/>
      <c r="K150" s="29">
        <f>IF(OR(B150="",D150="",F150=""),"",IF(OR(F150="Available",F150="Limited"),IFERROR(MAX(0,MOD(I150-H150,1)*24-J150/60),0),0))</f>
        <v/>
      </c>
      <c r="L150" s="25">
        <f>IF(D150="","",IFERROR(VLOOKUP(D150,'Drivers'!$A$5:$K$1000,4,FALSE),""))</f>
        <v/>
      </c>
      <c r="M150" s="30" t="n"/>
      <c r="N150" s="23" t="n"/>
      <c r="O150" s="30" t="n"/>
      <c r="P150" s="26">
        <f>IF(AND(A150="",B150="",D150="",F150=""),"",IF(OR(A150="",B150="",D150=""),"Missing Required",IF(COUNTIF($A$5:$A$1000,A150)&gt;1,"Duplicate Availability ID",IF(F150="","Missing Status",IF(E150="ID Not Found","Invalid Driver ID",IF(COUNTIFS($B$5:$B$1000,B150,$D$5:$D$1000,D150)&gt;1,"Duplicate Driver/Date",IF(IFERROR(VLOOKUP(D150,'Drivers'!$A$5:$K$1000,10,FALSE),"No")&lt;&gt;"Yes","Inactive Driver",IF(OR(F150="Available",F150="Limited"),IF(OR(G150="",H150="",I150=""),"Missing Shift or Time",IF(K150&lt;=0,"Check Time Range",IF(K150&gt;IFERROR(VLOOKUP(D150,'Drivers'!$A$5:$K$1000,9,FALSE),24),"Over Planning Limit","OK"))),"OK"))))))))</f>
        <v/>
      </c>
    </row>
    <row r="151">
      <c r="A151" s="23" t="n"/>
      <c r="B151" s="24" t="n"/>
      <c r="C151" s="25">
        <f>IF(B151="","",TEXT(B151,"ddd"))</f>
        <v/>
      </c>
      <c r="D151" s="23" t="n"/>
      <c r="E151" s="26">
        <f>IF(D151="","",IFERROR(VLOOKUP(D151,'Drivers'!$A$5:$K$1000,2,FALSE),"ID Not Found"))</f>
        <v/>
      </c>
      <c r="F151" s="23" t="n"/>
      <c r="G151" s="23" t="n"/>
      <c r="H151" s="27" t="n"/>
      <c r="I151" s="27" t="n"/>
      <c r="J151" s="28" t="n"/>
      <c r="K151" s="29">
        <f>IF(OR(B151="",D151="",F151=""),"",IF(OR(F151="Available",F151="Limited"),IFERROR(MAX(0,MOD(I151-H151,1)*24-J151/60),0),0))</f>
        <v/>
      </c>
      <c r="L151" s="25">
        <f>IF(D151="","",IFERROR(VLOOKUP(D151,'Drivers'!$A$5:$K$1000,4,FALSE),""))</f>
        <v/>
      </c>
      <c r="M151" s="30" t="n"/>
      <c r="N151" s="23" t="n"/>
      <c r="O151" s="30" t="n"/>
      <c r="P151" s="26">
        <f>IF(AND(A151="",B151="",D151="",F151=""),"",IF(OR(A151="",B151="",D151=""),"Missing Required",IF(COUNTIF($A$5:$A$1000,A151)&gt;1,"Duplicate Availability ID",IF(F151="","Missing Status",IF(E151="ID Not Found","Invalid Driver ID",IF(COUNTIFS($B$5:$B$1000,B151,$D$5:$D$1000,D151)&gt;1,"Duplicate Driver/Date",IF(IFERROR(VLOOKUP(D151,'Drivers'!$A$5:$K$1000,10,FALSE),"No")&lt;&gt;"Yes","Inactive Driver",IF(OR(F151="Available",F151="Limited"),IF(OR(G151="",H151="",I151=""),"Missing Shift or Time",IF(K151&lt;=0,"Check Time Range",IF(K151&gt;IFERROR(VLOOKUP(D151,'Drivers'!$A$5:$K$1000,9,FALSE),24),"Over Planning Limit","OK"))),"OK"))))))))</f>
        <v/>
      </c>
    </row>
    <row r="152">
      <c r="A152" s="23" t="n"/>
      <c r="B152" s="24" t="n"/>
      <c r="C152" s="25">
        <f>IF(B152="","",TEXT(B152,"ddd"))</f>
        <v/>
      </c>
      <c r="D152" s="23" t="n"/>
      <c r="E152" s="26">
        <f>IF(D152="","",IFERROR(VLOOKUP(D152,'Drivers'!$A$5:$K$1000,2,FALSE),"ID Not Found"))</f>
        <v/>
      </c>
      <c r="F152" s="23" t="n"/>
      <c r="G152" s="23" t="n"/>
      <c r="H152" s="27" t="n"/>
      <c r="I152" s="27" t="n"/>
      <c r="J152" s="28" t="n"/>
      <c r="K152" s="29">
        <f>IF(OR(B152="",D152="",F152=""),"",IF(OR(F152="Available",F152="Limited"),IFERROR(MAX(0,MOD(I152-H152,1)*24-J152/60),0),0))</f>
        <v/>
      </c>
      <c r="L152" s="25">
        <f>IF(D152="","",IFERROR(VLOOKUP(D152,'Drivers'!$A$5:$K$1000,4,FALSE),""))</f>
        <v/>
      </c>
      <c r="M152" s="30" t="n"/>
      <c r="N152" s="23" t="n"/>
      <c r="O152" s="30" t="n"/>
      <c r="P152" s="26">
        <f>IF(AND(A152="",B152="",D152="",F152=""),"",IF(OR(A152="",B152="",D152=""),"Missing Required",IF(COUNTIF($A$5:$A$1000,A152)&gt;1,"Duplicate Availability ID",IF(F152="","Missing Status",IF(E152="ID Not Found","Invalid Driver ID",IF(COUNTIFS($B$5:$B$1000,B152,$D$5:$D$1000,D152)&gt;1,"Duplicate Driver/Date",IF(IFERROR(VLOOKUP(D152,'Drivers'!$A$5:$K$1000,10,FALSE),"No")&lt;&gt;"Yes","Inactive Driver",IF(OR(F152="Available",F152="Limited"),IF(OR(G152="",H152="",I152=""),"Missing Shift or Time",IF(K152&lt;=0,"Check Time Range",IF(K152&gt;IFERROR(VLOOKUP(D152,'Drivers'!$A$5:$K$1000,9,FALSE),24),"Over Planning Limit","OK"))),"OK"))))))))</f>
        <v/>
      </c>
    </row>
    <row r="153">
      <c r="A153" s="23" t="n"/>
      <c r="B153" s="24" t="n"/>
      <c r="C153" s="25">
        <f>IF(B153="","",TEXT(B153,"ddd"))</f>
        <v/>
      </c>
      <c r="D153" s="23" t="n"/>
      <c r="E153" s="26">
        <f>IF(D153="","",IFERROR(VLOOKUP(D153,'Drivers'!$A$5:$K$1000,2,FALSE),"ID Not Found"))</f>
        <v/>
      </c>
      <c r="F153" s="23" t="n"/>
      <c r="G153" s="23" t="n"/>
      <c r="H153" s="27" t="n"/>
      <c r="I153" s="27" t="n"/>
      <c r="J153" s="28" t="n"/>
      <c r="K153" s="29">
        <f>IF(OR(B153="",D153="",F153=""),"",IF(OR(F153="Available",F153="Limited"),IFERROR(MAX(0,MOD(I153-H153,1)*24-J153/60),0),0))</f>
        <v/>
      </c>
      <c r="L153" s="25">
        <f>IF(D153="","",IFERROR(VLOOKUP(D153,'Drivers'!$A$5:$K$1000,4,FALSE),""))</f>
        <v/>
      </c>
      <c r="M153" s="30" t="n"/>
      <c r="N153" s="23" t="n"/>
      <c r="O153" s="30" t="n"/>
      <c r="P153" s="26">
        <f>IF(AND(A153="",B153="",D153="",F153=""),"",IF(OR(A153="",B153="",D153=""),"Missing Required",IF(COUNTIF($A$5:$A$1000,A153)&gt;1,"Duplicate Availability ID",IF(F153="","Missing Status",IF(E153="ID Not Found","Invalid Driver ID",IF(COUNTIFS($B$5:$B$1000,B153,$D$5:$D$1000,D153)&gt;1,"Duplicate Driver/Date",IF(IFERROR(VLOOKUP(D153,'Drivers'!$A$5:$K$1000,10,FALSE),"No")&lt;&gt;"Yes","Inactive Driver",IF(OR(F153="Available",F153="Limited"),IF(OR(G153="",H153="",I153=""),"Missing Shift or Time",IF(K153&lt;=0,"Check Time Range",IF(K153&gt;IFERROR(VLOOKUP(D153,'Drivers'!$A$5:$K$1000,9,FALSE),24),"Over Planning Limit","OK"))),"OK"))))))))</f>
        <v/>
      </c>
    </row>
    <row r="154">
      <c r="A154" s="23" t="n"/>
      <c r="B154" s="24" t="n"/>
      <c r="C154" s="25">
        <f>IF(B154="","",TEXT(B154,"ddd"))</f>
        <v/>
      </c>
      <c r="D154" s="23" t="n"/>
      <c r="E154" s="26">
        <f>IF(D154="","",IFERROR(VLOOKUP(D154,'Drivers'!$A$5:$K$1000,2,FALSE),"ID Not Found"))</f>
        <v/>
      </c>
      <c r="F154" s="23" t="n"/>
      <c r="G154" s="23" t="n"/>
      <c r="H154" s="27" t="n"/>
      <c r="I154" s="27" t="n"/>
      <c r="J154" s="28" t="n"/>
      <c r="K154" s="29">
        <f>IF(OR(B154="",D154="",F154=""),"",IF(OR(F154="Available",F154="Limited"),IFERROR(MAX(0,MOD(I154-H154,1)*24-J154/60),0),0))</f>
        <v/>
      </c>
      <c r="L154" s="25">
        <f>IF(D154="","",IFERROR(VLOOKUP(D154,'Drivers'!$A$5:$K$1000,4,FALSE),""))</f>
        <v/>
      </c>
      <c r="M154" s="30" t="n"/>
      <c r="N154" s="23" t="n"/>
      <c r="O154" s="30" t="n"/>
      <c r="P154" s="26">
        <f>IF(AND(A154="",B154="",D154="",F154=""),"",IF(OR(A154="",B154="",D154=""),"Missing Required",IF(COUNTIF($A$5:$A$1000,A154)&gt;1,"Duplicate Availability ID",IF(F154="","Missing Status",IF(E154="ID Not Found","Invalid Driver ID",IF(COUNTIFS($B$5:$B$1000,B154,$D$5:$D$1000,D154)&gt;1,"Duplicate Driver/Date",IF(IFERROR(VLOOKUP(D154,'Drivers'!$A$5:$K$1000,10,FALSE),"No")&lt;&gt;"Yes","Inactive Driver",IF(OR(F154="Available",F154="Limited"),IF(OR(G154="",H154="",I154=""),"Missing Shift or Time",IF(K154&lt;=0,"Check Time Range",IF(K154&gt;IFERROR(VLOOKUP(D154,'Drivers'!$A$5:$K$1000,9,FALSE),24),"Over Planning Limit","OK"))),"OK"))))))))</f>
        <v/>
      </c>
    </row>
    <row r="155">
      <c r="A155" s="23" t="n"/>
      <c r="B155" s="24" t="n"/>
      <c r="C155" s="25">
        <f>IF(B155="","",TEXT(B155,"ddd"))</f>
        <v/>
      </c>
      <c r="D155" s="23" t="n"/>
      <c r="E155" s="26">
        <f>IF(D155="","",IFERROR(VLOOKUP(D155,'Drivers'!$A$5:$K$1000,2,FALSE),"ID Not Found"))</f>
        <v/>
      </c>
      <c r="F155" s="23" t="n"/>
      <c r="G155" s="23" t="n"/>
      <c r="H155" s="27" t="n"/>
      <c r="I155" s="27" t="n"/>
      <c r="J155" s="28" t="n"/>
      <c r="K155" s="29">
        <f>IF(OR(B155="",D155="",F155=""),"",IF(OR(F155="Available",F155="Limited"),IFERROR(MAX(0,MOD(I155-H155,1)*24-J155/60),0),0))</f>
        <v/>
      </c>
      <c r="L155" s="25">
        <f>IF(D155="","",IFERROR(VLOOKUP(D155,'Drivers'!$A$5:$K$1000,4,FALSE),""))</f>
        <v/>
      </c>
      <c r="M155" s="30" t="n"/>
      <c r="N155" s="23" t="n"/>
      <c r="O155" s="30" t="n"/>
      <c r="P155" s="26">
        <f>IF(AND(A155="",B155="",D155="",F155=""),"",IF(OR(A155="",B155="",D155=""),"Missing Required",IF(COUNTIF($A$5:$A$1000,A155)&gt;1,"Duplicate Availability ID",IF(F155="","Missing Status",IF(E155="ID Not Found","Invalid Driver ID",IF(COUNTIFS($B$5:$B$1000,B155,$D$5:$D$1000,D155)&gt;1,"Duplicate Driver/Date",IF(IFERROR(VLOOKUP(D155,'Drivers'!$A$5:$K$1000,10,FALSE),"No")&lt;&gt;"Yes","Inactive Driver",IF(OR(F155="Available",F155="Limited"),IF(OR(G155="",H155="",I155=""),"Missing Shift or Time",IF(K155&lt;=0,"Check Time Range",IF(K155&gt;IFERROR(VLOOKUP(D155,'Drivers'!$A$5:$K$1000,9,FALSE),24),"Over Planning Limit","OK"))),"OK"))))))))</f>
        <v/>
      </c>
    </row>
    <row r="156">
      <c r="A156" s="23" t="n"/>
      <c r="B156" s="24" t="n"/>
      <c r="C156" s="25">
        <f>IF(B156="","",TEXT(B156,"ddd"))</f>
        <v/>
      </c>
      <c r="D156" s="23" t="n"/>
      <c r="E156" s="26">
        <f>IF(D156="","",IFERROR(VLOOKUP(D156,'Drivers'!$A$5:$K$1000,2,FALSE),"ID Not Found"))</f>
        <v/>
      </c>
      <c r="F156" s="23" t="n"/>
      <c r="G156" s="23" t="n"/>
      <c r="H156" s="27" t="n"/>
      <c r="I156" s="27" t="n"/>
      <c r="J156" s="28" t="n"/>
      <c r="K156" s="29">
        <f>IF(OR(B156="",D156="",F156=""),"",IF(OR(F156="Available",F156="Limited"),IFERROR(MAX(0,MOD(I156-H156,1)*24-J156/60),0),0))</f>
        <v/>
      </c>
      <c r="L156" s="25">
        <f>IF(D156="","",IFERROR(VLOOKUP(D156,'Drivers'!$A$5:$K$1000,4,FALSE),""))</f>
        <v/>
      </c>
      <c r="M156" s="30" t="n"/>
      <c r="N156" s="23" t="n"/>
      <c r="O156" s="30" t="n"/>
      <c r="P156" s="26">
        <f>IF(AND(A156="",B156="",D156="",F156=""),"",IF(OR(A156="",B156="",D156=""),"Missing Required",IF(COUNTIF($A$5:$A$1000,A156)&gt;1,"Duplicate Availability ID",IF(F156="","Missing Status",IF(E156="ID Not Found","Invalid Driver ID",IF(COUNTIFS($B$5:$B$1000,B156,$D$5:$D$1000,D156)&gt;1,"Duplicate Driver/Date",IF(IFERROR(VLOOKUP(D156,'Drivers'!$A$5:$K$1000,10,FALSE),"No")&lt;&gt;"Yes","Inactive Driver",IF(OR(F156="Available",F156="Limited"),IF(OR(G156="",H156="",I156=""),"Missing Shift or Time",IF(K156&lt;=0,"Check Time Range",IF(K156&gt;IFERROR(VLOOKUP(D156,'Drivers'!$A$5:$K$1000,9,FALSE),24),"Over Planning Limit","OK"))),"OK"))))))))</f>
        <v/>
      </c>
    </row>
    <row r="157">
      <c r="A157" s="23" t="n"/>
      <c r="B157" s="24" t="n"/>
      <c r="C157" s="25">
        <f>IF(B157="","",TEXT(B157,"ddd"))</f>
        <v/>
      </c>
      <c r="D157" s="23" t="n"/>
      <c r="E157" s="26">
        <f>IF(D157="","",IFERROR(VLOOKUP(D157,'Drivers'!$A$5:$K$1000,2,FALSE),"ID Not Found"))</f>
        <v/>
      </c>
      <c r="F157" s="23" t="n"/>
      <c r="G157" s="23" t="n"/>
      <c r="H157" s="27" t="n"/>
      <c r="I157" s="27" t="n"/>
      <c r="J157" s="28" t="n"/>
      <c r="K157" s="29">
        <f>IF(OR(B157="",D157="",F157=""),"",IF(OR(F157="Available",F157="Limited"),IFERROR(MAX(0,MOD(I157-H157,1)*24-J157/60),0),0))</f>
        <v/>
      </c>
      <c r="L157" s="25">
        <f>IF(D157="","",IFERROR(VLOOKUP(D157,'Drivers'!$A$5:$K$1000,4,FALSE),""))</f>
        <v/>
      </c>
      <c r="M157" s="30" t="n"/>
      <c r="N157" s="23" t="n"/>
      <c r="O157" s="30" t="n"/>
      <c r="P157" s="26">
        <f>IF(AND(A157="",B157="",D157="",F157=""),"",IF(OR(A157="",B157="",D157=""),"Missing Required",IF(COUNTIF($A$5:$A$1000,A157)&gt;1,"Duplicate Availability ID",IF(F157="","Missing Status",IF(E157="ID Not Found","Invalid Driver ID",IF(COUNTIFS($B$5:$B$1000,B157,$D$5:$D$1000,D157)&gt;1,"Duplicate Driver/Date",IF(IFERROR(VLOOKUP(D157,'Drivers'!$A$5:$K$1000,10,FALSE),"No")&lt;&gt;"Yes","Inactive Driver",IF(OR(F157="Available",F157="Limited"),IF(OR(G157="",H157="",I157=""),"Missing Shift or Time",IF(K157&lt;=0,"Check Time Range",IF(K157&gt;IFERROR(VLOOKUP(D157,'Drivers'!$A$5:$K$1000,9,FALSE),24),"Over Planning Limit","OK"))),"OK"))))))))</f>
        <v/>
      </c>
    </row>
    <row r="158">
      <c r="A158" s="23" t="n"/>
      <c r="B158" s="24" t="n"/>
      <c r="C158" s="25">
        <f>IF(B158="","",TEXT(B158,"ddd"))</f>
        <v/>
      </c>
      <c r="D158" s="23" t="n"/>
      <c r="E158" s="26">
        <f>IF(D158="","",IFERROR(VLOOKUP(D158,'Drivers'!$A$5:$K$1000,2,FALSE),"ID Not Found"))</f>
        <v/>
      </c>
      <c r="F158" s="23" t="n"/>
      <c r="G158" s="23" t="n"/>
      <c r="H158" s="27" t="n"/>
      <c r="I158" s="27" t="n"/>
      <c r="J158" s="28" t="n"/>
      <c r="K158" s="29">
        <f>IF(OR(B158="",D158="",F158=""),"",IF(OR(F158="Available",F158="Limited"),IFERROR(MAX(0,MOD(I158-H158,1)*24-J158/60),0),0))</f>
        <v/>
      </c>
      <c r="L158" s="25">
        <f>IF(D158="","",IFERROR(VLOOKUP(D158,'Drivers'!$A$5:$K$1000,4,FALSE),""))</f>
        <v/>
      </c>
      <c r="M158" s="30" t="n"/>
      <c r="N158" s="23" t="n"/>
      <c r="O158" s="30" t="n"/>
      <c r="P158" s="26">
        <f>IF(AND(A158="",B158="",D158="",F158=""),"",IF(OR(A158="",B158="",D158=""),"Missing Required",IF(COUNTIF($A$5:$A$1000,A158)&gt;1,"Duplicate Availability ID",IF(F158="","Missing Status",IF(E158="ID Not Found","Invalid Driver ID",IF(COUNTIFS($B$5:$B$1000,B158,$D$5:$D$1000,D158)&gt;1,"Duplicate Driver/Date",IF(IFERROR(VLOOKUP(D158,'Drivers'!$A$5:$K$1000,10,FALSE),"No")&lt;&gt;"Yes","Inactive Driver",IF(OR(F158="Available",F158="Limited"),IF(OR(G158="",H158="",I158=""),"Missing Shift or Time",IF(K158&lt;=0,"Check Time Range",IF(K158&gt;IFERROR(VLOOKUP(D158,'Drivers'!$A$5:$K$1000,9,FALSE),24),"Over Planning Limit","OK"))),"OK"))))))))</f>
        <v/>
      </c>
    </row>
    <row r="159">
      <c r="A159" s="23" t="n"/>
      <c r="B159" s="24" t="n"/>
      <c r="C159" s="25">
        <f>IF(B159="","",TEXT(B159,"ddd"))</f>
        <v/>
      </c>
      <c r="D159" s="23" t="n"/>
      <c r="E159" s="26">
        <f>IF(D159="","",IFERROR(VLOOKUP(D159,'Drivers'!$A$5:$K$1000,2,FALSE),"ID Not Found"))</f>
        <v/>
      </c>
      <c r="F159" s="23" t="n"/>
      <c r="G159" s="23" t="n"/>
      <c r="H159" s="27" t="n"/>
      <c r="I159" s="27" t="n"/>
      <c r="J159" s="28" t="n"/>
      <c r="K159" s="29">
        <f>IF(OR(B159="",D159="",F159=""),"",IF(OR(F159="Available",F159="Limited"),IFERROR(MAX(0,MOD(I159-H159,1)*24-J159/60),0),0))</f>
        <v/>
      </c>
      <c r="L159" s="25">
        <f>IF(D159="","",IFERROR(VLOOKUP(D159,'Drivers'!$A$5:$K$1000,4,FALSE),""))</f>
        <v/>
      </c>
      <c r="M159" s="30" t="n"/>
      <c r="N159" s="23" t="n"/>
      <c r="O159" s="30" t="n"/>
      <c r="P159" s="26">
        <f>IF(AND(A159="",B159="",D159="",F159=""),"",IF(OR(A159="",B159="",D159=""),"Missing Required",IF(COUNTIF($A$5:$A$1000,A159)&gt;1,"Duplicate Availability ID",IF(F159="","Missing Status",IF(E159="ID Not Found","Invalid Driver ID",IF(COUNTIFS($B$5:$B$1000,B159,$D$5:$D$1000,D159)&gt;1,"Duplicate Driver/Date",IF(IFERROR(VLOOKUP(D159,'Drivers'!$A$5:$K$1000,10,FALSE),"No")&lt;&gt;"Yes","Inactive Driver",IF(OR(F159="Available",F159="Limited"),IF(OR(G159="",H159="",I159=""),"Missing Shift or Time",IF(K159&lt;=0,"Check Time Range",IF(K159&gt;IFERROR(VLOOKUP(D159,'Drivers'!$A$5:$K$1000,9,FALSE),24),"Over Planning Limit","OK"))),"OK"))))))))</f>
        <v/>
      </c>
    </row>
    <row r="160">
      <c r="A160" s="23" t="n"/>
      <c r="B160" s="24" t="n"/>
      <c r="C160" s="25">
        <f>IF(B160="","",TEXT(B160,"ddd"))</f>
        <v/>
      </c>
      <c r="D160" s="23" t="n"/>
      <c r="E160" s="26">
        <f>IF(D160="","",IFERROR(VLOOKUP(D160,'Drivers'!$A$5:$K$1000,2,FALSE),"ID Not Found"))</f>
        <v/>
      </c>
      <c r="F160" s="23" t="n"/>
      <c r="G160" s="23" t="n"/>
      <c r="H160" s="27" t="n"/>
      <c r="I160" s="27" t="n"/>
      <c r="J160" s="28" t="n"/>
      <c r="K160" s="29">
        <f>IF(OR(B160="",D160="",F160=""),"",IF(OR(F160="Available",F160="Limited"),IFERROR(MAX(0,MOD(I160-H160,1)*24-J160/60),0),0))</f>
        <v/>
      </c>
      <c r="L160" s="25">
        <f>IF(D160="","",IFERROR(VLOOKUP(D160,'Drivers'!$A$5:$K$1000,4,FALSE),""))</f>
        <v/>
      </c>
      <c r="M160" s="30" t="n"/>
      <c r="N160" s="23" t="n"/>
      <c r="O160" s="30" t="n"/>
      <c r="P160" s="26">
        <f>IF(AND(A160="",B160="",D160="",F160=""),"",IF(OR(A160="",B160="",D160=""),"Missing Required",IF(COUNTIF($A$5:$A$1000,A160)&gt;1,"Duplicate Availability ID",IF(F160="","Missing Status",IF(E160="ID Not Found","Invalid Driver ID",IF(COUNTIFS($B$5:$B$1000,B160,$D$5:$D$1000,D160)&gt;1,"Duplicate Driver/Date",IF(IFERROR(VLOOKUP(D160,'Drivers'!$A$5:$K$1000,10,FALSE),"No")&lt;&gt;"Yes","Inactive Driver",IF(OR(F160="Available",F160="Limited"),IF(OR(G160="",H160="",I160=""),"Missing Shift or Time",IF(K160&lt;=0,"Check Time Range",IF(K160&gt;IFERROR(VLOOKUP(D160,'Drivers'!$A$5:$K$1000,9,FALSE),24),"Over Planning Limit","OK"))),"OK"))))))))</f>
        <v/>
      </c>
    </row>
    <row r="161">
      <c r="A161" s="23" t="n"/>
      <c r="B161" s="24" t="n"/>
      <c r="C161" s="25">
        <f>IF(B161="","",TEXT(B161,"ddd"))</f>
        <v/>
      </c>
      <c r="D161" s="23" t="n"/>
      <c r="E161" s="26">
        <f>IF(D161="","",IFERROR(VLOOKUP(D161,'Drivers'!$A$5:$K$1000,2,FALSE),"ID Not Found"))</f>
        <v/>
      </c>
      <c r="F161" s="23" t="n"/>
      <c r="G161" s="23" t="n"/>
      <c r="H161" s="27" t="n"/>
      <c r="I161" s="27" t="n"/>
      <c r="J161" s="28" t="n"/>
      <c r="K161" s="29">
        <f>IF(OR(B161="",D161="",F161=""),"",IF(OR(F161="Available",F161="Limited"),IFERROR(MAX(0,MOD(I161-H161,1)*24-J161/60),0),0))</f>
        <v/>
      </c>
      <c r="L161" s="25">
        <f>IF(D161="","",IFERROR(VLOOKUP(D161,'Drivers'!$A$5:$K$1000,4,FALSE),""))</f>
        <v/>
      </c>
      <c r="M161" s="30" t="n"/>
      <c r="N161" s="23" t="n"/>
      <c r="O161" s="30" t="n"/>
      <c r="P161" s="26">
        <f>IF(AND(A161="",B161="",D161="",F161=""),"",IF(OR(A161="",B161="",D161=""),"Missing Required",IF(COUNTIF($A$5:$A$1000,A161)&gt;1,"Duplicate Availability ID",IF(F161="","Missing Status",IF(E161="ID Not Found","Invalid Driver ID",IF(COUNTIFS($B$5:$B$1000,B161,$D$5:$D$1000,D161)&gt;1,"Duplicate Driver/Date",IF(IFERROR(VLOOKUP(D161,'Drivers'!$A$5:$K$1000,10,FALSE),"No")&lt;&gt;"Yes","Inactive Driver",IF(OR(F161="Available",F161="Limited"),IF(OR(G161="",H161="",I161=""),"Missing Shift or Time",IF(K161&lt;=0,"Check Time Range",IF(K161&gt;IFERROR(VLOOKUP(D161,'Drivers'!$A$5:$K$1000,9,FALSE),24),"Over Planning Limit","OK"))),"OK"))))))))</f>
        <v/>
      </c>
    </row>
    <row r="162">
      <c r="A162" s="23" t="n"/>
      <c r="B162" s="24" t="n"/>
      <c r="C162" s="25">
        <f>IF(B162="","",TEXT(B162,"ddd"))</f>
        <v/>
      </c>
      <c r="D162" s="23" t="n"/>
      <c r="E162" s="26">
        <f>IF(D162="","",IFERROR(VLOOKUP(D162,'Drivers'!$A$5:$K$1000,2,FALSE),"ID Not Found"))</f>
        <v/>
      </c>
      <c r="F162" s="23" t="n"/>
      <c r="G162" s="23" t="n"/>
      <c r="H162" s="27" t="n"/>
      <c r="I162" s="27" t="n"/>
      <c r="J162" s="28" t="n"/>
      <c r="K162" s="29">
        <f>IF(OR(B162="",D162="",F162=""),"",IF(OR(F162="Available",F162="Limited"),IFERROR(MAX(0,MOD(I162-H162,1)*24-J162/60),0),0))</f>
        <v/>
      </c>
      <c r="L162" s="25">
        <f>IF(D162="","",IFERROR(VLOOKUP(D162,'Drivers'!$A$5:$K$1000,4,FALSE),""))</f>
        <v/>
      </c>
      <c r="M162" s="30" t="n"/>
      <c r="N162" s="23" t="n"/>
      <c r="O162" s="30" t="n"/>
      <c r="P162" s="26">
        <f>IF(AND(A162="",B162="",D162="",F162=""),"",IF(OR(A162="",B162="",D162=""),"Missing Required",IF(COUNTIF($A$5:$A$1000,A162)&gt;1,"Duplicate Availability ID",IF(F162="","Missing Status",IF(E162="ID Not Found","Invalid Driver ID",IF(COUNTIFS($B$5:$B$1000,B162,$D$5:$D$1000,D162)&gt;1,"Duplicate Driver/Date",IF(IFERROR(VLOOKUP(D162,'Drivers'!$A$5:$K$1000,10,FALSE),"No")&lt;&gt;"Yes","Inactive Driver",IF(OR(F162="Available",F162="Limited"),IF(OR(G162="",H162="",I162=""),"Missing Shift or Time",IF(K162&lt;=0,"Check Time Range",IF(K162&gt;IFERROR(VLOOKUP(D162,'Drivers'!$A$5:$K$1000,9,FALSE),24),"Over Planning Limit","OK"))),"OK"))))))))</f>
        <v/>
      </c>
    </row>
    <row r="163">
      <c r="A163" s="23" t="n"/>
      <c r="B163" s="24" t="n"/>
      <c r="C163" s="25">
        <f>IF(B163="","",TEXT(B163,"ddd"))</f>
        <v/>
      </c>
      <c r="D163" s="23" t="n"/>
      <c r="E163" s="26">
        <f>IF(D163="","",IFERROR(VLOOKUP(D163,'Drivers'!$A$5:$K$1000,2,FALSE),"ID Not Found"))</f>
        <v/>
      </c>
      <c r="F163" s="23" t="n"/>
      <c r="G163" s="23" t="n"/>
      <c r="H163" s="27" t="n"/>
      <c r="I163" s="27" t="n"/>
      <c r="J163" s="28" t="n"/>
      <c r="K163" s="29">
        <f>IF(OR(B163="",D163="",F163=""),"",IF(OR(F163="Available",F163="Limited"),IFERROR(MAX(0,MOD(I163-H163,1)*24-J163/60),0),0))</f>
        <v/>
      </c>
      <c r="L163" s="25">
        <f>IF(D163="","",IFERROR(VLOOKUP(D163,'Drivers'!$A$5:$K$1000,4,FALSE),""))</f>
        <v/>
      </c>
      <c r="M163" s="30" t="n"/>
      <c r="N163" s="23" t="n"/>
      <c r="O163" s="30" t="n"/>
      <c r="P163" s="26">
        <f>IF(AND(A163="",B163="",D163="",F163=""),"",IF(OR(A163="",B163="",D163=""),"Missing Required",IF(COUNTIF($A$5:$A$1000,A163)&gt;1,"Duplicate Availability ID",IF(F163="","Missing Status",IF(E163="ID Not Found","Invalid Driver ID",IF(COUNTIFS($B$5:$B$1000,B163,$D$5:$D$1000,D163)&gt;1,"Duplicate Driver/Date",IF(IFERROR(VLOOKUP(D163,'Drivers'!$A$5:$K$1000,10,FALSE),"No")&lt;&gt;"Yes","Inactive Driver",IF(OR(F163="Available",F163="Limited"),IF(OR(G163="",H163="",I163=""),"Missing Shift or Time",IF(K163&lt;=0,"Check Time Range",IF(K163&gt;IFERROR(VLOOKUP(D163,'Drivers'!$A$5:$K$1000,9,FALSE),24),"Over Planning Limit","OK"))),"OK"))))))))</f>
        <v/>
      </c>
    </row>
    <row r="164">
      <c r="A164" s="23" t="n"/>
      <c r="B164" s="24" t="n"/>
      <c r="C164" s="25">
        <f>IF(B164="","",TEXT(B164,"ddd"))</f>
        <v/>
      </c>
      <c r="D164" s="23" t="n"/>
      <c r="E164" s="26">
        <f>IF(D164="","",IFERROR(VLOOKUP(D164,'Drivers'!$A$5:$K$1000,2,FALSE),"ID Not Found"))</f>
        <v/>
      </c>
      <c r="F164" s="23" t="n"/>
      <c r="G164" s="23" t="n"/>
      <c r="H164" s="27" t="n"/>
      <c r="I164" s="27" t="n"/>
      <c r="J164" s="28" t="n"/>
      <c r="K164" s="29">
        <f>IF(OR(B164="",D164="",F164=""),"",IF(OR(F164="Available",F164="Limited"),IFERROR(MAX(0,MOD(I164-H164,1)*24-J164/60),0),0))</f>
        <v/>
      </c>
      <c r="L164" s="25">
        <f>IF(D164="","",IFERROR(VLOOKUP(D164,'Drivers'!$A$5:$K$1000,4,FALSE),""))</f>
        <v/>
      </c>
      <c r="M164" s="30" t="n"/>
      <c r="N164" s="23" t="n"/>
      <c r="O164" s="30" t="n"/>
      <c r="P164" s="26">
        <f>IF(AND(A164="",B164="",D164="",F164=""),"",IF(OR(A164="",B164="",D164=""),"Missing Required",IF(COUNTIF($A$5:$A$1000,A164)&gt;1,"Duplicate Availability ID",IF(F164="","Missing Status",IF(E164="ID Not Found","Invalid Driver ID",IF(COUNTIFS($B$5:$B$1000,B164,$D$5:$D$1000,D164)&gt;1,"Duplicate Driver/Date",IF(IFERROR(VLOOKUP(D164,'Drivers'!$A$5:$K$1000,10,FALSE),"No")&lt;&gt;"Yes","Inactive Driver",IF(OR(F164="Available",F164="Limited"),IF(OR(G164="",H164="",I164=""),"Missing Shift or Time",IF(K164&lt;=0,"Check Time Range",IF(K164&gt;IFERROR(VLOOKUP(D164,'Drivers'!$A$5:$K$1000,9,FALSE),24),"Over Planning Limit","OK"))),"OK"))))))))</f>
        <v/>
      </c>
    </row>
    <row r="165">
      <c r="A165" s="23" t="n"/>
      <c r="B165" s="24" t="n"/>
      <c r="C165" s="25">
        <f>IF(B165="","",TEXT(B165,"ddd"))</f>
        <v/>
      </c>
      <c r="D165" s="23" t="n"/>
      <c r="E165" s="26">
        <f>IF(D165="","",IFERROR(VLOOKUP(D165,'Drivers'!$A$5:$K$1000,2,FALSE),"ID Not Found"))</f>
        <v/>
      </c>
      <c r="F165" s="23" t="n"/>
      <c r="G165" s="23" t="n"/>
      <c r="H165" s="27" t="n"/>
      <c r="I165" s="27" t="n"/>
      <c r="J165" s="28" t="n"/>
      <c r="K165" s="29">
        <f>IF(OR(B165="",D165="",F165=""),"",IF(OR(F165="Available",F165="Limited"),IFERROR(MAX(0,MOD(I165-H165,1)*24-J165/60),0),0))</f>
        <v/>
      </c>
      <c r="L165" s="25">
        <f>IF(D165="","",IFERROR(VLOOKUP(D165,'Drivers'!$A$5:$K$1000,4,FALSE),""))</f>
        <v/>
      </c>
      <c r="M165" s="30" t="n"/>
      <c r="N165" s="23" t="n"/>
      <c r="O165" s="30" t="n"/>
      <c r="P165" s="26">
        <f>IF(AND(A165="",B165="",D165="",F165=""),"",IF(OR(A165="",B165="",D165=""),"Missing Required",IF(COUNTIF($A$5:$A$1000,A165)&gt;1,"Duplicate Availability ID",IF(F165="","Missing Status",IF(E165="ID Not Found","Invalid Driver ID",IF(COUNTIFS($B$5:$B$1000,B165,$D$5:$D$1000,D165)&gt;1,"Duplicate Driver/Date",IF(IFERROR(VLOOKUP(D165,'Drivers'!$A$5:$K$1000,10,FALSE),"No")&lt;&gt;"Yes","Inactive Driver",IF(OR(F165="Available",F165="Limited"),IF(OR(G165="",H165="",I165=""),"Missing Shift or Time",IF(K165&lt;=0,"Check Time Range",IF(K165&gt;IFERROR(VLOOKUP(D165,'Drivers'!$A$5:$K$1000,9,FALSE),24),"Over Planning Limit","OK"))),"OK"))))))))</f>
        <v/>
      </c>
    </row>
    <row r="166">
      <c r="A166" s="23" t="n"/>
      <c r="B166" s="24" t="n"/>
      <c r="C166" s="25">
        <f>IF(B166="","",TEXT(B166,"ddd"))</f>
        <v/>
      </c>
      <c r="D166" s="23" t="n"/>
      <c r="E166" s="26">
        <f>IF(D166="","",IFERROR(VLOOKUP(D166,'Drivers'!$A$5:$K$1000,2,FALSE),"ID Not Found"))</f>
        <v/>
      </c>
      <c r="F166" s="23" t="n"/>
      <c r="G166" s="23" t="n"/>
      <c r="H166" s="27" t="n"/>
      <c r="I166" s="27" t="n"/>
      <c r="J166" s="28" t="n"/>
      <c r="K166" s="29">
        <f>IF(OR(B166="",D166="",F166=""),"",IF(OR(F166="Available",F166="Limited"),IFERROR(MAX(0,MOD(I166-H166,1)*24-J166/60),0),0))</f>
        <v/>
      </c>
      <c r="L166" s="25">
        <f>IF(D166="","",IFERROR(VLOOKUP(D166,'Drivers'!$A$5:$K$1000,4,FALSE),""))</f>
        <v/>
      </c>
      <c r="M166" s="30" t="n"/>
      <c r="N166" s="23" t="n"/>
      <c r="O166" s="30" t="n"/>
      <c r="P166" s="26">
        <f>IF(AND(A166="",B166="",D166="",F166=""),"",IF(OR(A166="",B166="",D166=""),"Missing Required",IF(COUNTIF($A$5:$A$1000,A166)&gt;1,"Duplicate Availability ID",IF(F166="","Missing Status",IF(E166="ID Not Found","Invalid Driver ID",IF(COUNTIFS($B$5:$B$1000,B166,$D$5:$D$1000,D166)&gt;1,"Duplicate Driver/Date",IF(IFERROR(VLOOKUP(D166,'Drivers'!$A$5:$K$1000,10,FALSE),"No")&lt;&gt;"Yes","Inactive Driver",IF(OR(F166="Available",F166="Limited"),IF(OR(G166="",H166="",I166=""),"Missing Shift or Time",IF(K166&lt;=0,"Check Time Range",IF(K166&gt;IFERROR(VLOOKUP(D166,'Drivers'!$A$5:$K$1000,9,FALSE),24),"Over Planning Limit","OK"))),"OK"))))))))</f>
        <v/>
      </c>
    </row>
    <row r="167">
      <c r="A167" s="23" t="n"/>
      <c r="B167" s="24" t="n"/>
      <c r="C167" s="25">
        <f>IF(B167="","",TEXT(B167,"ddd"))</f>
        <v/>
      </c>
      <c r="D167" s="23" t="n"/>
      <c r="E167" s="26">
        <f>IF(D167="","",IFERROR(VLOOKUP(D167,'Drivers'!$A$5:$K$1000,2,FALSE),"ID Not Found"))</f>
        <v/>
      </c>
      <c r="F167" s="23" t="n"/>
      <c r="G167" s="23" t="n"/>
      <c r="H167" s="27" t="n"/>
      <c r="I167" s="27" t="n"/>
      <c r="J167" s="28" t="n"/>
      <c r="K167" s="29">
        <f>IF(OR(B167="",D167="",F167=""),"",IF(OR(F167="Available",F167="Limited"),IFERROR(MAX(0,MOD(I167-H167,1)*24-J167/60),0),0))</f>
        <v/>
      </c>
      <c r="L167" s="25">
        <f>IF(D167="","",IFERROR(VLOOKUP(D167,'Drivers'!$A$5:$K$1000,4,FALSE),""))</f>
        <v/>
      </c>
      <c r="M167" s="30" t="n"/>
      <c r="N167" s="23" t="n"/>
      <c r="O167" s="30" t="n"/>
      <c r="P167" s="26">
        <f>IF(AND(A167="",B167="",D167="",F167=""),"",IF(OR(A167="",B167="",D167=""),"Missing Required",IF(COUNTIF($A$5:$A$1000,A167)&gt;1,"Duplicate Availability ID",IF(F167="","Missing Status",IF(E167="ID Not Found","Invalid Driver ID",IF(COUNTIFS($B$5:$B$1000,B167,$D$5:$D$1000,D167)&gt;1,"Duplicate Driver/Date",IF(IFERROR(VLOOKUP(D167,'Drivers'!$A$5:$K$1000,10,FALSE),"No")&lt;&gt;"Yes","Inactive Driver",IF(OR(F167="Available",F167="Limited"),IF(OR(G167="",H167="",I167=""),"Missing Shift or Time",IF(K167&lt;=0,"Check Time Range",IF(K167&gt;IFERROR(VLOOKUP(D167,'Drivers'!$A$5:$K$1000,9,FALSE),24),"Over Planning Limit","OK"))),"OK"))))))))</f>
        <v/>
      </c>
    </row>
    <row r="168">
      <c r="A168" s="23" t="n"/>
      <c r="B168" s="24" t="n"/>
      <c r="C168" s="25">
        <f>IF(B168="","",TEXT(B168,"ddd"))</f>
        <v/>
      </c>
      <c r="D168" s="23" t="n"/>
      <c r="E168" s="26">
        <f>IF(D168="","",IFERROR(VLOOKUP(D168,'Drivers'!$A$5:$K$1000,2,FALSE),"ID Not Found"))</f>
        <v/>
      </c>
      <c r="F168" s="23" t="n"/>
      <c r="G168" s="23" t="n"/>
      <c r="H168" s="27" t="n"/>
      <c r="I168" s="27" t="n"/>
      <c r="J168" s="28" t="n"/>
      <c r="K168" s="29">
        <f>IF(OR(B168="",D168="",F168=""),"",IF(OR(F168="Available",F168="Limited"),IFERROR(MAX(0,MOD(I168-H168,1)*24-J168/60),0),0))</f>
        <v/>
      </c>
      <c r="L168" s="25">
        <f>IF(D168="","",IFERROR(VLOOKUP(D168,'Drivers'!$A$5:$K$1000,4,FALSE),""))</f>
        <v/>
      </c>
      <c r="M168" s="30" t="n"/>
      <c r="N168" s="23" t="n"/>
      <c r="O168" s="30" t="n"/>
      <c r="P168" s="26">
        <f>IF(AND(A168="",B168="",D168="",F168=""),"",IF(OR(A168="",B168="",D168=""),"Missing Required",IF(COUNTIF($A$5:$A$1000,A168)&gt;1,"Duplicate Availability ID",IF(F168="","Missing Status",IF(E168="ID Not Found","Invalid Driver ID",IF(COUNTIFS($B$5:$B$1000,B168,$D$5:$D$1000,D168)&gt;1,"Duplicate Driver/Date",IF(IFERROR(VLOOKUP(D168,'Drivers'!$A$5:$K$1000,10,FALSE),"No")&lt;&gt;"Yes","Inactive Driver",IF(OR(F168="Available",F168="Limited"),IF(OR(G168="",H168="",I168=""),"Missing Shift or Time",IF(K168&lt;=0,"Check Time Range",IF(K168&gt;IFERROR(VLOOKUP(D168,'Drivers'!$A$5:$K$1000,9,FALSE),24),"Over Planning Limit","OK"))),"OK"))))))))</f>
        <v/>
      </c>
    </row>
    <row r="169">
      <c r="A169" s="23" t="n"/>
      <c r="B169" s="24" t="n"/>
      <c r="C169" s="25">
        <f>IF(B169="","",TEXT(B169,"ddd"))</f>
        <v/>
      </c>
      <c r="D169" s="23" t="n"/>
      <c r="E169" s="26">
        <f>IF(D169="","",IFERROR(VLOOKUP(D169,'Drivers'!$A$5:$K$1000,2,FALSE),"ID Not Found"))</f>
        <v/>
      </c>
      <c r="F169" s="23" t="n"/>
      <c r="G169" s="23" t="n"/>
      <c r="H169" s="27" t="n"/>
      <c r="I169" s="27" t="n"/>
      <c r="J169" s="28" t="n"/>
      <c r="K169" s="29">
        <f>IF(OR(B169="",D169="",F169=""),"",IF(OR(F169="Available",F169="Limited"),IFERROR(MAX(0,MOD(I169-H169,1)*24-J169/60),0),0))</f>
        <v/>
      </c>
      <c r="L169" s="25">
        <f>IF(D169="","",IFERROR(VLOOKUP(D169,'Drivers'!$A$5:$K$1000,4,FALSE),""))</f>
        <v/>
      </c>
      <c r="M169" s="30" t="n"/>
      <c r="N169" s="23" t="n"/>
      <c r="O169" s="30" t="n"/>
      <c r="P169" s="26">
        <f>IF(AND(A169="",B169="",D169="",F169=""),"",IF(OR(A169="",B169="",D169=""),"Missing Required",IF(COUNTIF($A$5:$A$1000,A169)&gt;1,"Duplicate Availability ID",IF(F169="","Missing Status",IF(E169="ID Not Found","Invalid Driver ID",IF(COUNTIFS($B$5:$B$1000,B169,$D$5:$D$1000,D169)&gt;1,"Duplicate Driver/Date",IF(IFERROR(VLOOKUP(D169,'Drivers'!$A$5:$K$1000,10,FALSE),"No")&lt;&gt;"Yes","Inactive Driver",IF(OR(F169="Available",F169="Limited"),IF(OR(G169="",H169="",I169=""),"Missing Shift or Time",IF(K169&lt;=0,"Check Time Range",IF(K169&gt;IFERROR(VLOOKUP(D169,'Drivers'!$A$5:$K$1000,9,FALSE),24),"Over Planning Limit","OK"))),"OK"))))))))</f>
        <v/>
      </c>
    </row>
    <row r="170">
      <c r="A170" s="23" t="n"/>
      <c r="B170" s="24" t="n"/>
      <c r="C170" s="25">
        <f>IF(B170="","",TEXT(B170,"ddd"))</f>
        <v/>
      </c>
      <c r="D170" s="23" t="n"/>
      <c r="E170" s="26">
        <f>IF(D170="","",IFERROR(VLOOKUP(D170,'Drivers'!$A$5:$K$1000,2,FALSE),"ID Not Found"))</f>
        <v/>
      </c>
      <c r="F170" s="23" t="n"/>
      <c r="G170" s="23" t="n"/>
      <c r="H170" s="27" t="n"/>
      <c r="I170" s="27" t="n"/>
      <c r="J170" s="28" t="n"/>
      <c r="K170" s="29">
        <f>IF(OR(B170="",D170="",F170=""),"",IF(OR(F170="Available",F170="Limited"),IFERROR(MAX(0,MOD(I170-H170,1)*24-J170/60),0),0))</f>
        <v/>
      </c>
      <c r="L170" s="25">
        <f>IF(D170="","",IFERROR(VLOOKUP(D170,'Drivers'!$A$5:$K$1000,4,FALSE),""))</f>
        <v/>
      </c>
      <c r="M170" s="30" t="n"/>
      <c r="N170" s="23" t="n"/>
      <c r="O170" s="30" t="n"/>
      <c r="P170" s="26">
        <f>IF(AND(A170="",B170="",D170="",F170=""),"",IF(OR(A170="",B170="",D170=""),"Missing Required",IF(COUNTIF($A$5:$A$1000,A170)&gt;1,"Duplicate Availability ID",IF(F170="","Missing Status",IF(E170="ID Not Found","Invalid Driver ID",IF(COUNTIFS($B$5:$B$1000,B170,$D$5:$D$1000,D170)&gt;1,"Duplicate Driver/Date",IF(IFERROR(VLOOKUP(D170,'Drivers'!$A$5:$K$1000,10,FALSE),"No")&lt;&gt;"Yes","Inactive Driver",IF(OR(F170="Available",F170="Limited"),IF(OR(G170="",H170="",I170=""),"Missing Shift or Time",IF(K170&lt;=0,"Check Time Range",IF(K170&gt;IFERROR(VLOOKUP(D170,'Drivers'!$A$5:$K$1000,9,FALSE),24),"Over Planning Limit","OK"))),"OK"))))))))</f>
        <v/>
      </c>
    </row>
    <row r="171">
      <c r="A171" s="23" t="n"/>
      <c r="B171" s="24" t="n"/>
      <c r="C171" s="25">
        <f>IF(B171="","",TEXT(B171,"ddd"))</f>
        <v/>
      </c>
      <c r="D171" s="23" t="n"/>
      <c r="E171" s="26">
        <f>IF(D171="","",IFERROR(VLOOKUP(D171,'Drivers'!$A$5:$K$1000,2,FALSE),"ID Not Found"))</f>
        <v/>
      </c>
      <c r="F171" s="23" t="n"/>
      <c r="G171" s="23" t="n"/>
      <c r="H171" s="27" t="n"/>
      <c r="I171" s="27" t="n"/>
      <c r="J171" s="28" t="n"/>
      <c r="K171" s="29">
        <f>IF(OR(B171="",D171="",F171=""),"",IF(OR(F171="Available",F171="Limited"),IFERROR(MAX(0,MOD(I171-H171,1)*24-J171/60),0),0))</f>
        <v/>
      </c>
      <c r="L171" s="25">
        <f>IF(D171="","",IFERROR(VLOOKUP(D171,'Drivers'!$A$5:$K$1000,4,FALSE),""))</f>
        <v/>
      </c>
      <c r="M171" s="30" t="n"/>
      <c r="N171" s="23" t="n"/>
      <c r="O171" s="30" t="n"/>
      <c r="P171" s="26">
        <f>IF(AND(A171="",B171="",D171="",F171=""),"",IF(OR(A171="",B171="",D171=""),"Missing Required",IF(COUNTIF($A$5:$A$1000,A171)&gt;1,"Duplicate Availability ID",IF(F171="","Missing Status",IF(E171="ID Not Found","Invalid Driver ID",IF(COUNTIFS($B$5:$B$1000,B171,$D$5:$D$1000,D171)&gt;1,"Duplicate Driver/Date",IF(IFERROR(VLOOKUP(D171,'Drivers'!$A$5:$K$1000,10,FALSE),"No")&lt;&gt;"Yes","Inactive Driver",IF(OR(F171="Available",F171="Limited"),IF(OR(G171="",H171="",I171=""),"Missing Shift or Time",IF(K171&lt;=0,"Check Time Range",IF(K171&gt;IFERROR(VLOOKUP(D171,'Drivers'!$A$5:$K$1000,9,FALSE),24),"Over Planning Limit","OK"))),"OK"))))))))</f>
        <v/>
      </c>
    </row>
    <row r="172">
      <c r="A172" s="23" t="n"/>
      <c r="B172" s="24" t="n"/>
      <c r="C172" s="25">
        <f>IF(B172="","",TEXT(B172,"ddd"))</f>
        <v/>
      </c>
      <c r="D172" s="23" t="n"/>
      <c r="E172" s="26">
        <f>IF(D172="","",IFERROR(VLOOKUP(D172,'Drivers'!$A$5:$K$1000,2,FALSE),"ID Not Found"))</f>
        <v/>
      </c>
      <c r="F172" s="23" t="n"/>
      <c r="G172" s="23" t="n"/>
      <c r="H172" s="27" t="n"/>
      <c r="I172" s="27" t="n"/>
      <c r="J172" s="28" t="n"/>
      <c r="K172" s="29">
        <f>IF(OR(B172="",D172="",F172=""),"",IF(OR(F172="Available",F172="Limited"),IFERROR(MAX(0,MOD(I172-H172,1)*24-J172/60),0),0))</f>
        <v/>
      </c>
      <c r="L172" s="25">
        <f>IF(D172="","",IFERROR(VLOOKUP(D172,'Drivers'!$A$5:$K$1000,4,FALSE),""))</f>
        <v/>
      </c>
      <c r="M172" s="30" t="n"/>
      <c r="N172" s="23" t="n"/>
      <c r="O172" s="30" t="n"/>
      <c r="P172" s="26">
        <f>IF(AND(A172="",B172="",D172="",F172=""),"",IF(OR(A172="",B172="",D172=""),"Missing Required",IF(COUNTIF($A$5:$A$1000,A172)&gt;1,"Duplicate Availability ID",IF(F172="","Missing Status",IF(E172="ID Not Found","Invalid Driver ID",IF(COUNTIFS($B$5:$B$1000,B172,$D$5:$D$1000,D172)&gt;1,"Duplicate Driver/Date",IF(IFERROR(VLOOKUP(D172,'Drivers'!$A$5:$K$1000,10,FALSE),"No")&lt;&gt;"Yes","Inactive Driver",IF(OR(F172="Available",F172="Limited"),IF(OR(G172="",H172="",I172=""),"Missing Shift or Time",IF(K172&lt;=0,"Check Time Range",IF(K172&gt;IFERROR(VLOOKUP(D172,'Drivers'!$A$5:$K$1000,9,FALSE),24),"Over Planning Limit","OK"))),"OK"))))))))</f>
        <v/>
      </c>
    </row>
    <row r="173">
      <c r="A173" s="23" t="n"/>
      <c r="B173" s="24" t="n"/>
      <c r="C173" s="25">
        <f>IF(B173="","",TEXT(B173,"ddd"))</f>
        <v/>
      </c>
      <c r="D173" s="23" t="n"/>
      <c r="E173" s="26">
        <f>IF(D173="","",IFERROR(VLOOKUP(D173,'Drivers'!$A$5:$K$1000,2,FALSE),"ID Not Found"))</f>
        <v/>
      </c>
      <c r="F173" s="23" t="n"/>
      <c r="G173" s="23" t="n"/>
      <c r="H173" s="27" t="n"/>
      <c r="I173" s="27" t="n"/>
      <c r="J173" s="28" t="n"/>
      <c r="K173" s="29">
        <f>IF(OR(B173="",D173="",F173=""),"",IF(OR(F173="Available",F173="Limited"),IFERROR(MAX(0,MOD(I173-H173,1)*24-J173/60),0),0))</f>
        <v/>
      </c>
      <c r="L173" s="25">
        <f>IF(D173="","",IFERROR(VLOOKUP(D173,'Drivers'!$A$5:$K$1000,4,FALSE),""))</f>
        <v/>
      </c>
      <c r="M173" s="30" t="n"/>
      <c r="N173" s="23" t="n"/>
      <c r="O173" s="30" t="n"/>
      <c r="P173" s="26">
        <f>IF(AND(A173="",B173="",D173="",F173=""),"",IF(OR(A173="",B173="",D173=""),"Missing Required",IF(COUNTIF($A$5:$A$1000,A173)&gt;1,"Duplicate Availability ID",IF(F173="","Missing Status",IF(E173="ID Not Found","Invalid Driver ID",IF(COUNTIFS($B$5:$B$1000,B173,$D$5:$D$1000,D173)&gt;1,"Duplicate Driver/Date",IF(IFERROR(VLOOKUP(D173,'Drivers'!$A$5:$K$1000,10,FALSE),"No")&lt;&gt;"Yes","Inactive Driver",IF(OR(F173="Available",F173="Limited"),IF(OR(G173="",H173="",I173=""),"Missing Shift or Time",IF(K173&lt;=0,"Check Time Range",IF(K173&gt;IFERROR(VLOOKUP(D173,'Drivers'!$A$5:$K$1000,9,FALSE),24),"Over Planning Limit","OK"))),"OK"))))))))</f>
        <v/>
      </c>
    </row>
    <row r="174">
      <c r="A174" s="23" t="n"/>
      <c r="B174" s="24" t="n"/>
      <c r="C174" s="25">
        <f>IF(B174="","",TEXT(B174,"ddd"))</f>
        <v/>
      </c>
      <c r="D174" s="23" t="n"/>
      <c r="E174" s="26">
        <f>IF(D174="","",IFERROR(VLOOKUP(D174,'Drivers'!$A$5:$K$1000,2,FALSE),"ID Not Found"))</f>
        <v/>
      </c>
      <c r="F174" s="23" t="n"/>
      <c r="G174" s="23" t="n"/>
      <c r="H174" s="27" t="n"/>
      <c r="I174" s="27" t="n"/>
      <c r="J174" s="28" t="n"/>
      <c r="K174" s="29">
        <f>IF(OR(B174="",D174="",F174=""),"",IF(OR(F174="Available",F174="Limited"),IFERROR(MAX(0,MOD(I174-H174,1)*24-J174/60),0),0))</f>
        <v/>
      </c>
      <c r="L174" s="25">
        <f>IF(D174="","",IFERROR(VLOOKUP(D174,'Drivers'!$A$5:$K$1000,4,FALSE),""))</f>
        <v/>
      </c>
      <c r="M174" s="30" t="n"/>
      <c r="N174" s="23" t="n"/>
      <c r="O174" s="30" t="n"/>
      <c r="P174" s="26">
        <f>IF(AND(A174="",B174="",D174="",F174=""),"",IF(OR(A174="",B174="",D174=""),"Missing Required",IF(COUNTIF($A$5:$A$1000,A174)&gt;1,"Duplicate Availability ID",IF(F174="","Missing Status",IF(E174="ID Not Found","Invalid Driver ID",IF(COUNTIFS($B$5:$B$1000,B174,$D$5:$D$1000,D174)&gt;1,"Duplicate Driver/Date",IF(IFERROR(VLOOKUP(D174,'Drivers'!$A$5:$K$1000,10,FALSE),"No")&lt;&gt;"Yes","Inactive Driver",IF(OR(F174="Available",F174="Limited"),IF(OR(G174="",H174="",I174=""),"Missing Shift or Time",IF(K174&lt;=0,"Check Time Range",IF(K174&gt;IFERROR(VLOOKUP(D174,'Drivers'!$A$5:$K$1000,9,FALSE),24),"Over Planning Limit","OK"))),"OK"))))))))</f>
        <v/>
      </c>
    </row>
    <row r="175">
      <c r="A175" s="23" t="n"/>
      <c r="B175" s="24" t="n"/>
      <c r="C175" s="25">
        <f>IF(B175="","",TEXT(B175,"ddd"))</f>
        <v/>
      </c>
      <c r="D175" s="23" t="n"/>
      <c r="E175" s="26">
        <f>IF(D175="","",IFERROR(VLOOKUP(D175,'Drivers'!$A$5:$K$1000,2,FALSE),"ID Not Found"))</f>
        <v/>
      </c>
      <c r="F175" s="23" t="n"/>
      <c r="G175" s="23" t="n"/>
      <c r="H175" s="27" t="n"/>
      <c r="I175" s="27" t="n"/>
      <c r="J175" s="28" t="n"/>
      <c r="K175" s="29">
        <f>IF(OR(B175="",D175="",F175=""),"",IF(OR(F175="Available",F175="Limited"),IFERROR(MAX(0,MOD(I175-H175,1)*24-J175/60),0),0))</f>
        <v/>
      </c>
      <c r="L175" s="25">
        <f>IF(D175="","",IFERROR(VLOOKUP(D175,'Drivers'!$A$5:$K$1000,4,FALSE),""))</f>
        <v/>
      </c>
      <c r="M175" s="30" t="n"/>
      <c r="N175" s="23" t="n"/>
      <c r="O175" s="30" t="n"/>
      <c r="P175" s="26">
        <f>IF(AND(A175="",B175="",D175="",F175=""),"",IF(OR(A175="",B175="",D175=""),"Missing Required",IF(COUNTIF($A$5:$A$1000,A175)&gt;1,"Duplicate Availability ID",IF(F175="","Missing Status",IF(E175="ID Not Found","Invalid Driver ID",IF(COUNTIFS($B$5:$B$1000,B175,$D$5:$D$1000,D175)&gt;1,"Duplicate Driver/Date",IF(IFERROR(VLOOKUP(D175,'Drivers'!$A$5:$K$1000,10,FALSE),"No")&lt;&gt;"Yes","Inactive Driver",IF(OR(F175="Available",F175="Limited"),IF(OR(G175="",H175="",I175=""),"Missing Shift or Time",IF(K175&lt;=0,"Check Time Range",IF(K175&gt;IFERROR(VLOOKUP(D175,'Drivers'!$A$5:$K$1000,9,FALSE),24),"Over Planning Limit","OK"))),"OK"))))))))</f>
        <v/>
      </c>
    </row>
    <row r="176">
      <c r="A176" s="23" t="n"/>
      <c r="B176" s="24" t="n"/>
      <c r="C176" s="25">
        <f>IF(B176="","",TEXT(B176,"ddd"))</f>
        <v/>
      </c>
      <c r="D176" s="23" t="n"/>
      <c r="E176" s="26">
        <f>IF(D176="","",IFERROR(VLOOKUP(D176,'Drivers'!$A$5:$K$1000,2,FALSE),"ID Not Found"))</f>
        <v/>
      </c>
      <c r="F176" s="23" t="n"/>
      <c r="G176" s="23" t="n"/>
      <c r="H176" s="27" t="n"/>
      <c r="I176" s="27" t="n"/>
      <c r="J176" s="28" t="n"/>
      <c r="K176" s="29">
        <f>IF(OR(B176="",D176="",F176=""),"",IF(OR(F176="Available",F176="Limited"),IFERROR(MAX(0,MOD(I176-H176,1)*24-J176/60),0),0))</f>
        <v/>
      </c>
      <c r="L176" s="25">
        <f>IF(D176="","",IFERROR(VLOOKUP(D176,'Drivers'!$A$5:$K$1000,4,FALSE),""))</f>
        <v/>
      </c>
      <c r="M176" s="30" t="n"/>
      <c r="N176" s="23" t="n"/>
      <c r="O176" s="30" t="n"/>
      <c r="P176" s="26">
        <f>IF(AND(A176="",B176="",D176="",F176=""),"",IF(OR(A176="",B176="",D176=""),"Missing Required",IF(COUNTIF($A$5:$A$1000,A176)&gt;1,"Duplicate Availability ID",IF(F176="","Missing Status",IF(E176="ID Not Found","Invalid Driver ID",IF(COUNTIFS($B$5:$B$1000,B176,$D$5:$D$1000,D176)&gt;1,"Duplicate Driver/Date",IF(IFERROR(VLOOKUP(D176,'Drivers'!$A$5:$K$1000,10,FALSE),"No")&lt;&gt;"Yes","Inactive Driver",IF(OR(F176="Available",F176="Limited"),IF(OR(G176="",H176="",I176=""),"Missing Shift or Time",IF(K176&lt;=0,"Check Time Range",IF(K176&gt;IFERROR(VLOOKUP(D176,'Drivers'!$A$5:$K$1000,9,FALSE),24),"Over Planning Limit","OK"))),"OK"))))))))</f>
        <v/>
      </c>
    </row>
    <row r="177">
      <c r="A177" s="23" t="n"/>
      <c r="B177" s="24" t="n"/>
      <c r="C177" s="25">
        <f>IF(B177="","",TEXT(B177,"ddd"))</f>
        <v/>
      </c>
      <c r="D177" s="23" t="n"/>
      <c r="E177" s="26">
        <f>IF(D177="","",IFERROR(VLOOKUP(D177,'Drivers'!$A$5:$K$1000,2,FALSE),"ID Not Found"))</f>
        <v/>
      </c>
      <c r="F177" s="23" t="n"/>
      <c r="G177" s="23" t="n"/>
      <c r="H177" s="27" t="n"/>
      <c r="I177" s="27" t="n"/>
      <c r="J177" s="28" t="n"/>
      <c r="K177" s="29">
        <f>IF(OR(B177="",D177="",F177=""),"",IF(OR(F177="Available",F177="Limited"),IFERROR(MAX(0,MOD(I177-H177,1)*24-J177/60),0),0))</f>
        <v/>
      </c>
      <c r="L177" s="25">
        <f>IF(D177="","",IFERROR(VLOOKUP(D177,'Drivers'!$A$5:$K$1000,4,FALSE),""))</f>
        <v/>
      </c>
      <c r="M177" s="30" t="n"/>
      <c r="N177" s="23" t="n"/>
      <c r="O177" s="30" t="n"/>
      <c r="P177" s="26">
        <f>IF(AND(A177="",B177="",D177="",F177=""),"",IF(OR(A177="",B177="",D177=""),"Missing Required",IF(COUNTIF($A$5:$A$1000,A177)&gt;1,"Duplicate Availability ID",IF(F177="","Missing Status",IF(E177="ID Not Found","Invalid Driver ID",IF(COUNTIFS($B$5:$B$1000,B177,$D$5:$D$1000,D177)&gt;1,"Duplicate Driver/Date",IF(IFERROR(VLOOKUP(D177,'Drivers'!$A$5:$K$1000,10,FALSE),"No")&lt;&gt;"Yes","Inactive Driver",IF(OR(F177="Available",F177="Limited"),IF(OR(G177="",H177="",I177=""),"Missing Shift or Time",IF(K177&lt;=0,"Check Time Range",IF(K177&gt;IFERROR(VLOOKUP(D177,'Drivers'!$A$5:$K$1000,9,FALSE),24),"Over Planning Limit","OK"))),"OK"))))))))</f>
        <v/>
      </c>
    </row>
    <row r="178">
      <c r="A178" s="23" t="n"/>
      <c r="B178" s="24" t="n"/>
      <c r="C178" s="25">
        <f>IF(B178="","",TEXT(B178,"ddd"))</f>
        <v/>
      </c>
      <c r="D178" s="23" t="n"/>
      <c r="E178" s="26">
        <f>IF(D178="","",IFERROR(VLOOKUP(D178,'Drivers'!$A$5:$K$1000,2,FALSE),"ID Not Found"))</f>
        <v/>
      </c>
      <c r="F178" s="23" t="n"/>
      <c r="G178" s="23" t="n"/>
      <c r="H178" s="27" t="n"/>
      <c r="I178" s="27" t="n"/>
      <c r="J178" s="28" t="n"/>
      <c r="K178" s="29">
        <f>IF(OR(B178="",D178="",F178=""),"",IF(OR(F178="Available",F178="Limited"),IFERROR(MAX(0,MOD(I178-H178,1)*24-J178/60),0),0))</f>
        <v/>
      </c>
      <c r="L178" s="25">
        <f>IF(D178="","",IFERROR(VLOOKUP(D178,'Drivers'!$A$5:$K$1000,4,FALSE),""))</f>
        <v/>
      </c>
      <c r="M178" s="30" t="n"/>
      <c r="N178" s="23" t="n"/>
      <c r="O178" s="30" t="n"/>
      <c r="P178" s="26">
        <f>IF(AND(A178="",B178="",D178="",F178=""),"",IF(OR(A178="",B178="",D178=""),"Missing Required",IF(COUNTIF($A$5:$A$1000,A178)&gt;1,"Duplicate Availability ID",IF(F178="","Missing Status",IF(E178="ID Not Found","Invalid Driver ID",IF(COUNTIFS($B$5:$B$1000,B178,$D$5:$D$1000,D178)&gt;1,"Duplicate Driver/Date",IF(IFERROR(VLOOKUP(D178,'Drivers'!$A$5:$K$1000,10,FALSE),"No")&lt;&gt;"Yes","Inactive Driver",IF(OR(F178="Available",F178="Limited"),IF(OR(G178="",H178="",I178=""),"Missing Shift or Time",IF(K178&lt;=0,"Check Time Range",IF(K178&gt;IFERROR(VLOOKUP(D178,'Drivers'!$A$5:$K$1000,9,FALSE),24),"Over Planning Limit","OK"))),"OK"))))))))</f>
        <v/>
      </c>
    </row>
    <row r="179">
      <c r="A179" s="23" t="n"/>
      <c r="B179" s="24" t="n"/>
      <c r="C179" s="25">
        <f>IF(B179="","",TEXT(B179,"ddd"))</f>
        <v/>
      </c>
      <c r="D179" s="23" t="n"/>
      <c r="E179" s="26">
        <f>IF(D179="","",IFERROR(VLOOKUP(D179,'Drivers'!$A$5:$K$1000,2,FALSE),"ID Not Found"))</f>
        <v/>
      </c>
      <c r="F179" s="23" t="n"/>
      <c r="G179" s="23" t="n"/>
      <c r="H179" s="27" t="n"/>
      <c r="I179" s="27" t="n"/>
      <c r="J179" s="28" t="n"/>
      <c r="K179" s="29">
        <f>IF(OR(B179="",D179="",F179=""),"",IF(OR(F179="Available",F179="Limited"),IFERROR(MAX(0,MOD(I179-H179,1)*24-J179/60),0),0))</f>
        <v/>
      </c>
      <c r="L179" s="25">
        <f>IF(D179="","",IFERROR(VLOOKUP(D179,'Drivers'!$A$5:$K$1000,4,FALSE),""))</f>
        <v/>
      </c>
      <c r="M179" s="30" t="n"/>
      <c r="N179" s="23" t="n"/>
      <c r="O179" s="30" t="n"/>
      <c r="P179" s="26">
        <f>IF(AND(A179="",B179="",D179="",F179=""),"",IF(OR(A179="",B179="",D179=""),"Missing Required",IF(COUNTIF($A$5:$A$1000,A179)&gt;1,"Duplicate Availability ID",IF(F179="","Missing Status",IF(E179="ID Not Found","Invalid Driver ID",IF(COUNTIFS($B$5:$B$1000,B179,$D$5:$D$1000,D179)&gt;1,"Duplicate Driver/Date",IF(IFERROR(VLOOKUP(D179,'Drivers'!$A$5:$K$1000,10,FALSE),"No")&lt;&gt;"Yes","Inactive Driver",IF(OR(F179="Available",F179="Limited"),IF(OR(G179="",H179="",I179=""),"Missing Shift or Time",IF(K179&lt;=0,"Check Time Range",IF(K179&gt;IFERROR(VLOOKUP(D179,'Drivers'!$A$5:$K$1000,9,FALSE),24),"Over Planning Limit","OK"))),"OK"))))))))</f>
        <v/>
      </c>
    </row>
    <row r="180">
      <c r="A180" s="23" t="n"/>
      <c r="B180" s="24" t="n"/>
      <c r="C180" s="25">
        <f>IF(B180="","",TEXT(B180,"ddd"))</f>
        <v/>
      </c>
      <c r="D180" s="23" t="n"/>
      <c r="E180" s="26">
        <f>IF(D180="","",IFERROR(VLOOKUP(D180,'Drivers'!$A$5:$K$1000,2,FALSE),"ID Not Found"))</f>
        <v/>
      </c>
      <c r="F180" s="23" t="n"/>
      <c r="G180" s="23" t="n"/>
      <c r="H180" s="27" t="n"/>
      <c r="I180" s="27" t="n"/>
      <c r="J180" s="28" t="n"/>
      <c r="K180" s="29">
        <f>IF(OR(B180="",D180="",F180=""),"",IF(OR(F180="Available",F180="Limited"),IFERROR(MAX(0,MOD(I180-H180,1)*24-J180/60),0),0))</f>
        <v/>
      </c>
      <c r="L180" s="25">
        <f>IF(D180="","",IFERROR(VLOOKUP(D180,'Drivers'!$A$5:$K$1000,4,FALSE),""))</f>
        <v/>
      </c>
      <c r="M180" s="30" t="n"/>
      <c r="N180" s="23" t="n"/>
      <c r="O180" s="30" t="n"/>
      <c r="P180" s="26">
        <f>IF(AND(A180="",B180="",D180="",F180=""),"",IF(OR(A180="",B180="",D180=""),"Missing Required",IF(COUNTIF($A$5:$A$1000,A180)&gt;1,"Duplicate Availability ID",IF(F180="","Missing Status",IF(E180="ID Not Found","Invalid Driver ID",IF(COUNTIFS($B$5:$B$1000,B180,$D$5:$D$1000,D180)&gt;1,"Duplicate Driver/Date",IF(IFERROR(VLOOKUP(D180,'Drivers'!$A$5:$K$1000,10,FALSE),"No")&lt;&gt;"Yes","Inactive Driver",IF(OR(F180="Available",F180="Limited"),IF(OR(G180="",H180="",I180=""),"Missing Shift or Time",IF(K180&lt;=0,"Check Time Range",IF(K180&gt;IFERROR(VLOOKUP(D180,'Drivers'!$A$5:$K$1000,9,FALSE),24),"Over Planning Limit","OK"))),"OK"))))))))</f>
        <v/>
      </c>
    </row>
    <row r="181">
      <c r="A181" s="23" t="n"/>
      <c r="B181" s="24" t="n"/>
      <c r="C181" s="25">
        <f>IF(B181="","",TEXT(B181,"ddd"))</f>
        <v/>
      </c>
      <c r="D181" s="23" t="n"/>
      <c r="E181" s="26">
        <f>IF(D181="","",IFERROR(VLOOKUP(D181,'Drivers'!$A$5:$K$1000,2,FALSE),"ID Not Found"))</f>
        <v/>
      </c>
      <c r="F181" s="23" t="n"/>
      <c r="G181" s="23" t="n"/>
      <c r="H181" s="27" t="n"/>
      <c r="I181" s="27" t="n"/>
      <c r="J181" s="28" t="n"/>
      <c r="K181" s="29">
        <f>IF(OR(B181="",D181="",F181=""),"",IF(OR(F181="Available",F181="Limited"),IFERROR(MAX(0,MOD(I181-H181,1)*24-J181/60),0),0))</f>
        <v/>
      </c>
      <c r="L181" s="25">
        <f>IF(D181="","",IFERROR(VLOOKUP(D181,'Drivers'!$A$5:$K$1000,4,FALSE),""))</f>
        <v/>
      </c>
      <c r="M181" s="30" t="n"/>
      <c r="N181" s="23" t="n"/>
      <c r="O181" s="30" t="n"/>
      <c r="P181" s="26">
        <f>IF(AND(A181="",B181="",D181="",F181=""),"",IF(OR(A181="",B181="",D181=""),"Missing Required",IF(COUNTIF($A$5:$A$1000,A181)&gt;1,"Duplicate Availability ID",IF(F181="","Missing Status",IF(E181="ID Not Found","Invalid Driver ID",IF(COUNTIFS($B$5:$B$1000,B181,$D$5:$D$1000,D181)&gt;1,"Duplicate Driver/Date",IF(IFERROR(VLOOKUP(D181,'Drivers'!$A$5:$K$1000,10,FALSE),"No")&lt;&gt;"Yes","Inactive Driver",IF(OR(F181="Available",F181="Limited"),IF(OR(G181="",H181="",I181=""),"Missing Shift or Time",IF(K181&lt;=0,"Check Time Range",IF(K181&gt;IFERROR(VLOOKUP(D181,'Drivers'!$A$5:$K$1000,9,FALSE),24),"Over Planning Limit","OK"))),"OK"))))))))</f>
        <v/>
      </c>
    </row>
    <row r="182">
      <c r="A182" s="23" t="n"/>
      <c r="B182" s="24" t="n"/>
      <c r="C182" s="25">
        <f>IF(B182="","",TEXT(B182,"ddd"))</f>
        <v/>
      </c>
      <c r="D182" s="23" t="n"/>
      <c r="E182" s="26">
        <f>IF(D182="","",IFERROR(VLOOKUP(D182,'Drivers'!$A$5:$K$1000,2,FALSE),"ID Not Found"))</f>
        <v/>
      </c>
      <c r="F182" s="23" t="n"/>
      <c r="G182" s="23" t="n"/>
      <c r="H182" s="27" t="n"/>
      <c r="I182" s="27" t="n"/>
      <c r="J182" s="28" t="n"/>
      <c r="K182" s="29">
        <f>IF(OR(B182="",D182="",F182=""),"",IF(OR(F182="Available",F182="Limited"),IFERROR(MAX(0,MOD(I182-H182,1)*24-J182/60),0),0))</f>
        <v/>
      </c>
      <c r="L182" s="25">
        <f>IF(D182="","",IFERROR(VLOOKUP(D182,'Drivers'!$A$5:$K$1000,4,FALSE),""))</f>
        <v/>
      </c>
      <c r="M182" s="30" t="n"/>
      <c r="N182" s="23" t="n"/>
      <c r="O182" s="30" t="n"/>
      <c r="P182" s="26">
        <f>IF(AND(A182="",B182="",D182="",F182=""),"",IF(OR(A182="",B182="",D182=""),"Missing Required",IF(COUNTIF($A$5:$A$1000,A182)&gt;1,"Duplicate Availability ID",IF(F182="","Missing Status",IF(E182="ID Not Found","Invalid Driver ID",IF(COUNTIFS($B$5:$B$1000,B182,$D$5:$D$1000,D182)&gt;1,"Duplicate Driver/Date",IF(IFERROR(VLOOKUP(D182,'Drivers'!$A$5:$K$1000,10,FALSE),"No")&lt;&gt;"Yes","Inactive Driver",IF(OR(F182="Available",F182="Limited"),IF(OR(G182="",H182="",I182=""),"Missing Shift or Time",IF(K182&lt;=0,"Check Time Range",IF(K182&gt;IFERROR(VLOOKUP(D182,'Drivers'!$A$5:$K$1000,9,FALSE),24),"Over Planning Limit","OK"))),"OK"))))))))</f>
        <v/>
      </c>
    </row>
    <row r="183">
      <c r="A183" s="23" t="n"/>
      <c r="B183" s="24" t="n"/>
      <c r="C183" s="25">
        <f>IF(B183="","",TEXT(B183,"ddd"))</f>
        <v/>
      </c>
      <c r="D183" s="23" t="n"/>
      <c r="E183" s="26">
        <f>IF(D183="","",IFERROR(VLOOKUP(D183,'Drivers'!$A$5:$K$1000,2,FALSE),"ID Not Found"))</f>
        <v/>
      </c>
      <c r="F183" s="23" t="n"/>
      <c r="G183" s="23" t="n"/>
      <c r="H183" s="27" t="n"/>
      <c r="I183" s="27" t="n"/>
      <c r="J183" s="28" t="n"/>
      <c r="K183" s="29">
        <f>IF(OR(B183="",D183="",F183=""),"",IF(OR(F183="Available",F183="Limited"),IFERROR(MAX(0,MOD(I183-H183,1)*24-J183/60),0),0))</f>
        <v/>
      </c>
      <c r="L183" s="25">
        <f>IF(D183="","",IFERROR(VLOOKUP(D183,'Drivers'!$A$5:$K$1000,4,FALSE),""))</f>
        <v/>
      </c>
      <c r="M183" s="30" t="n"/>
      <c r="N183" s="23" t="n"/>
      <c r="O183" s="30" t="n"/>
      <c r="P183" s="26">
        <f>IF(AND(A183="",B183="",D183="",F183=""),"",IF(OR(A183="",B183="",D183=""),"Missing Required",IF(COUNTIF($A$5:$A$1000,A183)&gt;1,"Duplicate Availability ID",IF(F183="","Missing Status",IF(E183="ID Not Found","Invalid Driver ID",IF(COUNTIFS($B$5:$B$1000,B183,$D$5:$D$1000,D183)&gt;1,"Duplicate Driver/Date",IF(IFERROR(VLOOKUP(D183,'Drivers'!$A$5:$K$1000,10,FALSE),"No")&lt;&gt;"Yes","Inactive Driver",IF(OR(F183="Available",F183="Limited"),IF(OR(G183="",H183="",I183=""),"Missing Shift or Time",IF(K183&lt;=0,"Check Time Range",IF(K183&gt;IFERROR(VLOOKUP(D183,'Drivers'!$A$5:$K$1000,9,FALSE),24),"Over Planning Limit","OK"))),"OK"))))))))</f>
        <v/>
      </c>
    </row>
    <row r="184">
      <c r="A184" s="23" t="n"/>
      <c r="B184" s="24" t="n"/>
      <c r="C184" s="25">
        <f>IF(B184="","",TEXT(B184,"ddd"))</f>
        <v/>
      </c>
      <c r="D184" s="23" t="n"/>
      <c r="E184" s="26">
        <f>IF(D184="","",IFERROR(VLOOKUP(D184,'Drivers'!$A$5:$K$1000,2,FALSE),"ID Not Found"))</f>
        <v/>
      </c>
      <c r="F184" s="23" t="n"/>
      <c r="G184" s="23" t="n"/>
      <c r="H184" s="27" t="n"/>
      <c r="I184" s="27" t="n"/>
      <c r="J184" s="28" t="n"/>
      <c r="K184" s="29">
        <f>IF(OR(B184="",D184="",F184=""),"",IF(OR(F184="Available",F184="Limited"),IFERROR(MAX(0,MOD(I184-H184,1)*24-J184/60),0),0))</f>
        <v/>
      </c>
      <c r="L184" s="25">
        <f>IF(D184="","",IFERROR(VLOOKUP(D184,'Drivers'!$A$5:$K$1000,4,FALSE),""))</f>
        <v/>
      </c>
      <c r="M184" s="30" t="n"/>
      <c r="N184" s="23" t="n"/>
      <c r="O184" s="30" t="n"/>
      <c r="P184" s="26">
        <f>IF(AND(A184="",B184="",D184="",F184=""),"",IF(OR(A184="",B184="",D184=""),"Missing Required",IF(COUNTIF($A$5:$A$1000,A184)&gt;1,"Duplicate Availability ID",IF(F184="","Missing Status",IF(E184="ID Not Found","Invalid Driver ID",IF(COUNTIFS($B$5:$B$1000,B184,$D$5:$D$1000,D184)&gt;1,"Duplicate Driver/Date",IF(IFERROR(VLOOKUP(D184,'Drivers'!$A$5:$K$1000,10,FALSE),"No")&lt;&gt;"Yes","Inactive Driver",IF(OR(F184="Available",F184="Limited"),IF(OR(G184="",H184="",I184=""),"Missing Shift or Time",IF(K184&lt;=0,"Check Time Range",IF(K184&gt;IFERROR(VLOOKUP(D184,'Drivers'!$A$5:$K$1000,9,FALSE),24),"Over Planning Limit","OK"))),"OK"))))))))</f>
        <v/>
      </c>
    </row>
    <row r="185">
      <c r="A185" s="23" t="n"/>
      <c r="B185" s="24" t="n"/>
      <c r="C185" s="25">
        <f>IF(B185="","",TEXT(B185,"ddd"))</f>
        <v/>
      </c>
      <c r="D185" s="23" t="n"/>
      <c r="E185" s="26">
        <f>IF(D185="","",IFERROR(VLOOKUP(D185,'Drivers'!$A$5:$K$1000,2,FALSE),"ID Not Found"))</f>
        <v/>
      </c>
      <c r="F185" s="23" t="n"/>
      <c r="G185" s="23" t="n"/>
      <c r="H185" s="27" t="n"/>
      <c r="I185" s="27" t="n"/>
      <c r="J185" s="28" t="n"/>
      <c r="K185" s="29">
        <f>IF(OR(B185="",D185="",F185=""),"",IF(OR(F185="Available",F185="Limited"),IFERROR(MAX(0,MOD(I185-H185,1)*24-J185/60),0),0))</f>
        <v/>
      </c>
      <c r="L185" s="25">
        <f>IF(D185="","",IFERROR(VLOOKUP(D185,'Drivers'!$A$5:$K$1000,4,FALSE),""))</f>
        <v/>
      </c>
      <c r="M185" s="30" t="n"/>
      <c r="N185" s="23" t="n"/>
      <c r="O185" s="30" t="n"/>
      <c r="P185" s="26">
        <f>IF(AND(A185="",B185="",D185="",F185=""),"",IF(OR(A185="",B185="",D185=""),"Missing Required",IF(COUNTIF($A$5:$A$1000,A185)&gt;1,"Duplicate Availability ID",IF(F185="","Missing Status",IF(E185="ID Not Found","Invalid Driver ID",IF(COUNTIFS($B$5:$B$1000,B185,$D$5:$D$1000,D185)&gt;1,"Duplicate Driver/Date",IF(IFERROR(VLOOKUP(D185,'Drivers'!$A$5:$K$1000,10,FALSE),"No")&lt;&gt;"Yes","Inactive Driver",IF(OR(F185="Available",F185="Limited"),IF(OR(G185="",H185="",I185=""),"Missing Shift or Time",IF(K185&lt;=0,"Check Time Range",IF(K185&gt;IFERROR(VLOOKUP(D185,'Drivers'!$A$5:$K$1000,9,FALSE),24),"Over Planning Limit","OK"))),"OK"))))))))</f>
        <v/>
      </c>
    </row>
    <row r="186">
      <c r="A186" s="23" t="n"/>
      <c r="B186" s="24" t="n"/>
      <c r="C186" s="25">
        <f>IF(B186="","",TEXT(B186,"ddd"))</f>
        <v/>
      </c>
      <c r="D186" s="23" t="n"/>
      <c r="E186" s="26">
        <f>IF(D186="","",IFERROR(VLOOKUP(D186,'Drivers'!$A$5:$K$1000,2,FALSE),"ID Not Found"))</f>
        <v/>
      </c>
      <c r="F186" s="23" t="n"/>
      <c r="G186" s="23" t="n"/>
      <c r="H186" s="27" t="n"/>
      <c r="I186" s="27" t="n"/>
      <c r="J186" s="28" t="n"/>
      <c r="K186" s="29">
        <f>IF(OR(B186="",D186="",F186=""),"",IF(OR(F186="Available",F186="Limited"),IFERROR(MAX(0,MOD(I186-H186,1)*24-J186/60),0),0))</f>
        <v/>
      </c>
      <c r="L186" s="25">
        <f>IF(D186="","",IFERROR(VLOOKUP(D186,'Drivers'!$A$5:$K$1000,4,FALSE),""))</f>
        <v/>
      </c>
      <c r="M186" s="30" t="n"/>
      <c r="N186" s="23" t="n"/>
      <c r="O186" s="30" t="n"/>
      <c r="P186" s="26">
        <f>IF(AND(A186="",B186="",D186="",F186=""),"",IF(OR(A186="",B186="",D186=""),"Missing Required",IF(COUNTIF($A$5:$A$1000,A186)&gt;1,"Duplicate Availability ID",IF(F186="","Missing Status",IF(E186="ID Not Found","Invalid Driver ID",IF(COUNTIFS($B$5:$B$1000,B186,$D$5:$D$1000,D186)&gt;1,"Duplicate Driver/Date",IF(IFERROR(VLOOKUP(D186,'Drivers'!$A$5:$K$1000,10,FALSE),"No")&lt;&gt;"Yes","Inactive Driver",IF(OR(F186="Available",F186="Limited"),IF(OR(G186="",H186="",I186=""),"Missing Shift or Time",IF(K186&lt;=0,"Check Time Range",IF(K186&gt;IFERROR(VLOOKUP(D186,'Drivers'!$A$5:$K$1000,9,FALSE),24),"Over Planning Limit","OK"))),"OK"))))))))</f>
        <v/>
      </c>
    </row>
    <row r="187">
      <c r="A187" s="23" t="n"/>
      <c r="B187" s="24" t="n"/>
      <c r="C187" s="25">
        <f>IF(B187="","",TEXT(B187,"ddd"))</f>
        <v/>
      </c>
      <c r="D187" s="23" t="n"/>
      <c r="E187" s="26">
        <f>IF(D187="","",IFERROR(VLOOKUP(D187,'Drivers'!$A$5:$K$1000,2,FALSE),"ID Not Found"))</f>
        <v/>
      </c>
      <c r="F187" s="23" t="n"/>
      <c r="G187" s="23" t="n"/>
      <c r="H187" s="27" t="n"/>
      <c r="I187" s="27" t="n"/>
      <c r="J187" s="28" t="n"/>
      <c r="K187" s="29">
        <f>IF(OR(B187="",D187="",F187=""),"",IF(OR(F187="Available",F187="Limited"),IFERROR(MAX(0,MOD(I187-H187,1)*24-J187/60),0),0))</f>
        <v/>
      </c>
      <c r="L187" s="25">
        <f>IF(D187="","",IFERROR(VLOOKUP(D187,'Drivers'!$A$5:$K$1000,4,FALSE),""))</f>
        <v/>
      </c>
      <c r="M187" s="30" t="n"/>
      <c r="N187" s="23" t="n"/>
      <c r="O187" s="30" t="n"/>
      <c r="P187" s="26">
        <f>IF(AND(A187="",B187="",D187="",F187=""),"",IF(OR(A187="",B187="",D187=""),"Missing Required",IF(COUNTIF($A$5:$A$1000,A187)&gt;1,"Duplicate Availability ID",IF(F187="","Missing Status",IF(E187="ID Not Found","Invalid Driver ID",IF(COUNTIFS($B$5:$B$1000,B187,$D$5:$D$1000,D187)&gt;1,"Duplicate Driver/Date",IF(IFERROR(VLOOKUP(D187,'Drivers'!$A$5:$K$1000,10,FALSE),"No")&lt;&gt;"Yes","Inactive Driver",IF(OR(F187="Available",F187="Limited"),IF(OR(G187="",H187="",I187=""),"Missing Shift or Time",IF(K187&lt;=0,"Check Time Range",IF(K187&gt;IFERROR(VLOOKUP(D187,'Drivers'!$A$5:$K$1000,9,FALSE),24),"Over Planning Limit","OK"))),"OK"))))))))</f>
        <v/>
      </c>
    </row>
    <row r="188">
      <c r="A188" s="23" t="n"/>
      <c r="B188" s="24" t="n"/>
      <c r="C188" s="25">
        <f>IF(B188="","",TEXT(B188,"ddd"))</f>
        <v/>
      </c>
      <c r="D188" s="23" t="n"/>
      <c r="E188" s="26">
        <f>IF(D188="","",IFERROR(VLOOKUP(D188,'Drivers'!$A$5:$K$1000,2,FALSE),"ID Not Found"))</f>
        <v/>
      </c>
      <c r="F188" s="23" t="n"/>
      <c r="G188" s="23" t="n"/>
      <c r="H188" s="27" t="n"/>
      <c r="I188" s="27" t="n"/>
      <c r="J188" s="28" t="n"/>
      <c r="K188" s="29">
        <f>IF(OR(B188="",D188="",F188=""),"",IF(OR(F188="Available",F188="Limited"),IFERROR(MAX(0,MOD(I188-H188,1)*24-J188/60),0),0))</f>
        <v/>
      </c>
      <c r="L188" s="25">
        <f>IF(D188="","",IFERROR(VLOOKUP(D188,'Drivers'!$A$5:$K$1000,4,FALSE),""))</f>
        <v/>
      </c>
      <c r="M188" s="30" t="n"/>
      <c r="N188" s="23" t="n"/>
      <c r="O188" s="30" t="n"/>
      <c r="P188" s="26">
        <f>IF(AND(A188="",B188="",D188="",F188=""),"",IF(OR(A188="",B188="",D188=""),"Missing Required",IF(COUNTIF($A$5:$A$1000,A188)&gt;1,"Duplicate Availability ID",IF(F188="","Missing Status",IF(E188="ID Not Found","Invalid Driver ID",IF(COUNTIFS($B$5:$B$1000,B188,$D$5:$D$1000,D188)&gt;1,"Duplicate Driver/Date",IF(IFERROR(VLOOKUP(D188,'Drivers'!$A$5:$K$1000,10,FALSE),"No")&lt;&gt;"Yes","Inactive Driver",IF(OR(F188="Available",F188="Limited"),IF(OR(G188="",H188="",I188=""),"Missing Shift or Time",IF(K188&lt;=0,"Check Time Range",IF(K188&gt;IFERROR(VLOOKUP(D188,'Drivers'!$A$5:$K$1000,9,FALSE),24),"Over Planning Limit","OK"))),"OK"))))))))</f>
        <v/>
      </c>
    </row>
    <row r="189">
      <c r="A189" s="23" t="n"/>
      <c r="B189" s="24" t="n"/>
      <c r="C189" s="25">
        <f>IF(B189="","",TEXT(B189,"ddd"))</f>
        <v/>
      </c>
      <c r="D189" s="23" t="n"/>
      <c r="E189" s="26">
        <f>IF(D189="","",IFERROR(VLOOKUP(D189,'Drivers'!$A$5:$K$1000,2,FALSE),"ID Not Found"))</f>
        <v/>
      </c>
      <c r="F189" s="23" t="n"/>
      <c r="G189" s="23" t="n"/>
      <c r="H189" s="27" t="n"/>
      <c r="I189" s="27" t="n"/>
      <c r="J189" s="28" t="n"/>
      <c r="K189" s="29">
        <f>IF(OR(B189="",D189="",F189=""),"",IF(OR(F189="Available",F189="Limited"),IFERROR(MAX(0,MOD(I189-H189,1)*24-J189/60),0),0))</f>
        <v/>
      </c>
      <c r="L189" s="25">
        <f>IF(D189="","",IFERROR(VLOOKUP(D189,'Drivers'!$A$5:$K$1000,4,FALSE),""))</f>
        <v/>
      </c>
      <c r="M189" s="30" t="n"/>
      <c r="N189" s="23" t="n"/>
      <c r="O189" s="30" t="n"/>
      <c r="P189" s="26">
        <f>IF(AND(A189="",B189="",D189="",F189=""),"",IF(OR(A189="",B189="",D189=""),"Missing Required",IF(COUNTIF($A$5:$A$1000,A189)&gt;1,"Duplicate Availability ID",IF(F189="","Missing Status",IF(E189="ID Not Found","Invalid Driver ID",IF(COUNTIFS($B$5:$B$1000,B189,$D$5:$D$1000,D189)&gt;1,"Duplicate Driver/Date",IF(IFERROR(VLOOKUP(D189,'Drivers'!$A$5:$K$1000,10,FALSE),"No")&lt;&gt;"Yes","Inactive Driver",IF(OR(F189="Available",F189="Limited"),IF(OR(G189="",H189="",I189=""),"Missing Shift or Time",IF(K189&lt;=0,"Check Time Range",IF(K189&gt;IFERROR(VLOOKUP(D189,'Drivers'!$A$5:$K$1000,9,FALSE),24),"Over Planning Limit","OK"))),"OK"))))))))</f>
        <v/>
      </c>
    </row>
    <row r="190">
      <c r="A190" s="23" t="n"/>
      <c r="B190" s="24" t="n"/>
      <c r="C190" s="25">
        <f>IF(B190="","",TEXT(B190,"ddd"))</f>
        <v/>
      </c>
      <c r="D190" s="23" t="n"/>
      <c r="E190" s="26">
        <f>IF(D190="","",IFERROR(VLOOKUP(D190,'Drivers'!$A$5:$K$1000,2,FALSE),"ID Not Found"))</f>
        <v/>
      </c>
      <c r="F190" s="23" t="n"/>
      <c r="G190" s="23" t="n"/>
      <c r="H190" s="27" t="n"/>
      <c r="I190" s="27" t="n"/>
      <c r="J190" s="28" t="n"/>
      <c r="K190" s="29">
        <f>IF(OR(B190="",D190="",F190=""),"",IF(OR(F190="Available",F190="Limited"),IFERROR(MAX(0,MOD(I190-H190,1)*24-J190/60),0),0))</f>
        <v/>
      </c>
      <c r="L190" s="25">
        <f>IF(D190="","",IFERROR(VLOOKUP(D190,'Drivers'!$A$5:$K$1000,4,FALSE),""))</f>
        <v/>
      </c>
      <c r="M190" s="30" t="n"/>
      <c r="N190" s="23" t="n"/>
      <c r="O190" s="30" t="n"/>
      <c r="P190" s="26">
        <f>IF(AND(A190="",B190="",D190="",F190=""),"",IF(OR(A190="",B190="",D190=""),"Missing Required",IF(COUNTIF($A$5:$A$1000,A190)&gt;1,"Duplicate Availability ID",IF(F190="","Missing Status",IF(E190="ID Not Found","Invalid Driver ID",IF(COUNTIFS($B$5:$B$1000,B190,$D$5:$D$1000,D190)&gt;1,"Duplicate Driver/Date",IF(IFERROR(VLOOKUP(D190,'Drivers'!$A$5:$K$1000,10,FALSE),"No")&lt;&gt;"Yes","Inactive Driver",IF(OR(F190="Available",F190="Limited"),IF(OR(G190="",H190="",I190=""),"Missing Shift or Time",IF(K190&lt;=0,"Check Time Range",IF(K190&gt;IFERROR(VLOOKUP(D190,'Drivers'!$A$5:$K$1000,9,FALSE),24),"Over Planning Limit","OK"))),"OK"))))))))</f>
        <v/>
      </c>
    </row>
    <row r="191">
      <c r="A191" s="23" t="n"/>
      <c r="B191" s="24" t="n"/>
      <c r="C191" s="25">
        <f>IF(B191="","",TEXT(B191,"ddd"))</f>
        <v/>
      </c>
      <c r="D191" s="23" t="n"/>
      <c r="E191" s="26">
        <f>IF(D191="","",IFERROR(VLOOKUP(D191,'Drivers'!$A$5:$K$1000,2,FALSE),"ID Not Found"))</f>
        <v/>
      </c>
      <c r="F191" s="23" t="n"/>
      <c r="G191" s="23" t="n"/>
      <c r="H191" s="27" t="n"/>
      <c r="I191" s="27" t="n"/>
      <c r="J191" s="28" t="n"/>
      <c r="K191" s="29">
        <f>IF(OR(B191="",D191="",F191=""),"",IF(OR(F191="Available",F191="Limited"),IFERROR(MAX(0,MOD(I191-H191,1)*24-J191/60),0),0))</f>
        <v/>
      </c>
      <c r="L191" s="25">
        <f>IF(D191="","",IFERROR(VLOOKUP(D191,'Drivers'!$A$5:$K$1000,4,FALSE),""))</f>
        <v/>
      </c>
      <c r="M191" s="30" t="n"/>
      <c r="N191" s="23" t="n"/>
      <c r="O191" s="30" t="n"/>
      <c r="P191" s="26">
        <f>IF(AND(A191="",B191="",D191="",F191=""),"",IF(OR(A191="",B191="",D191=""),"Missing Required",IF(COUNTIF($A$5:$A$1000,A191)&gt;1,"Duplicate Availability ID",IF(F191="","Missing Status",IF(E191="ID Not Found","Invalid Driver ID",IF(COUNTIFS($B$5:$B$1000,B191,$D$5:$D$1000,D191)&gt;1,"Duplicate Driver/Date",IF(IFERROR(VLOOKUP(D191,'Drivers'!$A$5:$K$1000,10,FALSE),"No")&lt;&gt;"Yes","Inactive Driver",IF(OR(F191="Available",F191="Limited"),IF(OR(G191="",H191="",I191=""),"Missing Shift or Time",IF(K191&lt;=0,"Check Time Range",IF(K191&gt;IFERROR(VLOOKUP(D191,'Drivers'!$A$5:$K$1000,9,FALSE),24),"Over Planning Limit","OK"))),"OK"))))))))</f>
        <v/>
      </c>
    </row>
    <row r="192">
      <c r="A192" s="23" t="n"/>
      <c r="B192" s="24" t="n"/>
      <c r="C192" s="25">
        <f>IF(B192="","",TEXT(B192,"ddd"))</f>
        <v/>
      </c>
      <c r="D192" s="23" t="n"/>
      <c r="E192" s="26">
        <f>IF(D192="","",IFERROR(VLOOKUP(D192,'Drivers'!$A$5:$K$1000,2,FALSE),"ID Not Found"))</f>
        <v/>
      </c>
      <c r="F192" s="23" t="n"/>
      <c r="G192" s="23" t="n"/>
      <c r="H192" s="27" t="n"/>
      <c r="I192" s="27" t="n"/>
      <c r="J192" s="28" t="n"/>
      <c r="K192" s="29">
        <f>IF(OR(B192="",D192="",F192=""),"",IF(OR(F192="Available",F192="Limited"),IFERROR(MAX(0,MOD(I192-H192,1)*24-J192/60),0),0))</f>
        <v/>
      </c>
      <c r="L192" s="25">
        <f>IF(D192="","",IFERROR(VLOOKUP(D192,'Drivers'!$A$5:$K$1000,4,FALSE),""))</f>
        <v/>
      </c>
      <c r="M192" s="30" t="n"/>
      <c r="N192" s="23" t="n"/>
      <c r="O192" s="30" t="n"/>
      <c r="P192" s="26">
        <f>IF(AND(A192="",B192="",D192="",F192=""),"",IF(OR(A192="",B192="",D192=""),"Missing Required",IF(COUNTIF($A$5:$A$1000,A192)&gt;1,"Duplicate Availability ID",IF(F192="","Missing Status",IF(E192="ID Not Found","Invalid Driver ID",IF(COUNTIFS($B$5:$B$1000,B192,$D$5:$D$1000,D192)&gt;1,"Duplicate Driver/Date",IF(IFERROR(VLOOKUP(D192,'Drivers'!$A$5:$K$1000,10,FALSE),"No")&lt;&gt;"Yes","Inactive Driver",IF(OR(F192="Available",F192="Limited"),IF(OR(G192="",H192="",I192=""),"Missing Shift or Time",IF(K192&lt;=0,"Check Time Range",IF(K192&gt;IFERROR(VLOOKUP(D192,'Drivers'!$A$5:$K$1000,9,FALSE),24),"Over Planning Limit","OK"))),"OK"))))))))</f>
        <v/>
      </c>
    </row>
    <row r="193">
      <c r="A193" s="23" t="n"/>
      <c r="B193" s="24" t="n"/>
      <c r="C193" s="25">
        <f>IF(B193="","",TEXT(B193,"ddd"))</f>
        <v/>
      </c>
      <c r="D193" s="23" t="n"/>
      <c r="E193" s="26">
        <f>IF(D193="","",IFERROR(VLOOKUP(D193,'Drivers'!$A$5:$K$1000,2,FALSE),"ID Not Found"))</f>
        <v/>
      </c>
      <c r="F193" s="23" t="n"/>
      <c r="G193" s="23" t="n"/>
      <c r="H193" s="27" t="n"/>
      <c r="I193" s="27" t="n"/>
      <c r="J193" s="28" t="n"/>
      <c r="K193" s="29">
        <f>IF(OR(B193="",D193="",F193=""),"",IF(OR(F193="Available",F193="Limited"),IFERROR(MAX(0,MOD(I193-H193,1)*24-J193/60),0),0))</f>
        <v/>
      </c>
      <c r="L193" s="25">
        <f>IF(D193="","",IFERROR(VLOOKUP(D193,'Drivers'!$A$5:$K$1000,4,FALSE),""))</f>
        <v/>
      </c>
      <c r="M193" s="30" t="n"/>
      <c r="N193" s="23" t="n"/>
      <c r="O193" s="30" t="n"/>
      <c r="P193" s="26">
        <f>IF(AND(A193="",B193="",D193="",F193=""),"",IF(OR(A193="",B193="",D193=""),"Missing Required",IF(COUNTIF($A$5:$A$1000,A193)&gt;1,"Duplicate Availability ID",IF(F193="","Missing Status",IF(E193="ID Not Found","Invalid Driver ID",IF(COUNTIFS($B$5:$B$1000,B193,$D$5:$D$1000,D193)&gt;1,"Duplicate Driver/Date",IF(IFERROR(VLOOKUP(D193,'Drivers'!$A$5:$K$1000,10,FALSE),"No")&lt;&gt;"Yes","Inactive Driver",IF(OR(F193="Available",F193="Limited"),IF(OR(G193="",H193="",I193=""),"Missing Shift or Time",IF(K193&lt;=0,"Check Time Range",IF(K193&gt;IFERROR(VLOOKUP(D193,'Drivers'!$A$5:$K$1000,9,FALSE),24),"Over Planning Limit","OK"))),"OK"))))))))</f>
        <v/>
      </c>
    </row>
    <row r="194">
      <c r="A194" s="23" t="n"/>
      <c r="B194" s="24" t="n"/>
      <c r="C194" s="25">
        <f>IF(B194="","",TEXT(B194,"ddd"))</f>
        <v/>
      </c>
      <c r="D194" s="23" t="n"/>
      <c r="E194" s="26">
        <f>IF(D194="","",IFERROR(VLOOKUP(D194,'Drivers'!$A$5:$K$1000,2,FALSE),"ID Not Found"))</f>
        <v/>
      </c>
      <c r="F194" s="23" t="n"/>
      <c r="G194" s="23" t="n"/>
      <c r="H194" s="27" t="n"/>
      <c r="I194" s="27" t="n"/>
      <c r="J194" s="28" t="n"/>
      <c r="K194" s="29">
        <f>IF(OR(B194="",D194="",F194=""),"",IF(OR(F194="Available",F194="Limited"),IFERROR(MAX(0,MOD(I194-H194,1)*24-J194/60),0),0))</f>
        <v/>
      </c>
      <c r="L194" s="25">
        <f>IF(D194="","",IFERROR(VLOOKUP(D194,'Drivers'!$A$5:$K$1000,4,FALSE),""))</f>
        <v/>
      </c>
      <c r="M194" s="30" t="n"/>
      <c r="N194" s="23" t="n"/>
      <c r="O194" s="30" t="n"/>
      <c r="P194" s="26">
        <f>IF(AND(A194="",B194="",D194="",F194=""),"",IF(OR(A194="",B194="",D194=""),"Missing Required",IF(COUNTIF($A$5:$A$1000,A194)&gt;1,"Duplicate Availability ID",IF(F194="","Missing Status",IF(E194="ID Not Found","Invalid Driver ID",IF(COUNTIFS($B$5:$B$1000,B194,$D$5:$D$1000,D194)&gt;1,"Duplicate Driver/Date",IF(IFERROR(VLOOKUP(D194,'Drivers'!$A$5:$K$1000,10,FALSE),"No")&lt;&gt;"Yes","Inactive Driver",IF(OR(F194="Available",F194="Limited"),IF(OR(G194="",H194="",I194=""),"Missing Shift or Time",IF(K194&lt;=0,"Check Time Range",IF(K194&gt;IFERROR(VLOOKUP(D194,'Drivers'!$A$5:$K$1000,9,FALSE),24),"Over Planning Limit","OK"))),"OK"))))))))</f>
        <v/>
      </c>
    </row>
    <row r="195">
      <c r="A195" s="23" t="n"/>
      <c r="B195" s="24" t="n"/>
      <c r="C195" s="25">
        <f>IF(B195="","",TEXT(B195,"ddd"))</f>
        <v/>
      </c>
      <c r="D195" s="23" t="n"/>
      <c r="E195" s="26">
        <f>IF(D195="","",IFERROR(VLOOKUP(D195,'Drivers'!$A$5:$K$1000,2,FALSE),"ID Not Found"))</f>
        <v/>
      </c>
      <c r="F195" s="23" t="n"/>
      <c r="G195" s="23" t="n"/>
      <c r="H195" s="27" t="n"/>
      <c r="I195" s="27" t="n"/>
      <c r="J195" s="28" t="n"/>
      <c r="K195" s="29">
        <f>IF(OR(B195="",D195="",F195=""),"",IF(OR(F195="Available",F195="Limited"),IFERROR(MAX(0,MOD(I195-H195,1)*24-J195/60),0),0))</f>
        <v/>
      </c>
      <c r="L195" s="25">
        <f>IF(D195="","",IFERROR(VLOOKUP(D195,'Drivers'!$A$5:$K$1000,4,FALSE),""))</f>
        <v/>
      </c>
      <c r="M195" s="30" t="n"/>
      <c r="N195" s="23" t="n"/>
      <c r="O195" s="30" t="n"/>
      <c r="P195" s="26">
        <f>IF(AND(A195="",B195="",D195="",F195=""),"",IF(OR(A195="",B195="",D195=""),"Missing Required",IF(COUNTIF($A$5:$A$1000,A195)&gt;1,"Duplicate Availability ID",IF(F195="","Missing Status",IF(E195="ID Not Found","Invalid Driver ID",IF(COUNTIFS($B$5:$B$1000,B195,$D$5:$D$1000,D195)&gt;1,"Duplicate Driver/Date",IF(IFERROR(VLOOKUP(D195,'Drivers'!$A$5:$K$1000,10,FALSE),"No")&lt;&gt;"Yes","Inactive Driver",IF(OR(F195="Available",F195="Limited"),IF(OR(G195="",H195="",I195=""),"Missing Shift or Time",IF(K195&lt;=0,"Check Time Range",IF(K195&gt;IFERROR(VLOOKUP(D195,'Drivers'!$A$5:$K$1000,9,FALSE),24),"Over Planning Limit","OK"))),"OK"))))))))</f>
        <v/>
      </c>
    </row>
    <row r="196">
      <c r="A196" s="23" t="n"/>
      <c r="B196" s="24" t="n"/>
      <c r="C196" s="25">
        <f>IF(B196="","",TEXT(B196,"ddd"))</f>
        <v/>
      </c>
      <c r="D196" s="23" t="n"/>
      <c r="E196" s="26">
        <f>IF(D196="","",IFERROR(VLOOKUP(D196,'Drivers'!$A$5:$K$1000,2,FALSE),"ID Not Found"))</f>
        <v/>
      </c>
      <c r="F196" s="23" t="n"/>
      <c r="G196" s="23" t="n"/>
      <c r="H196" s="27" t="n"/>
      <c r="I196" s="27" t="n"/>
      <c r="J196" s="28" t="n"/>
      <c r="K196" s="29">
        <f>IF(OR(B196="",D196="",F196=""),"",IF(OR(F196="Available",F196="Limited"),IFERROR(MAX(0,MOD(I196-H196,1)*24-J196/60),0),0))</f>
        <v/>
      </c>
      <c r="L196" s="25">
        <f>IF(D196="","",IFERROR(VLOOKUP(D196,'Drivers'!$A$5:$K$1000,4,FALSE),""))</f>
        <v/>
      </c>
      <c r="M196" s="30" t="n"/>
      <c r="N196" s="23" t="n"/>
      <c r="O196" s="30" t="n"/>
      <c r="P196" s="26">
        <f>IF(AND(A196="",B196="",D196="",F196=""),"",IF(OR(A196="",B196="",D196=""),"Missing Required",IF(COUNTIF($A$5:$A$1000,A196)&gt;1,"Duplicate Availability ID",IF(F196="","Missing Status",IF(E196="ID Not Found","Invalid Driver ID",IF(COUNTIFS($B$5:$B$1000,B196,$D$5:$D$1000,D196)&gt;1,"Duplicate Driver/Date",IF(IFERROR(VLOOKUP(D196,'Drivers'!$A$5:$K$1000,10,FALSE),"No")&lt;&gt;"Yes","Inactive Driver",IF(OR(F196="Available",F196="Limited"),IF(OR(G196="",H196="",I196=""),"Missing Shift or Time",IF(K196&lt;=0,"Check Time Range",IF(K196&gt;IFERROR(VLOOKUP(D196,'Drivers'!$A$5:$K$1000,9,FALSE),24),"Over Planning Limit","OK"))),"OK"))))))))</f>
        <v/>
      </c>
    </row>
    <row r="197">
      <c r="A197" s="23" t="n"/>
      <c r="B197" s="24" t="n"/>
      <c r="C197" s="25">
        <f>IF(B197="","",TEXT(B197,"ddd"))</f>
        <v/>
      </c>
      <c r="D197" s="23" t="n"/>
      <c r="E197" s="26">
        <f>IF(D197="","",IFERROR(VLOOKUP(D197,'Drivers'!$A$5:$K$1000,2,FALSE),"ID Not Found"))</f>
        <v/>
      </c>
      <c r="F197" s="23" t="n"/>
      <c r="G197" s="23" t="n"/>
      <c r="H197" s="27" t="n"/>
      <c r="I197" s="27" t="n"/>
      <c r="J197" s="28" t="n"/>
      <c r="K197" s="29">
        <f>IF(OR(B197="",D197="",F197=""),"",IF(OR(F197="Available",F197="Limited"),IFERROR(MAX(0,MOD(I197-H197,1)*24-J197/60),0),0))</f>
        <v/>
      </c>
      <c r="L197" s="25">
        <f>IF(D197="","",IFERROR(VLOOKUP(D197,'Drivers'!$A$5:$K$1000,4,FALSE),""))</f>
        <v/>
      </c>
      <c r="M197" s="30" t="n"/>
      <c r="N197" s="23" t="n"/>
      <c r="O197" s="30" t="n"/>
      <c r="P197" s="26">
        <f>IF(AND(A197="",B197="",D197="",F197=""),"",IF(OR(A197="",B197="",D197=""),"Missing Required",IF(COUNTIF($A$5:$A$1000,A197)&gt;1,"Duplicate Availability ID",IF(F197="","Missing Status",IF(E197="ID Not Found","Invalid Driver ID",IF(COUNTIFS($B$5:$B$1000,B197,$D$5:$D$1000,D197)&gt;1,"Duplicate Driver/Date",IF(IFERROR(VLOOKUP(D197,'Drivers'!$A$5:$K$1000,10,FALSE),"No")&lt;&gt;"Yes","Inactive Driver",IF(OR(F197="Available",F197="Limited"),IF(OR(G197="",H197="",I197=""),"Missing Shift or Time",IF(K197&lt;=0,"Check Time Range",IF(K197&gt;IFERROR(VLOOKUP(D197,'Drivers'!$A$5:$K$1000,9,FALSE),24),"Over Planning Limit","OK"))),"OK"))))))))</f>
        <v/>
      </c>
    </row>
    <row r="198">
      <c r="A198" s="23" t="n"/>
      <c r="B198" s="24" t="n"/>
      <c r="C198" s="25">
        <f>IF(B198="","",TEXT(B198,"ddd"))</f>
        <v/>
      </c>
      <c r="D198" s="23" t="n"/>
      <c r="E198" s="26">
        <f>IF(D198="","",IFERROR(VLOOKUP(D198,'Drivers'!$A$5:$K$1000,2,FALSE),"ID Not Found"))</f>
        <v/>
      </c>
      <c r="F198" s="23" t="n"/>
      <c r="G198" s="23" t="n"/>
      <c r="H198" s="27" t="n"/>
      <c r="I198" s="27" t="n"/>
      <c r="J198" s="28" t="n"/>
      <c r="K198" s="29">
        <f>IF(OR(B198="",D198="",F198=""),"",IF(OR(F198="Available",F198="Limited"),IFERROR(MAX(0,MOD(I198-H198,1)*24-J198/60),0),0))</f>
        <v/>
      </c>
      <c r="L198" s="25">
        <f>IF(D198="","",IFERROR(VLOOKUP(D198,'Drivers'!$A$5:$K$1000,4,FALSE),""))</f>
        <v/>
      </c>
      <c r="M198" s="30" t="n"/>
      <c r="N198" s="23" t="n"/>
      <c r="O198" s="30" t="n"/>
      <c r="P198" s="26">
        <f>IF(AND(A198="",B198="",D198="",F198=""),"",IF(OR(A198="",B198="",D198=""),"Missing Required",IF(COUNTIF($A$5:$A$1000,A198)&gt;1,"Duplicate Availability ID",IF(F198="","Missing Status",IF(E198="ID Not Found","Invalid Driver ID",IF(COUNTIFS($B$5:$B$1000,B198,$D$5:$D$1000,D198)&gt;1,"Duplicate Driver/Date",IF(IFERROR(VLOOKUP(D198,'Drivers'!$A$5:$K$1000,10,FALSE),"No")&lt;&gt;"Yes","Inactive Driver",IF(OR(F198="Available",F198="Limited"),IF(OR(G198="",H198="",I198=""),"Missing Shift or Time",IF(K198&lt;=0,"Check Time Range",IF(K198&gt;IFERROR(VLOOKUP(D198,'Drivers'!$A$5:$K$1000,9,FALSE),24),"Over Planning Limit","OK"))),"OK"))))))))</f>
        <v/>
      </c>
    </row>
    <row r="199">
      <c r="A199" s="23" t="n"/>
      <c r="B199" s="24" t="n"/>
      <c r="C199" s="25">
        <f>IF(B199="","",TEXT(B199,"ddd"))</f>
        <v/>
      </c>
      <c r="D199" s="23" t="n"/>
      <c r="E199" s="26">
        <f>IF(D199="","",IFERROR(VLOOKUP(D199,'Drivers'!$A$5:$K$1000,2,FALSE),"ID Not Found"))</f>
        <v/>
      </c>
      <c r="F199" s="23" t="n"/>
      <c r="G199" s="23" t="n"/>
      <c r="H199" s="27" t="n"/>
      <c r="I199" s="27" t="n"/>
      <c r="J199" s="28" t="n"/>
      <c r="K199" s="29">
        <f>IF(OR(B199="",D199="",F199=""),"",IF(OR(F199="Available",F199="Limited"),IFERROR(MAX(0,MOD(I199-H199,1)*24-J199/60),0),0))</f>
        <v/>
      </c>
      <c r="L199" s="25">
        <f>IF(D199="","",IFERROR(VLOOKUP(D199,'Drivers'!$A$5:$K$1000,4,FALSE),""))</f>
        <v/>
      </c>
      <c r="M199" s="30" t="n"/>
      <c r="N199" s="23" t="n"/>
      <c r="O199" s="30" t="n"/>
      <c r="P199" s="26">
        <f>IF(AND(A199="",B199="",D199="",F199=""),"",IF(OR(A199="",B199="",D199=""),"Missing Required",IF(COUNTIF($A$5:$A$1000,A199)&gt;1,"Duplicate Availability ID",IF(F199="","Missing Status",IF(E199="ID Not Found","Invalid Driver ID",IF(COUNTIFS($B$5:$B$1000,B199,$D$5:$D$1000,D199)&gt;1,"Duplicate Driver/Date",IF(IFERROR(VLOOKUP(D199,'Drivers'!$A$5:$K$1000,10,FALSE),"No")&lt;&gt;"Yes","Inactive Driver",IF(OR(F199="Available",F199="Limited"),IF(OR(G199="",H199="",I199=""),"Missing Shift or Time",IF(K199&lt;=0,"Check Time Range",IF(K199&gt;IFERROR(VLOOKUP(D199,'Drivers'!$A$5:$K$1000,9,FALSE),24),"Over Planning Limit","OK"))),"OK"))))))))</f>
        <v/>
      </c>
    </row>
    <row r="200">
      <c r="A200" s="23" t="n"/>
      <c r="B200" s="24" t="n"/>
      <c r="C200" s="25">
        <f>IF(B200="","",TEXT(B200,"ddd"))</f>
        <v/>
      </c>
      <c r="D200" s="23" t="n"/>
      <c r="E200" s="26">
        <f>IF(D200="","",IFERROR(VLOOKUP(D200,'Drivers'!$A$5:$K$1000,2,FALSE),"ID Not Found"))</f>
        <v/>
      </c>
      <c r="F200" s="23" t="n"/>
      <c r="G200" s="23" t="n"/>
      <c r="H200" s="27" t="n"/>
      <c r="I200" s="27" t="n"/>
      <c r="J200" s="28" t="n"/>
      <c r="K200" s="29">
        <f>IF(OR(B200="",D200="",F200=""),"",IF(OR(F200="Available",F200="Limited"),IFERROR(MAX(0,MOD(I200-H200,1)*24-J200/60),0),0))</f>
        <v/>
      </c>
      <c r="L200" s="25">
        <f>IF(D200="","",IFERROR(VLOOKUP(D200,'Drivers'!$A$5:$K$1000,4,FALSE),""))</f>
        <v/>
      </c>
      <c r="M200" s="30" t="n"/>
      <c r="N200" s="23" t="n"/>
      <c r="O200" s="30" t="n"/>
      <c r="P200" s="26">
        <f>IF(AND(A200="",B200="",D200="",F200=""),"",IF(OR(A200="",B200="",D200=""),"Missing Required",IF(COUNTIF($A$5:$A$1000,A200)&gt;1,"Duplicate Availability ID",IF(F200="","Missing Status",IF(E200="ID Not Found","Invalid Driver ID",IF(COUNTIFS($B$5:$B$1000,B200,$D$5:$D$1000,D200)&gt;1,"Duplicate Driver/Date",IF(IFERROR(VLOOKUP(D200,'Drivers'!$A$5:$K$1000,10,FALSE),"No")&lt;&gt;"Yes","Inactive Driver",IF(OR(F200="Available",F200="Limited"),IF(OR(G200="",H200="",I200=""),"Missing Shift or Time",IF(K200&lt;=0,"Check Time Range",IF(K200&gt;IFERROR(VLOOKUP(D200,'Drivers'!$A$5:$K$1000,9,FALSE),24),"Over Planning Limit","OK"))),"OK"))))))))</f>
        <v/>
      </c>
    </row>
    <row r="201">
      <c r="A201" s="23" t="n"/>
      <c r="B201" s="24" t="n"/>
      <c r="C201" s="25">
        <f>IF(B201="","",TEXT(B201,"ddd"))</f>
        <v/>
      </c>
      <c r="D201" s="23" t="n"/>
      <c r="E201" s="26">
        <f>IF(D201="","",IFERROR(VLOOKUP(D201,'Drivers'!$A$5:$K$1000,2,FALSE),"ID Not Found"))</f>
        <v/>
      </c>
      <c r="F201" s="23" t="n"/>
      <c r="G201" s="23" t="n"/>
      <c r="H201" s="27" t="n"/>
      <c r="I201" s="27" t="n"/>
      <c r="J201" s="28" t="n"/>
      <c r="K201" s="29">
        <f>IF(OR(B201="",D201="",F201=""),"",IF(OR(F201="Available",F201="Limited"),IFERROR(MAX(0,MOD(I201-H201,1)*24-J201/60),0),0))</f>
        <v/>
      </c>
      <c r="L201" s="25">
        <f>IF(D201="","",IFERROR(VLOOKUP(D201,'Drivers'!$A$5:$K$1000,4,FALSE),""))</f>
        <v/>
      </c>
      <c r="M201" s="30" t="n"/>
      <c r="N201" s="23" t="n"/>
      <c r="O201" s="30" t="n"/>
      <c r="P201" s="26">
        <f>IF(AND(A201="",B201="",D201="",F201=""),"",IF(OR(A201="",B201="",D201=""),"Missing Required",IF(COUNTIF($A$5:$A$1000,A201)&gt;1,"Duplicate Availability ID",IF(F201="","Missing Status",IF(E201="ID Not Found","Invalid Driver ID",IF(COUNTIFS($B$5:$B$1000,B201,$D$5:$D$1000,D201)&gt;1,"Duplicate Driver/Date",IF(IFERROR(VLOOKUP(D201,'Drivers'!$A$5:$K$1000,10,FALSE),"No")&lt;&gt;"Yes","Inactive Driver",IF(OR(F201="Available",F201="Limited"),IF(OR(G201="",H201="",I201=""),"Missing Shift or Time",IF(K201&lt;=0,"Check Time Range",IF(K201&gt;IFERROR(VLOOKUP(D201,'Drivers'!$A$5:$K$1000,9,FALSE),24),"Over Planning Limit","OK"))),"OK"))))))))</f>
        <v/>
      </c>
    </row>
    <row r="202">
      <c r="A202" s="23" t="n"/>
      <c r="B202" s="24" t="n"/>
      <c r="C202" s="25">
        <f>IF(B202="","",TEXT(B202,"ddd"))</f>
        <v/>
      </c>
      <c r="D202" s="23" t="n"/>
      <c r="E202" s="26">
        <f>IF(D202="","",IFERROR(VLOOKUP(D202,'Drivers'!$A$5:$K$1000,2,FALSE),"ID Not Found"))</f>
        <v/>
      </c>
      <c r="F202" s="23" t="n"/>
      <c r="G202" s="23" t="n"/>
      <c r="H202" s="27" t="n"/>
      <c r="I202" s="27" t="n"/>
      <c r="J202" s="28" t="n"/>
      <c r="K202" s="29">
        <f>IF(OR(B202="",D202="",F202=""),"",IF(OR(F202="Available",F202="Limited"),IFERROR(MAX(0,MOD(I202-H202,1)*24-J202/60),0),0))</f>
        <v/>
      </c>
      <c r="L202" s="25">
        <f>IF(D202="","",IFERROR(VLOOKUP(D202,'Drivers'!$A$5:$K$1000,4,FALSE),""))</f>
        <v/>
      </c>
      <c r="M202" s="30" t="n"/>
      <c r="N202" s="23" t="n"/>
      <c r="O202" s="30" t="n"/>
      <c r="P202" s="26">
        <f>IF(AND(A202="",B202="",D202="",F202=""),"",IF(OR(A202="",B202="",D202=""),"Missing Required",IF(COUNTIF($A$5:$A$1000,A202)&gt;1,"Duplicate Availability ID",IF(F202="","Missing Status",IF(E202="ID Not Found","Invalid Driver ID",IF(COUNTIFS($B$5:$B$1000,B202,$D$5:$D$1000,D202)&gt;1,"Duplicate Driver/Date",IF(IFERROR(VLOOKUP(D202,'Drivers'!$A$5:$K$1000,10,FALSE),"No")&lt;&gt;"Yes","Inactive Driver",IF(OR(F202="Available",F202="Limited"),IF(OR(G202="",H202="",I202=""),"Missing Shift or Time",IF(K202&lt;=0,"Check Time Range",IF(K202&gt;IFERROR(VLOOKUP(D202,'Drivers'!$A$5:$K$1000,9,FALSE),24),"Over Planning Limit","OK"))),"OK"))))))))</f>
        <v/>
      </c>
    </row>
    <row r="203">
      <c r="A203" s="23" t="n"/>
      <c r="B203" s="24" t="n"/>
      <c r="C203" s="25">
        <f>IF(B203="","",TEXT(B203,"ddd"))</f>
        <v/>
      </c>
      <c r="D203" s="23" t="n"/>
      <c r="E203" s="26">
        <f>IF(D203="","",IFERROR(VLOOKUP(D203,'Drivers'!$A$5:$K$1000,2,FALSE),"ID Not Found"))</f>
        <v/>
      </c>
      <c r="F203" s="23" t="n"/>
      <c r="G203" s="23" t="n"/>
      <c r="H203" s="27" t="n"/>
      <c r="I203" s="27" t="n"/>
      <c r="J203" s="28" t="n"/>
      <c r="K203" s="29">
        <f>IF(OR(B203="",D203="",F203=""),"",IF(OR(F203="Available",F203="Limited"),IFERROR(MAX(0,MOD(I203-H203,1)*24-J203/60),0),0))</f>
        <v/>
      </c>
      <c r="L203" s="25">
        <f>IF(D203="","",IFERROR(VLOOKUP(D203,'Drivers'!$A$5:$K$1000,4,FALSE),""))</f>
        <v/>
      </c>
      <c r="M203" s="30" t="n"/>
      <c r="N203" s="23" t="n"/>
      <c r="O203" s="30" t="n"/>
      <c r="P203" s="26">
        <f>IF(AND(A203="",B203="",D203="",F203=""),"",IF(OR(A203="",B203="",D203=""),"Missing Required",IF(COUNTIF($A$5:$A$1000,A203)&gt;1,"Duplicate Availability ID",IF(F203="","Missing Status",IF(E203="ID Not Found","Invalid Driver ID",IF(COUNTIFS($B$5:$B$1000,B203,$D$5:$D$1000,D203)&gt;1,"Duplicate Driver/Date",IF(IFERROR(VLOOKUP(D203,'Drivers'!$A$5:$K$1000,10,FALSE),"No")&lt;&gt;"Yes","Inactive Driver",IF(OR(F203="Available",F203="Limited"),IF(OR(G203="",H203="",I203=""),"Missing Shift or Time",IF(K203&lt;=0,"Check Time Range",IF(K203&gt;IFERROR(VLOOKUP(D203,'Drivers'!$A$5:$K$1000,9,FALSE),24),"Over Planning Limit","OK"))),"OK"))))))))</f>
        <v/>
      </c>
    </row>
    <row r="204">
      <c r="A204" s="23" t="n"/>
      <c r="B204" s="24" t="n"/>
      <c r="C204" s="25">
        <f>IF(B204="","",TEXT(B204,"ddd"))</f>
        <v/>
      </c>
      <c r="D204" s="23" t="n"/>
      <c r="E204" s="26">
        <f>IF(D204="","",IFERROR(VLOOKUP(D204,'Drivers'!$A$5:$K$1000,2,FALSE),"ID Not Found"))</f>
        <v/>
      </c>
      <c r="F204" s="23" t="n"/>
      <c r="G204" s="23" t="n"/>
      <c r="H204" s="27" t="n"/>
      <c r="I204" s="27" t="n"/>
      <c r="J204" s="28" t="n"/>
      <c r="K204" s="29">
        <f>IF(OR(B204="",D204="",F204=""),"",IF(OR(F204="Available",F204="Limited"),IFERROR(MAX(0,MOD(I204-H204,1)*24-J204/60),0),0))</f>
        <v/>
      </c>
      <c r="L204" s="25">
        <f>IF(D204="","",IFERROR(VLOOKUP(D204,'Drivers'!$A$5:$K$1000,4,FALSE),""))</f>
        <v/>
      </c>
      <c r="M204" s="30" t="n"/>
      <c r="N204" s="23" t="n"/>
      <c r="O204" s="30" t="n"/>
      <c r="P204" s="26">
        <f>IF(AND(A204="",B204="",D204="",F204=""),"",IF(OR(A204="",B204="",D204=""),"Missing Required",IF(COUNTIF($A$5:$A$1000,A204)&gt;1,"Duplicate Availability ID",IF(F204="","Missing Status",IF(E204="ID Not Found","Invalid Driver ID",IF(COUNTIFS($B$5:$B$1000,B204,$D$5:$D$1000,D204)&gt;1,"Duplicate Driver/Date",IF(IFERROR(VLOOKUP(D204,'Drivers'!$A$5:$K$1000,10,FALSE),"No")&lt;&gt;"Yes","Inactive Driver",IF(OR(F204="Available",F204="Limited"),IF(OR(G204="",H204="",I204=""),"Missing Shift or Time",IF(K204&lt;=0,"Check Time Range",IF(K204&gt;IFERROR(VLOOKUP(D204,'Drivers'!$A$5:$K$1000,9,FALSE),24),"Over Planning Limit","OK"))),"OK"))))))))</f>
        <v/>
      </c>
    </row>
    <row r="205">
      <c r="A205" s="23" t="n"/>
      <c r="B205" s="24" t="n"/>
      <c r="C205" s="25">
        <f>IF(B205="","",TEXT(B205,"ddd"))</f>
        <v/>
      </c>
      <c r="D205" s="23" t="n"/>
      <c r="E205" s="26">
        <f>IF(D205="","",IFERROR(VLOOKUP(D205,'Drivers'!$A$5:$K$1000,2,FALSE),"ID Not Found"))</f>
        <v/>
      </c>
      <c r="F205" s="23" t="n"/>
      <c r="G205" s="23" t="n"/>
      <c r="H205" s="27" t="n"/>
      <c r="I205" s="27" t="n"/>
      <c r="J205" s="28" t="n"/>
      <c r="K205" s="29">
        <f>IF(OR(B205="",D205="",F205=""),"",IF(OR(F205="Available",F205="Limited"),IFERROR(MAX(0,MOD(I205-H205,1)*24-J205/60),0),0))</f>
        <v/>
      </c>
      <c r="L205" s="25">
        <f>IF(D205="","",IFERROR(VLOOKUP(D205,'Drivers'!$A$5:$K$1000,4,FALSE),""))</f>
        <v/>
      </c>
      <c r="M205" s="30" t="n"/>
      <c r="N205" s="23" t="n"/>
      <c r="O205" s="30" t="n"/>
      <c r="P205" s="26">
        <f>IF(AND(A205="",B205="",D205="",F205=""),"",IF(OR(A205="",B205="",D205=""),"Missing Required",IF(COUNTIF($A$5:$A$1000,A205)&gt;1,"Duplicate Availability ID",IF(F205="","Missing Status",IF(E205="ID Not Found","Invalid Driver ID",IF(COUNTIFS($B$5:$B$1000,B205,$D$5:$D$1000,D205)&gt;1,"Duplicate Driver/Date",IF(IFERROR(VLOOKUP(D205,'Drivers'!$A$5:$K$1000,10,FALSE),"No")&lt;&gt;"Yes","Inactive Driver",IF(OR(F205="Available",F205="Limited"),IF(OR(G205="",H205="",I205=""),"Missing Shift or Time",IF(K205&lt;=0,"Check Time Range",IF(K205&gt;IFERROR(VLOOKUP(D205,'Drivers'!$A$5:$K$1000,9,FALSE),24),"Over Planning Limit","OK"))),"OK"))))))))</f>
        <v/>
      </c>
    </row>
    <row r="206">
      <c r="A206" s="23" t="n"/>
      <c r="B206" s="24" t="n"/>
      <c r="C206" s="25">
        <f>IF(B206="","",TEXT(B206,"ddd"))</f>
        <v/>
      </c>
      <c r="D206" s="23" t="n"/>
      <c r="E206" s="26">
        <f>IF(D206="","",IFERROR(VLOOKUP(D206,'Drivers'!$A$5:$K$1000,2,FALSE),"ID Not Found"))</f>
        <v/>
      </c>
      <c r="F206" s="23" t="n"/>
      <c r="G206" s="23" t="n"/>
      <c r="H206" s="27" t="n"/>
      <c r="I206" s="27" t="n"/>
      <c r="J206" s="28" t="n"/>
      <c r="K206" s="29">
        <f>IF(OR(B206="",D206="",F206=""),"",IF(OR(F206="Available",F206="Limited"),IFERROR(MAX(0,MOD(I206-H206,1)*24-J206/60),0),0))</f>
        <v/>
      </c>
      <c r="L206" s="25">
        <f>IF(D206="","",IFERROR(VLOOKUP(D206,'Drivers'!$A$5:$K$1000,4,FALSE),""))</f>
        <v/>
      </c>
      <c r="M206" s="30" t="n"/>
      <c r="N206" s="23" t="n"/>
      <c r="O206" s="30" t="n"/>
      <c r="P206" s="26">
        <f>IF(AND(A206="",B206="",D206="",F206=""),"",IF(OR(A206="",B206="",D206=""),"Missing Required",IF(COUNTIF($A$5:$A$1000,A206)&gt;1,"Duplicate Availability ID",IF(F206="","Missing Status",IF(E206="ID Not Found","Invalid Driver ID",IF(COUNTIFS($B$5:$B$1000,B206,$D$5:$D$1000,D206)&gt;1,"Duplicate Driver/Date",IF(IFERROR(VLOOKUP(D206,'Drivers'!$A$5:$K$1000,10,FALSE),"No")&lt;&gt;"Yes","Inactive Driver",IF(OR(F206="Available",F206="Limited"),IF(OR(G206="",H206="",I206=""),"Missing Shift or Time",IF(K206&lt;=0,"Check Time Range",IF(K206&gt;IFERROR(VLOOKUP(D206,'Drivers'!$A$5:$K$1000,9,FALSE),24),"Over Planning Limit","OK"))),"OK"))))))))</f>
        <v/>
      </c>
    </row>
    <row r="207">
      <c r="A207" s="23" t="n"/>
      <c r="B207" s="24" t="n"/>
      <c r="C207" s="25">
        <f>IF(B207="","",TEXT(B207,"ddd"))</f>
        <v/>
      </c>
      <c r="D207" s="23" t="n"/>
      <c r="E207" s="26">
        <f>IF(D207="","",IFERROR(VLOOKUP(D207,'Drivers'!$A$5:$K$1000,2,FALSE),"ID Not Found"))</f>
        <v/>
      </c>
      <c r="F207" s="23" t="n"/>
      <c r="G207" s="23" t="n"/>
      <c r="H207" s="27" t="n"/>
      <c r="I207" s="27" t="n"/>
      <c r="J207" s="28" t="n"/>
      <c r="K207" s="29">
        <f>IF(OR(B207="",D207="",F207=""),"",IF(OR(F207="Available",F207="Limited"),IFERROR(MAX(0,MOD(I207-H207,1)*24-J207/60),0),0))</f>
        <v/>
      </c>
      <c r="L207" s="25">
        <f>IF(D207="","",IFERROR(VLOOKUP(D207,'Drivers'!$A$5:$K$1000,4,FALSE),""))</f>
        <v/>
      </c>
      <c r="M207" s="30" t="n"/>
      <c r="N207" s="23" t="n"/>
      <c r="O207" s="30" t="n"/>
      <c r="P207" s="26">
        <f>IF(AND(A207="",B207="",D207="",F207=""),"",IF(OR(A207="",B207="",D207=""),"Missing Required",IF(COUNTIF($A$5:$A$1000,A207)&gt;1,"Duplicate Availability ID",IF(F207="","Missing Status",IF(E207="ID Not Found","Invalid Driver ID",IF(COUNTIFS($B$5:$B$1000,B207,$D$5:$D$1000,D207)&gt;1,"Duplicate Driver/Date",IF(IFERROR(VLOOKUP(D207,'Drivers'!$A$5:$K$1000,10,FALSE),"No")&lt;&gt;"Yes","Inactive Driver",IF(OR(F207="Available",F207="Limited"),IF(OR(G207="",H207="",I207=""),"Missing Shift or Time",IF(K207&lt;=0,"Check Time Range",IF(K207&gt;IFERROR(VLOOKUP(D207,'Drivers'!$A$5:$K$1000,9,FALSE),24),"Over Planning Limit","OK"))),"OK"))))))))</f>
        <v/>
      </c>
    </row>
    <row r="208">
      <c r="A208" s="23" t="n"/>
      <c r="B208" s="24" t="n"/>
      <c r="C208" s="25">
        <f>IF(B208="","",TEXT(B208,"ddd"))</f>
        <v/>
      </c>
      <c r="D208" s="23" t="n"/>
      <c r="E208" s="26">
        <f>IF(D208="","",IFERROR(VLOOKUP(D208,'Drivers'!$A$5:$K$1000,2,FALSE),"ID Not Found"))</f>
        <v/>
      </c>
      <c r="F208" s="23" t="n"/>
      <c r="G208" s="23" t="n"/>
      <c r="H208" s="27" t="n"/>
      <c r="I208" s="27" t="n"/>
      <c r="J208" s="28" t="n"/>
      <c r="K208" s="29">
        <f>IF(OR(B208="",D208="",F208=""),"",IF(OR(F208="Available",F208="Limited"),IFERROR(MAX(0,MOD(I208-H208,1)*24-J208/60),0),0))</f>
        <v/>
      </c>
      <c r="L208" s="25">
        <f>IF(D208="","",IFERROR(VLOOKUP(D208,'Drivers'!$A$5:$K$1000,4,FALSE),""))</f>
        <v/>
      </c>
      <c r="M208" s="30" t="n"/>
      <c r="N208" s="23" t="n"/>
      <c r="O208" s="30" t="n"/>
      <c r="P208" s="26">
        <f>IF(AND(A208="",B208="",D208="",F208=""),"",IF(OR(A208="",B208="",D208=""),"Missing Required",IF(COUNTIF($A$5:$A$1000,A208)&gt;1,"Duplicate Availability ID",IF(F208="","Missing Status",IF(E208="ID Not Found","Invalid Driver ID",IF(COUNTIFS($B$5:$B$1000,B208,$D$5:$D$1000,D208)&gt;1,"Duplicate Driver/Date",IF(IFERROR(VLOOKUP(D208,'Drivers'!$A$5:$K$1000,10,FALSE),"No")&lt;&gt;"Yes","Inactive Driver",IF(OR(F208="Available",F208="Limited"),IF(OR(G208="",H208="",I208=""),"Missing Shift or Time",IF(K208&lt;=0,"Check Time Range",IF(K208&gt;IFERROR(VLOOKUP(D208,'Drivers'!$A$5:$K$1000,9,FALSE),24),"Over Planning Limit","OK"))),"OK"))))))))</f>
        <v/>
      </c>
    </row>
    <row r="209">
      <c r="A209" s="23" t="n"/>
      <c r="B209" s="24" t="n"/>
      <c r="C209" s="25">
        <f>IF(B209="","",TEXT(B209,"ddd"))</f>
        <v/>
      </c>
      <c r="D209" s="23" t="n"/>
      <c r="E209" s="26">
        <f>IF(D209="","",IFERROR(VLOOKUP(D209,'Drivers'!$A$5:$K$1000,2,FALSE),"ID Not Found"))</f>
        <v/>
      </c>
      <c r="F209" s="23" t="n"/>
      <c r="G209" s="23" t="n"/>
      <c r="H209" s="27" t="n"/>
      <c r="I209" s="27" t="n"/>
      <c r="J209" s="28" t="n"/>
      <c r="K209" s="29">
        <f>IF(OR(B209="",D209="",F209=""),"",IF(OR(F209="Available",F209="Limited"),IFERROR(MAX(0,MOD(I209-H209,1)*24-J209/60),0),0))</f>
        <v/>
      </c>
      <c r="L209" s="25">
        <f>IF(D209="","",IFERROR(VLOOKUP(D209,'Drivers'!$A$5:$K$1000,4,FALSE),""))</f>
        <v/>
      </c>
      <c r="M209" s="30" t="n"/>
      <c r="N209" s="23" t="n"/>
      <c r="O209" s="30" t="n"/>
      <c r="P209" s="26">
        <f>IF(AND(A209="",B209="",D209="",F209=""),"",IF(OR(A209="",B209="",D209=""),"Missing Required",IF(COUNTIF($A$5:$A$1000,A209)&gt;1,"Duplicate Availability ID",IF(F209="","Missing Status",IF(E209="ID Not Found","Invalid Driver ID",IF(COUNTIFS($B$5:$B$1000,B209,$D$5:$D$1000,D209)&gt;1,"Duplicate Driver/Date",IF(IFERROR(VLOOKUP(D209,'Drivers'!$A$5:$K$1000,10,FALSE),"No")&lt;&gt;"Yes","Inactive Driver",IF(OR(F209="Available",F209="Limited"),IF(OR(G209="",H209="",I209=""),"Missing Shift or Time",IF(K209&lt;=0,"Check Time Range",IF(K209&gt;IFERROR(VLOOKUP(D209,'Drivers'!$A$5:$K$1000,9,FALSE),24),"Over Planning Limit","OK"))),"OK"))))))))</f>
        <v/>
      </c>
    </row>
    <row r="210">
      <c r="A210" s="23" t="n"/>
      <c r="B210" s="24" t="n"/>
      <c r="C210" s="25">
        <f>IF(B210="","",TEXT(B210,"ddd"))</f>
        <v/>
      </c>
      <c r="D210" s="23" t="n"/>
      <c r="E210" s="26">
        <f>IF(D210="","",IFERROR(VLOOKUP(D210,'Drivers'!$A$5:$K$1000,2,FALSE),"ID Not Found"))</f>
        <v/>
      </c>
      <c r="F210" s="23" t="n"/>
      <c r="G210" s="23" t="n"/>
      <c r="H210" s="27" t="n"/>
      <c r="I210" s="27" t="n"/>
      <c r="J210" s="28" t="n"/>
      <c r="K210" s="29">
        <f>IF(OR(B210="",D210="",F210=""),"",IF(OR(F210="Available",F210="Limited"),IFERROR(MAX(0,MOD(I210-H210,1)*24-J210/60),0),0))</f>
        <v/>
      </c>
      <c r="L210" s="25">
        <f>IF(D210="","",IFERROR(VLOOKUP(D210,'Drivers'!$A$5:$K$1000,4,FALSE),""))</f>
        <v/>
      </c>
      <c r="M210" s="30" t="n"/>
      <c r="N210" s="23" t="n"/>
      <c r="O210" s="30" t="n"/>
      <c r="P210" s="26">
        <f>IF(AND(A210="",B210="",D210="",F210=""),"",IF(OR(A210="",B210="",D210=""),"Missing Required",IF(COUNTIF($A$5:$A$1000,A210)&gt;1,"Duplicate Availability ID",IF(F210="","Missing Status",IF(E210="ID Not Found","Invalid Driver ID",IF(COUNTIFS($B$5:$B$1000,B210,$D$5:$D$1000,D210)&gt;1,"Duplicate Driver/Date",IF(IFERROR(VLOOKUP(D210,'Drivers'!$A$5:$K$1000,10,FALSE),"No")&lt;&gt;"Yes","Inactive Driver",IF(OR(F210="Available",F210="Limited"),IF(OR(G210="",H210="",I210=""),"Missing Shift or Time",IF(K210&lt;=0,"Check Time Range",IF(K210&gt;IFERROR(VLOOKUP(D210,'Drivers'!$A$5:$K$1000,9,FALSE),24),"Over Planning Limit","OK"))),"OK"))))))))</f>
        <v/>
      </c>
    </row>
    <row r="211">
      <c r="A211" s="23" t="n"/>
      <c r="B211" s="24" t="n"/>
      <c r="C211" s="25">
        <f>IF(B211="","",TEXT(B211,"ddd"))</f>
        <v/>
      </c>
      <c r="D211" s="23" t="n"/>
      <c r="E211" s="26">
        <f>IF(D211="","",IFERROR(VLOOKUP(D211,'Drivers'!$A$5:$K$1000,2,FALSE),"ID Not Found"))</f>
        <v/>
      </c>
      <c r="F211" s="23" t="n"/>
      <c r="G211" s="23" t="n"/>
      <c r="H211" s="27" t="n"/>
      <c r="I211" s="27" t="n"/>
      <c r="J211" s="28" t="n"/>
      <c r="K211" s="29">
        <f>IF(OR(B211="",D211="",F211=""),"",IF(OR(F211="Available",F211="Limited"),IFERROR(MAX(0,MOD(I211-H211,1)*24-J211/60),0),0))</f>
        <v/>
      </c>
      <c r="L211" s="25">
        <f>IF(D211="","",IFERROR(VLOOKUP(D211,'Drivers'!$A$5:$K$1000,4,FALSE),""))</f>
        <v/>
      </c>
      <c r="M211" s="30" t="n"/>
      <c r="N211" s="23" t="n"/>
      <c r="O211" s="30" t="n"/>
      <c r="P211" s="26">
        <f>IF(AND(A211="",B211="",D211="",F211=""),"",IF(OR(A211="",B211="",D211=""),"Missing Required",IF(COUNTIF($A$5:$A$1000,A211)&gt;1,"Duplicate Availability ID",IF(F211="","Missing Status",IF(E211="ID Not Found","Invalid Driver ID",IF(COUNTIFS($B$5:$B$1000,B211,$D$5:$D$1000,D211)&gt;1,"Duplicate Driver/Date",IF(IFERROR(VLOOKUP(D211,'Drivers'!$A$5:$K$1000,10,FALSE),"No")&lt;&gt;"Yes","Inactive Driver",IF(OR(F211="Available",F211="Limited"),IF(OR(G211="",H211="",I211=""),"Missing Shift or Time",IF(K211&lt;=0,"Check Time Range",IF(K211&gt;IFERROR(VLOOKUP(D211,'Drivers'!$A$5:$K$1000,9,FALSE),24),"Over Planning Limit","OK"))),"OK"))))))))</f>
        <v/>
      </c>
    </row>
    <row r="212">
      <c r="A212" s="23" t="n"/>
      <c r="B212" s="24" t="n"/>
      <c r="C212" s="25">
        <f>IF(B212="","",TEXT(B212,"ddd"))</f>
        <v/>
      </c>
      <c r="D212" s="23" t="n"/>
      <c r="E212" s="26">
        <f>IF(D212="","",IFERROR(VLOOKUP(D212,'Drivers'!$A$5:$K$1000,2,FALSE),"ID Not Found"))</f>
        <v/>
      </c>
      <c r="F212" s="23" t="n"/>
      <c r="G212" s="23" t="n"/>
      <c r="H212" s="27" t="n"/>
      <c r="I212" s="27" t="n"/>
      <c r="J212" s="28" t="n"/>
      <c r="K212" s="29">
        <f>IF(OR(B212="",D212="",F212=""),"",IF(OR(F212="Available",F212="Limited"),IFERROR(MAX(0,MOD(I212-H212,1)*24-J212/60),0),0))</f>
        <v/>
      </c>
      <c r="L212" s="25">
        <f>IF(D212="","",IFERROR(VLOOKUP(D212,'Drivers'!$A$5:$K$1000,4,FALSE),""))</f>
        <v/>
      </c>
      <c r="M212" s="30" t="n"/>
      <c r="N212" s="23" t="n"/>
      <c r="O212" s="30" t="n"/>
      <c r="P212" s="26">
        <f>IF(AND(A212="",B212="",D212="",F212=""),"",IF(OR(A212="",B212="",D212=""),"Missing Required",IF(COUNTIF($A$5:$A$1000,A212)&gt;1,"Duplicate Availability ID",IF(F212="","Missing Status",IF(E212="ID Not Found","Invalid Driver ID",IF(COUNTIFS($B$5:$B$1000,B212,$D$5:$D$1000,D212)&gt;1,"Duplicate Driver/Date",IF(IFERROR(VLOOKUP(D212,'Drivers'!$A$5:$K$1000,10,FALSE),"No")&lt;&gt;"Yes","Inactive Driver",IF(OR(F212="Available",F212="Limited"),IF(OR(G212="",H212="",I212=""),"Missing Shift or Time",IF(K212&lt;=0,"Check Time Range",IF(K212&gt;IFERROR(VLOOKUP(D212,'Drivers'!$A$5:$K$1000,9,FALSE),24),"Over Planning Limit","OK"))),"OK"))))))))</f>
        <v/>
      </c>
    </row>
    <row r="213">
      <c r="A213" s="23" t="n"/>
      <c r="B213" s="24" t="n"/>
      <c r="C213" s="25">
        <f>IF(B213="","",TEXT(B213,"ddd"))</f>
        <v/>
      </c>
      <c r="D213" s="23" t="n"/>
      <c r="E213" s="26">
        <f>IF(D213="","",IFERROR(VLOOKUP(D213,'Drivers'!$A$5:$K$1000,2,FALSE),"ID Not Found"))</f>
        <v/>
      </c>
      <c r="F213" s="23" t="n"/>
      <c r="G213" s="23" t="n"/>
      <c r="H213" s="27" t="n"/>
      <c r="I213" s="27" t="n"/>
      <c r="J213" s="28" t="n"/>
      <c r="K213" s="29">
        <f>IF(OR(B213="",D213="",F213=""),"",IF(OR(F213="Available",F213="Limited"),IFERROR(MAX(0,MOD(I213-H213,1)*24-J213/60),0),0))</f>
        <v/>
      </c>
      <c r="L213" s="25">
        <f>IF(D213="","",IFERROR(VLOOKUP(D213,'Drivers'!$A$5:$K$1000,4,FALSE),""))</f>
        <v/>
      </c>
      <c r="M213" s="30" t="n"/>
      <c r="N213" s="23" t="n"/>
      <c r="O213" s="30" t="n"/>
      <c r="P213" s="26">
        <f>IF(AND(A213="",B213="",D213="",F213=""),"",IF(OR(A213="",B213="",D213=""),"Missing Required",IF(COUNTIF($A$5:$A$1000,A213)&gt;1,"Duplicate Availability ID",IF(F213="","Missing Status",IF(E213="ID Not Found","Invalid Driver ID",IF(COUNTIFS($B$5:$B$1000,B213,$D$5:$D$1000,D213)&gt;1,"Duplicate Driver/Date",IF(IFERROR(VLOOKUP(D213,'Drivers'!$A$5:$K$1000,10,FALSE),"No")&lt;&gt;"Yes","Inactive Driver",IF(OR(F213="Available",F213="Limited"),IF(OR(G213="",H213="",I213=""),"Missing Shift or Time",IF(K213&lt;=0,"Check Time Range",IF(K213&gt;IFERROR(VLOOKUP(D213,'Drivers'!$A$5:$K$1000,9,FALSE),24),"Over Planning Limit","OK"))),"OK"))))))))</f>
        <v/>
      </c>
    </row>
    <row r="214">
      <c r="A214" s="23" t="n"/>
      <c r="B214" s="24" t="n"/>
      <c r="C214" s="25">
        <f>IF(B214="","",TEXT(B214,"ddd"))</f>
        <v/>
      </c>
      <c r="D214" s="23" t="n"/>
      <c r="E214" s="26">
        <f>IF(D214="","",IFERROR(VLOOKUP(D214,'Drivers'!$A$5:$K$1000,2,FALSE),"ID Not Found"))</f>
        <v/>
      </c>
      <c r="F214" s="23" t="n"/>
      <c r="G214" s="23" t="n"/>
      <c r="H214" s="27" t="n"/>
      <c r="I214" s="27" t="n"/>
      <c r="J214" s="28" t="n"/>
      <c r="K214" s="29">
        <f>IF(OR(B214="",D214="",F214=""),"",IF(OR(F214="Available",F214="Limited"),IFERROR(MAX(0,MOD(I214-H214,1)*24-J214/60),0),0))</f>
        <v/>
      </c>
      <c r="L214" s="25">
        <f>IF(D214="","",IFERROR(VLOOKUP(D214,'Drivers'!$A$5:$K$1000,4,FALSE),""))</f>
        <v/>
      </c>
      <c r="M214" s="30" t="n"/>
      <c r="N214" s="23" t="n"/>
      <c r="O214" s="30" t="n"/>
      <c r="P214" s="26">
        <f>IF(AND(A214="",B214="",D214="",F214=""),"",IF(OR(A214="",B214="",D214=""),"Missing Required",IF(COUNTIF($A$5:$A$1000,A214)&gt;1,"Duplicate Availability ID",IF(F214="","Missing Status",IF(E214="ID Not Found","Invalid Driver ID",IF(COUNTIFS($B$5:$B$1000,B214,$D$5:$D$1000,D214)&gt;1,"Duplicate Driver/Date",IF(IFERROR(VLOOKUP(D214,'Drivers'!$A$5:$K$1000,10,FALSE),"No")&lt;&gt;"Yes","Inactive Driver",IF(OR(F214="Available",F214="Limited"),IF(OR(G214="",H214="",I214=""),"Missing Shift or Time",IF(K214&lt;=0,"Check Time Range",IF(K214&gt;IFERROR(VLOOKUP(D214,'Drivers'!$A$5:$K$1000,9,FALSE),24),"Over Planning Limit","OK"))),"OK"))))))))</f>
        <v/>
      </c>
    </row>
    <row r="215">
      <c r="A215" s="23" t="n"/>
      <c r="B215" s="24" t="n"/>
      <c r="C215" s="25">
        <f>IF(B215="","",TEXT(B215,"ddd"))</f>
        <v/>
      </c>
      <c r="D215" s="23" t="n"/>
      <c r="E215" s="26">
        <f>IF(D215="","",IFERROR(VLOOKUP(D215,'Drivers'!$A$5:$K$1000,2,FALSE),"ID Not Found"))</f>
        <v/>
      </c>
      <c r="F215" s="23" t="n"/>
      <c r="G215" s="23" t="n"/>
      <c r="H215" s="27" t="n"/>
      <c r="I215" s="27" t="n"/>
      <c r="J215" s="28" t="n"/>
      <c r="K215" s="29">
        <f>IF(OR(B215="",D215="",F215=""),"",IF(OR(F215="Available",F215="Limited"),IFERROR(MAX(0,MOD(I215-H215,1)*24-J215/60),0),0))</f>
        <v/>
      </c>
      <c r="L215" s="25">
        <f>IF(D215="","",IFERROR(VLOOKUP(D215,'Drivers'!$A$5:$K$1000,4,FALSE),""))</f>
        <v/>
      </c>
      <c r="M215" s="30" t="n"/>
      <c r="N215" s="23" t="n"/>
      <c r="O215" s="30" t="n"/>
      <c r="P215" s="26">
        <f>IF(AND(A215="",B215="",D215="",F215=""),"",IF(OR(A215="",B215="",D215=""),"Missing Required",IF(COUNTIF($A$5:$A$1000,A215)&gt;1,"Duplicate Availability ID",IF(F215="","Missing Status",IF(E215="ID Not Found","Invalid Driver ID",IF(COUNTIFS($B$5:$B$1000,B215,$D$5:$D$1000,D215)&gt;1,"Duplicate Driver/Date",IF(IFERROR(VLOOKUP(D215,'Drivers'!$A$5:$K$1000,10,FALSE),"No")&lt;&gt;"Yes","Inactive Driver",IF(OR(F215="Available",F215="Limited"),IF(OR(G215="",H215="",I215=""),"Missing Shift or Time",IF(K215&lt;=0,"Check Time Range",IF(K215&gt;IFERROR(VLOOKUP(D215,'Drivers'!$A$5:$K$1000,9,FALSE),24),"Over Planning Limit","OK"))),"OK"))))))))</f>
        <v/>
      </c>
    </row>
    <row r="216">
      <c r="A216" s="23" t="n"/>
      <c r="B216" s="24" t="n"/>
      <c r="C216" s="25">
        <f>IF(B216="","",TEXT(B216,"ddd"))</f>
        <v/>
      </c>
      <c r="D216" s="23" t="n"/>
      <c r="E216" s="26">
        <f>IF(D216="","",IFERROR(VLOOKUP(D216,'Drivers'!$A$5:$K$1000,2,FALSE),"ID Not Found"))</f>
        <v/>
      </c>
      <c r="F216" s="23" t="n"/>
      <c r="G216" s="23" t="n"/>
      <c r="H216" s="27" t="n"/>
      <c r="I216" s="27" t="n"/>
      <c r="J216" s="28" t="n"/>
      <c r="K216" s="29">
        <f>IF(OR(B216="",D216="",F216=""),"",IF(OR(F216="Available",F216="Limited"),IFERROR(MAX(0,MOD(I216-H216,1)*24-J216/60),0),0))</f>
        <v/>
      </c>
      <c r="L216" s="25">
        <f>IF(D216="","",IFERROR(VLOOKUP(D216,'Drivers'!$A$5:$K$1000,4,FALSE),""))</f>
        <v/>
      </c>
      <c r="M216" s="30" t="n"/>
      <c r="N216" s="23" t="n"/>
      <c r="O216" s="30" t="n"/>
      <c r="P216" s="26">
        <f>IF(AND(A216="",B216="",D216="",F216=""),"",IF(OR(A216="",B216="",D216=""),"Missing Required",IF(COUNTIF($A$5:$A$1000,A216)&gt;1,"Duplicate Availability ID",IF(F216="","Missing Status",IF(E216="ID Not Found","Invalid Driver ID",IF(COUNTIFS($B$5:$B$1000,B216,$D$5:$D$1000,D216)&gt;1,"Duplicate Driver/Date",IF(IFERROR(VLOOKUP(D216,'Drivers'!$A$5:$K$1000,10,FALSE),"No")&lt;&gt;"Yes","Inactive Driver",IF(OR(F216="Available",F216="Limited"),IF(OR(G216="",H216="",I216=""),"Missing Shift or Time",IF(K216&lt;=0,"Check Time Range",IF(K216&gt;IFERROR(VLOOKUP(D216,'Drivers'!$A$5:$K$1000,9,FALSE),24),"Over Planning Limit","OK"))),"OK"))))))))</f>
        <v/>
      </c>
    </row>
    <row r="217">
      <c r="A217" s="23" t="n"/>
      <c r="B217" s="24" t="n"/>
      <c r="C217" s="25">
        <f>IF(B217="","",TEXT(B217,"ddd"))</f>
        <v/>
      </c>
      <c r="D217" s="23" t="n"/>
      <c r="E217" s="26">
        <f>IF(D217="","",IFERROR(VLOOKUP(D217,'Drivers'!$A$5:$K$1000,2,FALSE),"ID Not Found"))</f>
        <v/>
      </c>
      <c r="F217" s="23" t="n"/>
      <c r="G217" s="23" t="n"/>
      <c r="H217" s="27" t="n"/>
      <c r="I217" s="27" t="n"/>
      <c r="J217" s="28" t="n"/>
      <c r="K217" s="29">
        <f>IF(OR(B217="",D217="",F217=""),"",IF(OR(F217="Available",F217="Limited"),IFERROR(MAX(0,MOD(I217-H217,1)*24-J217/60),0),0))</f>
        <v/>
      </c>
      <c r="L217" s="25">
        <f>IF(D217="","",IFERROR(VLOOKUP(D217,'Drivers'!$A$5:$K$1000,4,FALSE),""))</f>
        <v/>
      </c>
      <c r="M217" s="30" t="n"/>
      <c r="N217" s="23" t="n"/>
      <c r="O217" s="30" t="n"/>
      <c r="P217" s="26">
        <f>IF(AND(A217="",B217="",D217="",F217=""),"",IF(OR(A217="",B217="",D217=""),"Missing Required",IF(COUNTIF($A$5:$A$1000,A217)&gt;1,"Duplicate Availability ID",IF(F217="","Missing Status",IF(E217="ID Not Found","Invalid Driver ID",IF(COUNTIFS($B$5:$B$1000,B217,$D$5:$D$1000,D217)&gt;1,"Duplicate Driver/Date",IF(IFERROR(VLOOKUP(D217,'Drivers'!$A$5:$K$1000,10,FALSE),"No")&lt;&gt;"Yes","Inactive Driver",IF(OR(F217="Available",F217="Limited"),IF(OR(G217="",H217="",I217=""),"Missing Shift or Time",IF(K217&lt;=0,"Check Time Range",IF(K217&gt;IFERROR(VLOOKUP(D217,'Drivers'!$A$5:$K$1000,9,FALSE),24),"Over Planning Limit","OK"))),"OK"))))))))</f>
        <v/>
      </c>
    </row>
    <row r="218">
      <c r="A218" s="23" t="n"/>
      <c r="B218" s="24" t="n"/>
      <c r="C218" s="25">
        <f>IF(B218="","",TEXT(B218,"ddd"))</f>
        <v/>
      </c>
      <c r="D218" s="23" t="n"/>
      <c r="E218" s="26">
        <f>IF(D218="","",IFERROR(VLOOKUP(D218,'Drivers'!$A$5:$K$1000,2,FALSE),"ID Not Found"))</f>
        <v/>
      </c>
      <c r="F218" s="23" t="n"/>
      <c r="G218" s="23" t="n"/>
      <c r="H218" s="27" t="n"/>
      <c r="I218" s="27" t="n"/>
      <c r="J218" s="28" t="n"/>
      <c r="K218" s="29">
        <f>IF(OR(B218="",D218="",F218=""),"",IF(OR(F218="Available",F218="Limited"),IFERROR(MAX(0,MOD(I218-H218,1)*24-J218/60),0),0))</f>
        <v/>
      </c>
      <c r="L218" s="25">
        <f>IF(D218="","",IFERROR(VLOOKUP(D218,'Drivers'!$A$5:$K$1000,4,FALSE),""))</f>
        <v/>
      </c>
      <c r="M218" s="30" t="n"/>
      <c r="N218" s="23" t="n"/>
      <c r="O218" s="30" t="n"/>
      <c r="P218" s="26">
        <f>IF(AND(A218="",B218="",D218="",F218=""),"",IF(OR(A218="",B218="",D218=""),"Missing Required",IF(COUNTIF($A$5:$A$1000,A218)&gt;1,"Duplicate Availability ID",IF(F218="","Missing Status",IF(E218="ID Not Found","Invalid Driver ID",IF(COUNTIFS($B$5:$B$1000,B218,$D$5:$D$1000,D218)&gt;1,"Duplicate Driver/Date",IF(IFERROR(VLOOKUP(D218,'Drivers'!$A$5:$K$1000,10,FALSE),"No")&lt;&gt;"Yes","Inactive Driver",IF(OR(F218="Available",F218="Limited"),IF(OR(G218="",H218="",I218=""),"Missing Shift or Time",IF(K218&lt;=0,"Check Time Range",IF(K218&gt;IFERROR(VLOOKUP(D218,'Drivers'!$A$5:$K$1000,9,FALSE),24),"Over Planning Limit","OK"))),"OK"))))))))</f>
        <v/>
      </c>
    </row>
    <row r="219">
      <c r="A219" s="23" t="n"/>
      <c r="B219" s="24" t="n"/>
      <c r="C219" s="25">
        <f>IF(B219="","",TEXT(B219,"ddd"))</f>
        <v/>
      </c>
      <c r="D219" s="23" t="n"/>
      <c r="E219" s="26">
        <f>IF(D219="","",IFERROR(VLOOKUP(D219,'Drivers'!$A$5:$K$1000,2,FALSE),"ID Not Found"))</f>
        <v/>
      </c>
      <c r="F219" s="23" t="n"/>
      <c r="G219" s="23" t="n"/>
      <c r="H219" s="27" t="n"/>
      <c r="I219" s="27" t="n"/>
      <c r="J219" s="28" t="n"/>
      <c r="K219" s="29">
        <f>IF(OR(B219="",D219="",F219=""),"",IF(OR(F219="Available",F219="Limited"),IFERROR(MAX(0,MOD(I219-H219,1)*24-J219/60),0),0))</f>
        <v/>
      </c>
      <c r="L219" s="25">
        <f>IF(D219="","",IFERROR(VLOOKUP(D219,'Drivers'!$A$5:$K$1000,4,FALSE),""))</f>
        <v/>
      </c>
      <c r="M219" s="30" t="n"/>
      <c r="N219" s="23" t="n"/>
      <c r="O219" s="30" t="n"/>
      <c r="P219" s="26">
        <f>IF(AND(A219="",B219="",D219="",F219=""),"",IF(OR(A219="",B219="",D219=""),"Missing Required",IF(COUNTIF($A$5:$A$1000,A219)&gt;1,"Duplicate Availability ID",IF(F219="","Missing Status",IF(E219="ID Not Found","Invalid Driver ID",IF(COUNTIFS($B$5:$B$1000,B219,$D$5:$D$1000,D219)&gt;1,"Duplicate Driver/Date",IF(IFERROR(VLOOKUP(D219,'Drivers'!$A$5:$K$1000,10,FALSE),"No")&lt;&gt;"Yes","Inactive Driver",IF(OR(F219="Available",F219="Limited"),IF(OR(G219="",H219="",I219=""),"Missing Shift or Time",IF(K219&lt;=0,"Check Time Range",IF(K219&gt;IFERROR(VLOOKUP(D219,'Drivers'!$A$5:$K$1000,9,FALSE),24),"Over Planning Limit","OK"))),"OK"))))))))</f>
        <v/>
      </c>
    </row>
    <row r="220">
      <c r="A220" s="23" t="n"/>
      <c r="B220" s="24" t="n"/>
      <c r="C220" s="25">
        <f>IF(B220="","",TEXT(B220,"ddd"))</f>
        <v/>
      </c>
      <c r="D220" s="23" t="n"/>
      <c r="E220" s="26">
        <f>IF(D220="","",IFERROR(VLOOKUP(D220,'Drivers'!$A$5:$K$1000,2,FALSE),"ID Not Found"))</f>
        <v/>
      </c>
      <c r="F220" s="23" t="n"/>
      <c r="G220" s="23" t="n"/>
      <c r="H220" s="27" t="n"/>
      <c r="I220" s="27" t="n"/>
      <c r="J220" s="28" t="n"/>
      <c r="K220" s="29">
        <f>IF(OR(B220="",D220="",F220=""),"",IF(OR(F220="Available",F220="Limited"),IFERROR(MAX(0,MOD(I220-H220,1)*24-J220/60),0),0))</f>
        <v/>
      </c>
      <c r="L220" s="25">
        <f>IF(D220="","",IFERROR(VLOOKUP(D220,'Drivers'!$A$5:$K$1000,4,FALSE),""))</f>
        <v/>
      </c>
      <c r="M220" s="30" t="n"/>
      <c r="N220" s="23" t="n"/>
      <c r="O220" s="30" t="n"/>
      <c r="P220" s="26">
        <f>IF(AND(A220="",B220="",D220="",F220=""),"",IF(OR(A220="",B220="",D220=""),"Missing Required",IF(COUNTIF($A$5:$A$1000,A220)&gt;1,"Duplicate Availability ID",IF(F220="","Missing Status",IF(E220="ID Not Found","Invalid Driver ID",IF(COUNTIFS($B$5:$B$1000,B220,$D$5:$D$1000,D220)&gt;1,"Duplicate Driver/Date",IF(IFERROR(VLOOKUP(D220,'Drivers'!$A$5:$K$1000,10,FALSE),"No")&lt;&gt;"Yes","Inactive Driver",IF(OR(F220="Available",F220="Limited"),IF(OR(G220="",H220="",I220=""),"Missing Shift or Time",IF(K220&lt;=0,"Check Time Range",IF(K220&gt;IFERROR(VLOOKUP(D220,'Drivers'!$A$5:$K$1000,9,FALSE),24),"Over Planning Limit","OK"))),"OK"))))))))</f>
        <v/>
      </c>
    </row>
    <row r="221">
      <c r="A221" s="23" t="n"/>
      <c r="B221" s="24" t="n"/>
      <c r="C221" s="25">
        <f>IF(B221="","",TEXT(B221,"ddd"))</f>
        <v/>
      </c>
      <c r="D221" s="23" t="n"/>
      <c r="E221" s="26">
        <f>IF(D221="","",IFERROR(VLOOKUP(D221,'Drivers'!$A$5:$K$1000,2,FALSE),"ID Not Found"))</f>
        <v/>
      </c>
      <c r="F221" s="23" t="n"/>
      <c r="G221" s="23" t="n"/>
      <c r="H221" s="27" t="n"/>
      <c r="I221" s="27" t="n"/>
      <c r="J221" s="28" t="n"/>
      <c r="K221" s="29">
        <f>IF(OR(B221="",D221="",F221=""),"",IF(OR(F221="Available",F221="Limited"),IFERROR(MAX(0,MOD(I221-H221,1)*24-J221/60),0),0))</f>
        <v/>
      </c>
      <c r="L221" s="25">
        <f>IF(D221="","",IFERROR(VLOOKUP(D221,'Drivers'!$A$5:$K$1000,4,FALSE),""))</f>
        <v/>
      </c>
      <c r="M221" s="30" t="n"/>
      <c r="N221" s="23" t="n"/>
      <c r="O221" s="30" t="n"/>
      <c r="P221" s="26">
        <f>IF(AND(A221="",B221="",D221="",F221=""),"",IF(OR(A221="",B221="",D221=""),"Missing Required",IF(COUNTIF($A$5:$A$1000,A221)&gt;1,"Duplicate Availability ID",IF(F221="","Missing Status",IF(E221="ID Not Found","Invalid Driver ID",IF(COUNTIFS($B$5:$B$1000,B221,$D$5:$D$1000,D221)&gt;1,"Duplicate Driver/Date",IF(IFERROR(VLOOKUP(D221,'Drivers'!$A$5:$K$1000,10,FALSE),"No")&lt;&gt;"Yes","Inactive Driver",IF(OR(F221="Available",F221="Limited"),IF(OR(G221="",H221="",I221=""),"Missing Shift or Time",IF(K221&lt;=0,"Check Time Range",IF(K221&gt;IFERROR(VLOOKUP(D221,'Drivers'!$A$5:$K$1000,9,FALSE),24),"Over Planning Limit","OK"))),"OK"))))))))</f>
        <v/>
      </c>
    </row>
    <row r="222">
      <c r="A222" s="23" t="n"/>
      <c r="B222" s="24" t="n"/>
      <c r="C222" s="25">
        <f>IF(B222="","",TEXT(B222,"ddd"))</f>
        <v/>
      </c>
      <c r="D222" s="23" t="n"/>
      <c r="E222" s="26">
        <f>IF(D222="","",IFERROR(VLOOKUP(D222,'Drivers'!$A$5:$K$1000,2,FALSE),"ID Not Found"))</f>
        <v/>
      </c>
      <c r="F222" s="23" t="n"/>
      <c r="G222" s="23" t="n"/>
      <c r="H222" s="27" t="n"/>
      <c r="I222" s="27" t="n"/>
      <c r="J222" s="28" t="n"/>
      <c r="K222" s="29">
        <f>IF(OR(B222="",D222="",F222=""),"",IF(OR(F222="Available",F222="Limited"),IFERROR(MAX(0,MOD(I222-H222,1)*24-J222/60),0),0))</f>
        <v/>
      </c>
      <c r="L222" s="25">
        <f>IF(D222="","",IFERROR(VLOOKUP(D222,'Drivers'!$A$5:$K$1000,4,FALSE),""))</f>
        <v/>
      </c>
      <c r="M222" s="30" t="n"/>
      <c r="N222" s="23" t="n"/>
      <c r="O222" s="30" t="n"/>
      <c r="P222" s="26">
        <f>IF(AND(A222="",B222="",D222="",F222=""),"",IF(OR(A222="",B222="",D222=""),"Missing Required",IF(COUNTIF($A$5:$A$1000,A222)&gt;1,"Duplicate Availability ID",IF(F222="","Missing Status",IF(E222="ID Not Found","Invalid Driver ID",IF(COUNTIFS($B$5:$B$1000,B222,$D$5:$D$1000,D222)&gt;1,"Duplicate Driver/Date",IF(IFERROR(VLOOKUP(D222,'Drivers'!$A$5:$K$1000,10,FALSE),"No")&lt;&gt;"Yes","Inactive Driver",IF(OR(F222="Available",F222="Limited"),IF(OR(G222="",H222="",I222=""),"Missing Shift or Time",IF(K222&lt;=0,"Check Time Range",IF(K222&gt;IFERROR(VLOOKUP(D222,'Drivers'!$A$5:$K$1000,9,FALSE),24),"Over Planning Limit","OK"))),"OK"))))))))</f>
        <v/>
      </c>
    </row>
    <row r="223">
      <c r="A223" s="23" t="n"/>
      <c r="B223" s="24" t="n"/>
      <c r="C223" s="25">
        <f>IF(B223="","",TEXT(B223,"ddd"))</f>
        <v/>
      </c>
      <c r="D223" s="23" t="n"/>
      <c r="E223" s="26">
        <f>IF(D223="","",IFERROR(VLOOKUP(D223,'Drivers'!$A$5:$K$1000,2,FALSE),"ID Not Found"))</f>
        <v/>
      </c>
      <c r="F223" s="23" t="n"/>
      <c r="G223" s="23" t="n"/>
      <c r="H223" s="27" t="n"/>
      <c r="I223" s="27" t="n"/>
      <c r="J223" s="28" t="n"/>
      <c r="K223" s="29">
        <f>IF(OR(B223="",D223="",F223=""),"",IF(OR(F223="Available",F223="Limited"),IFERROR(MAX(0,MOD(I223-H223,1)*24-J223/60),0),0))</f>
        <v/>
      </c>
      <c r="L223" s="25">
        <f>IF(D223="","",IFERROR(VLOOKUP(D223,'Drivers'!$A$5:$K$1000,4,FALSE),""))</f>
        <v/>
      </c>
      <c r="M223" s="30" t="n"/>
      <c r="N223" s="23" t="n"/>
      <c r="O223" s="30" t="n"/>
      <c r="P223" s="26">
        <f>IF(AND(A223="",B223="",D223="",F223=""),"",IF(OR(A223="",B223="",D223=""),"Missing Required",IF(COUNTIF($A$5:$A$1000,A223)&gt;1,"Duplicate Availability ID",IF(F223="","Missing Status",IF(E223="ID Not Found","Invalid Driver ID",IF(COUNTIFS($B$5:$B$1000,B223,$D$5:$D$1000,D223)&gt;1,"Duplicate Driver/Date",IF(IFERROR(VLOOKUP(D223,'Drivers'!$A$5:$K$1000,10,FALSE),"No")&lt;&gt;"Yes","Inactive Driver",IF(OR(F223="Available",F223="Limited"),IF(OR(G223="",H223="",I223=""),"Missing Shift or Time",IF(K223&lt;=0,"Check Time Range",IF(K223&gt;IFERROR(VLOOKUP(D223,'Drivers'!$A$5:$K$1000,9,FALSE),24),"Over Planning Limit","OK"))),"OK"))))))))</f>
        <v/>
      </c>
    </row>
    <row r="224">
      <c r="A224" s="23" t="n"/>
      <c r="B224" s="24" t="n"/>
      <c r="C224" s="25">
        <f>IF(B224="","",TEXT(B224,"ddd"))</f>
        <v/>
      </c>
      <c r="D224" s="23" t="n"/>
      <c r="E224" s="26">
        <f>IF(D224="","",IFERROR(VLOOKUP(D224,'Drivers'!$A$5:$K$1000,2,FALSE),"ID Not Found"))</f>
        <v/>
      </c>
      <c r="F224" s="23" t="n"/>
      <c r="G224" s="23" t="n"/>
      <c r="H224" s="27" t="n"/>
      <c r="I224" s="27" t="n"/>
      <c r="J224" s="28" t="n"/>
      <c r="K224" s="29">
        <f>IF(OR(B224="",D224="",F224=""),"",IF(OR(F224="Available",F224="Limited"),IFERROR(MAX(0,MOD(I224-H224,1)*24-J224/60),0),0))</f>
        <v/>
      </c>
      <c r="L224" s="25">
        <f>IF(D224="","",IFERROR(VLOOKUP(D224,'Drivers'!$A$5:$K$1000,4,FALSE),""))</f>
        <v/>
      </c>
      <c r="M224" s="30" t="n"/>
      <c r="N224" s="23" t="n"/>
      <c r="O224" s="30" t="n"/>
      <c r="P224" s="26">
        <f>IF(AND(A224="",B224="",D224="",F224=""),"",IF(OR(A224="",B224="",D224=""),"Missing Required",IF(COUNTIF($A$5:$A$1000,A224)&gt;1,"Duplicate Availability ID",IF(F224="","Missing Status",IF(E224="ID Not Found","Invalid Driver ID",IF(COUNTIFS($B$5:$B$1000,B224,$D$5:$D$1000,D224)&gt;1,"Duplicate Driver/Date",IF(IFERROR(VLOOKUP(D224,'Drivers'!$A$5:$K$1000,10,FALSE),"No")&lt;&gt;"Yes","Inactive Driver",IF(OR(F224="Available",F224="Limited"),IF(OR(G224="",H224="",I224=""),"Missing Shift or Time",IF(K224&lt;=0,"Check Time Range",IF(K224&gt;IFERROR(VLOOKUP(D224,'Drivers'!$A$5:$K$1000,9,FALSE),24),"Over Planning Limit","OK"))),"OK"))))))))</f>
        <v/>
      </c>
    </row>
    <row r="225">
      <c r="A225" s="23" t="n"/>
      <c r="B225" s="24" t="n"/>
      <c r="C225" s="25">
        <f>IF(B225="","",TEXT(B225,"ddd"))</f>
        <v/>
      </c>
      <c r="D225" s="23" t="n"/>
      <c r="E225" s="26">
        <f>IF(D225="","",IFERROR(VLOOKUP(D225,'Drivers'!$A$5:$K$1000,2,FALSE),"ID Not Found"))</f>
        <v/>
      </c>
      <c r="F225" s="23" t="n"/>
      <c r="G225" s="23" t="n"/>
      <c r="H225" s="27" t="n"/>
      <c r="I225" s="27" t="n"/>
      <c r="J225" s="28" t="n"/>
      <c r="K225" s="29">
        <f>IF(OR(B225="",D225="",F225=""),"",IF(OR(F225="Available",F225="Limited"),IFERROR(MAX(0,MOD(I225-H225,1)*24-J225/60),0),0))</f>
        <v/>
      </c>
      <c r="L225" s="25">
        <f>IF(D225="","",IFERROR(VLOOKUP(D225,'Drivers'!$A$5:$K$1000,4,FALSE),""))</f>
        <v/>
      </c>
      <c r="M225" s="30" t="n"/>
      <c r="N225" s="23" t="n"/>
      <c r="O225" s="30" t="n"/>
      <c r="P225" s="26">
        <f>IF(AND(A225="",B225="",D225="",F225=""),"",IF(OR(A225="",B225="",D225=""),"Missing Required",IF(COUNTIF($A$5:$A$1000,A225)&gt;1,"Duplicate Availability ID",IF(F225="","Missing Status",IF(E225="ID Not Found","Invalid Driver ID",IF(COUNTIFS($B$5:$B$1000,B225,$D$5:$D$1000,D225)&gt;1,"Duplicate Driver/Date",IF(IFERROR(VLOOKUP(D225,'Drivers'!$A$5:$K$1000,10,FALSE),"No")&lt;&gt;"Yes","Inactive Driver",IF(OR(F225="Available",F225="Limited"),IF(OR(G225="",H225="",I225=""),"Missing Shift or Time",IF(K225&lt;=0,"Check Time Range",IF(K225&gt;IFERROR(VLOOKUP(D225,'Drivers'!$A$5:$K$1000,9,FALSE),24),"Over Planning Limit","OK"))),"OK"))))))))</f>
        <v/>
      </c>
    </row>
    <row r="226">
      <c r="A226" s="23" t="n"/>
      <c r="B226" s="24" t="n"/>
      <c r="C226" s="25">
        <f>IF(B226="","",TEXT(B226,"ddd"))</f>
        <v/>
      </c>
      <c r="D226" s="23" t="n"/>
      <c r="E226" s="26">
        <f>IF(D226="","",IFERROR(VLOOKUP(D226,'Drivers'!$A$5:$K$1000,2,FALSE),"ID Not Found"))</f>
        <v/>
      </c>
      <c r="F226" s="23" t="n"/>
      <c r="G226" s="23" t="n"/>
      <c r="H226" s="27" t="n"/>
      <c r="I226" s="27" t="n"/>
      <c r="J226" s="28" t="n"/>
      <c r="K226" s="29">
        <f>IF(OR(B226="",D226="",F226=""),"",IF(OR(F226="Available",F226="Limited"),IFERROR(MAX(0,MOD(I226-H226,1)*24-J226/60),0),0))</f>
        <v/>
      </c>
      <c r="L226" s="25">
        <f>IF(D226="","",IFERROR(VLOOKUP(D226,'Drivers'!$A$5:$K$1000,4,FALSE),""))</f>
        <v/>
      </c>
      <c r="M226" s="30" t="n"/>
      <c r="N226" s="23" t="n"/>
      <c r="O226" s="30" t="n"/>
      <c r="P226" s="26">
        <f>IF(AND(A226="",B226="",D226="",F226=""),"",IF(OR(A226="",B226="",D226=""),"Missing Required",IF(COUNTIF($A$5:$A$1000,A226)&gt;1,"Duplicate Availability ID",IF(F226="","Missing Status",IF(E226="ID Not Found","Invalid Driver ID",IF(COUNTIFS($B$5:$B$1000,B226,$D$5:$D$1000,D226)&gt;1,"Duplicate Driver/Date",IF(IFERROR(VLOOKUP(D226,'Drivers'!$A$5:$K$1000,10,FALSE),"No")&lt;&gt;"Yes","Inactive Driver",IF(OR(F226="Available",F226="Limited"),IF(OR(G226="",H226="",I226=""),"Missing Shift or Time",IF(K226&lt;=0,"Check Time Range",IF(K226&gt;IFERROR(VLOOKUP(D226,'Drivers'!$A$5:$K$1000,9,FALSE),24),"Over Planning Limit","OK"))),"OK"))))))))</f>
        <v/>
      </c>
    </row>
    <row r="227">
      <c r="A227" s="23" t="n"/>
      <c r="B227" s="24" t="n"/>
      <c r="C227" s="25">
        <f>IF(B227="","",TEXT(B227,"ddd"))</f>
        <v/>
      </c>
      <c r="D227" s="23" t="n"/>
      <c r="E227" s="26">
        <f>IF(D227="","",IFERROR(VLOOKUP(D227,'Drivers'!$A$5:$K$1000,2,FALSE),"ID Not Found"))</f>
        <v/>
      </c>
      <c r="F227" s="23" t="n"/>
      <c r="G227" s="23" t="n"/>
      <c r="H227" s="27" t="n"/>
      <c r="I227" s="27" t="n"/>
      <c r="J227" s="28" t="n"/>
      <c r="K227" s="29">
        <f>IF(OR(B227="",D227="",F227=""),"",IF(OR(F227="Available",F227="Limited"),IFERROR(MAX(0,MOD(I227-H227,1)*24-J227/60),0),0))</f>
        <v/>
      </c>
      <c r="L227" s="25">
        <f>IF(D227="","",IFERROR(VLOOKUP(D227,'Drivers'!$A$5:$K$1000,4,FALSE),""))</f>
        <v/>
      </c>
      <c r="M227" s="30" t="n"/>
      <c r="N227" s="23" t="n"/>
      <c r="O227" s="30" t="n"/>
      <c r="P227" s="26">
        <f>IF(AND(A227="",B227="",D227="",F227=""),"",IF(OR(A227="",B227="",D227=""),"Missing Required",IF(COUNTIF($A$5:$A$1000,A227)&gt;1,"Duplicate Availability ID",IF(F227="","Missing Status",IF(E227="ID Not Found","Invalid Driver ID",IF(COUNTIFS($B$5:$B$1000,B227,$D$5:$D$1000,D227)&gt;1,"Duplicate Driver/Date",IF(IFERROR(VLOOKUP(D227,'Drivers'!$A$5:$K$1000,10,FALSE),"No")&lt;&gt;"Yes","Inactive Driver",IF(OR(F227="Available",F227="Limited"),IF(OR(G227="",H227="",I227=""),"Missing Shift or Time",IF(K227&lt;=0,"Check Time Range",IF(K227&gt;IFERROR(VLOOKUP(D227,'Drivers'!$A$5:$K$1000,9,FALSE),24),"Over Planning Limit","OK"))),"OK"))))))))</f>
        <v/>
      </c>
    </row>
    <row r="228">
      <c r="A228" s="23" t="n"/>
      <c r="B228" s="24" t="n"/>
      <c r="C228" s="25">
        <f>IF(B228="","",TEXT(B228,"ddd"))</f>
        <v/>
      </c>
      <c r="D228" s="23" t="n"/>
      <c r="E228" s="26">
        <f>IF(D228="","",IFERROR(VLOOKUP(D228,'Drivers'!$A$5:$K$1000,2,FALSE),"ID Not Found"))</f>
        <v/>
      </c>
      <c r="F228" s="23" t="n"/>
      <c r="G228" s="23" t="n"/>
      <c r="H228" s="27" t="n"/>
      <c r="I228" s="27" t="n"/>
      <c r="J228" s="28" t="n"/>
      <c r="K228" s="29">
        <f>IF(OR(B228="",D228="",F228=""),"",IF(OR(F228="Available",F228="Limited"),IFERROR(MAX(0,MOD(I228-H228,1)*24-J228/60),0),0))</f>
        <v/>
      </c>
      <c r="L228" s="25">
        <f>IF(D228="","",IFERROR(VLOOKUP(D228,'Drivers'!$A$5:$K$1000,4,FALSE),""))</f>
        <v/>
      </c>
      <c r="M228" s="30" t="n"/>
      <c r="N228" s="23" t="n"/>
      <c r="O228" s="30" t="n"/>
      <c r="P228" s="26">
        <f>IF(AND(A228="",B228="",D228="",F228=""),"",IF(OR(A228="",B228="",D228=""),"Missing Required",IF(COUNTIF($A$5:$A$1000,A228)&gt;1,"Duplicate Availability ID",IF(F228="","Missing Status",IF(E228="ID Not Found","Invalid Driver ID",IF(COUNTIFS($B$5:$B$1000,B228,$D$5:$D$1000,D228)&gt;1,"Duplicate Driver/Date",IF(IFERROR(VLOOKUP(D228,'Drivers'!$A$5:$K$1000,10,FALSE),"No")&lt;&gt;"Yes","Inactive Driver",IF(OR(F228="Available",F228="Limited"),IF(OR(G228="",H228="",I228=""),"Missing Shift or Time",IF(K228&lt;=0,"Check Time Range",IF(K228&gt;IFERROR(VLOOKUP(D228,'Drivers'!$A$5:$K$1000,9,FALSE),24),"Over Planning Limit","OK"))),"OK"))))))))</f>
        <v/>
      </c>
    </row>
    <row r="229">
      <c r="A229" s="23" t="n"/>
      <c r="B229" s="24" t="n"/>
      <c r="C229" s="25">
        <f>IF(B229="","",TEXT(B229,"ddd"))</f>
        <v/>
      </c>
      <c r="D229" s="23" t="n"/>
      <c r="E229" s="26">
        <f>IF(D229="","",IFERROR(VLOOKUP(D229,'Drivers'!$A$5:$K$1000,2,FALSE),"ID Not Found"))</f>
        <v/>
      </c>
      <c r="F229" s="23" t="n"/>
      <c r="G229" s="23" t="n"/>
      <c r="H229" s="27" t="n"/>
      <c r="I229" s="27" t="n"/>
      <c r="J229" s="28" t="n"/>
      <c r="K229" s="29">
        <f>IF(OR(B229="",D229="",F229=""),"",IF(OR(F229="Available",F229="Limited"),IFERROR(MAX(0,MOD(I229-H229,1)*24-J229/60),0),0))</f>
        <v/>
      </c>
      <c r="L229" s="25">
        <f>IF(D229="","",IFERROR(VLOOKUP(D229,'Drivers'!$A$5:$K$1000,4,FALSE),""))</f>
        <v/>
      </c>
      <c r="M229" s="30" t="n"/>
      <c r="N229" s="23" t="n"/>
      <c r="O229" s="30" t="n"/>
      <c r="P229" s="26">
        <f>IF(AND(A229="",B229="",D229="",F229=""),"",IF(OR(A229="",B229="",D229=""),"Missing Required",IF(COUNTIF($A$5:$A$1000,A229)&gt;1,"Duplicate Availability ID",IF(F229="","Missing Status",IF(E229="ID Not Found","Invalid Driver ID",IF(COUNTIFS($B$5:$B$1000,B229,$D$5:$D$1000,D229)&gt;1,"Duplicate Driver/Date",IF(IFERROR(VLOOKUP(D229,'Drivers'!$A$5:$K$1000,10,FALSE),"No")&lt;&gt;"Yes","Inactive Driver",IF(OR(F229="Available",F229="Limited"),IF(OR(G229="",H229="",I229=""),"Missing Shift or Time",IF(K229&lt;=0,"Check Time Range",IF(K229&gt;IFERROR(VLOOKUP(D229,'Drivers'!$A$5:$K$1000,9,FALSE),24),"Over Planning Limit","OK"))),"OK"))))))))</f>
        <v/>
      </c>
    </row>
    <row r="230">
      <c r="A230" s="23" t="n"/>
      <c r="B230" s="24" t="n"/>
      <c r="C230" s="25">
        <f>IF(B230="","",TEXT(B230,"ddd"))</f>
        <v/>
      </c>
      <c r="D230" s="23" t="n"/>
      <c r="E230" s="26">
        <f>IF(D230="","",IFERROR(VLOOKUP(D230,'Drivers'!$A$5:$K$1000,2,FALSE),"ID Not Found"))</f>
        <v/>
      </c>
      <c r="F230" s="23" t="n"/>
      <c r="G230" s="23" t="n"/>
      <c r="H230" s="27" t="n"/>
      <c r="I230" s="27" t="n"/>
      <c r="J230" s="28" t="n"/>
      <c r="K230" s="29">
        <f>IF(OR(B230="",D230="",F230=""),"",IF(OR(F230="Available",F230="Limited"),IFERROR(MAX(0,MOD(I230-H230,1)*24-J230/60),0),0))</f>
        <v/>
      </c>
      <c r="L230" s="25">
        <f>IF(D230="","",IFERROR(VLOOKUP(D230,'Drivers'!$A$5:$K$1000,4,FALSE),""))</f>
        <v/>
      </c>
      <c r="M230" s="30" t="n"/>
      <c r="N230" s="23" t="n"/>
      <c r="O230" s="30" t="n"/>
      <c r="P230" s="26">
        <f>IF(AND(A230="",B230="",D230="",F230=""),"",IF(OR(A230="",B230="",D230=""),"Missing Required",IF(COUNTIF($A$5:$A$1000,A230)&gt;1,"Duplicate Availability ID",IF(F230="","Missing Status",IF(E230="ID Not Found","Invalid Driver ID",IF(COUNTIFS($B$5:$B$1000,B230,$D$5:$D$1000,D230)&gt;1,"Duplicate Driver/Date",IF(IFERROR(VLOOKUP(D230,'Drivers'!$A$5:$K$1000,10,FALSE),"No")&lt;&gt;"Yes","Inactive Driver",IF(OR(F230="Available",F230="Limited"),IF(OR(G230="",H230="",I230=""),"Missing Shift or Time",IF(K230&lt;=0,"Check Time Range",IF(K230&gt;IFERROR(VLOOKUP(D230,'Drivers'!$A$5:$K$1000,9,FALSE),24),"Over Planning Limit","OK"))),"OK"))))))))</f>
        <v/>
      </c>
    </row>
    <row r="231">
      <c r="A231" s="23" t="n"/>
      <c r="B231" s="24" t="n"/>
      <c r="C231" s="25">
        <f>IF(B231="","",TEXT(B231,"ddd"))</f>
        <v/>
      </c>
      <c r="D231" s="23" t="n"/>
      <c r="E231" s="26">
        <f>IF(D231="","",IFERROR(VLOOKUP(D231,'Drivers'!$A$5:$K$1000,2,FALSE),"ID Not Found"))</f>
        <v/>
      </c>
      <c r="F231" s="23" t="n"/>
      <c r="G231" s="23" t="n"/>
      <c r="H231" s="27" t="n"/>
      <c r="I231" s="27" t="n"/>
      <c r="J231" s="28" t="n"/>
      <c r="K231" s="29">
        <f>IF(OR(B231="",D231="",F231=""),"",IF(OR(F231="Available",F231="Limited"),IFERROR(MAX(0,MOD(I231-H231,1)*24-J231/60),0),0))</f>
        <v/>
      </c>
      <c r="L231" s="25">
        <f>IF(D231="","",IFERROR(VLOOKUP(D231,'Drivers'!$A$5:$K$1000,4,FALSE),""))</f>
        <v/>
      </c>
      <c r="M231" s="30" t="n"/>
      <c r="N231" s="23" t="n"/>
      <c r="O231" s="30" t="n"/>
      <c r="P231" s="26">
        <f>IF(AND(A231="",B231="",D231="",F231=""),"",IF(OR(A231="",B231="",D231=""),"Missing Required",IF(COUNTIF($A$5:$A$1000,A231)&gt;1,"Duplicate Availability ID",IF(F231="","Missing Status",IF(E231="ID Not Found","Invalid Driver ID",IF(COUNTIFS($B$5:$B$1000,B231,$D$5:$D$1000,D231)&gt;1,"Duplicate Driver/Date",IF(IFERROR(VLOOKUP(D231,'Drivers'!$A$5:$K$1000,10,FALSE),"No")&lt;&gt;"Yes","Inactive Driver",IF(OR(F231="Available",F231="Limited"),IF(OR(G231="",H231="",I231=""),"Missing Shift or Time",IF(K231&lt;=0,"Check Time Range",IF(K231&gt;IFERROR(VLOOKUP(D231,'Drivers'!$A$5:$K$1000,9,FALSE),24),"Over Planning Limit","OK"))),"OK"))))))))</f>
        <v/>
      </c>
    </row>
    <row r="232">
      <c r="A232" s="23" t="n"/>
      <c r="B232" s="24" t="n"/>
      <c r="C232" s="25">
        <f>IF(B232="","",TEXT(B232,"ddd"))</f>
        <v/>
      </c>
      <c r="D232" s="23" t="n"/>
      <c r="E232" s="26">
        <f>IF(D232="","",IFERROR(VLOOKUP(D232,'Drivers'!$A$5:$K$1000,2,FALSE),"ID Not Found"))</f>
        <v/>
      </c>
      <c r="F232" s="23" t="n"/>
      <c r="G232" s="23" t="n"/>
      <c r="H232" s="27" t="n"/>
      <c r="I232" s="27" t="n"/>
      <c r="J232" s="28" t="n"/>
      <c r="K232" s="29">
        <f>IF(OR(B232="",D232="",F232=""),"",IF(OR(F232="Available",F232="Limited"),IFERROR(MAX(0,MOD(I232-H232,1)*24-J232/60),0),0))</f>
        <v/>
      </c>
      <c r="L232" s="25">
        <f>IF(D232="","",IFERROR(VLOOKUP(D232,'Drivers'!$A$5:$K$1000,4,FALSE),""))</f>
        <v/>
      </c>
      <c r="M232" s="30" t="n"/>
      <c r="N232" s="23" t="n"/>
      <c r="O232" s="30" t="n"/>
      <c r="P232" s="26">
        <f>IF(AND(A232="",B232="",D232="",F232=""),"",IF(OR(A232="",B232="",D232=""),"Missing Required",IF(COUNTIF($A$5:$A$1000,A232)&gt;1,"Duplicate Availability ID",IF(F232="","Missing Status",IF(E232="ID Not Found","Invalid Driver ID",IF(COUNTIFS($B$5:$B$1000,B232,$D$5:$D$1000,D232)&gt;1,"Duplicate Driver/Date",IF(IFERROR(VLOOKUP(D232,'Drivers'!$A$5:$K$1000,10,FALSE),"No")&lt;&gt;"Yes","Inactive Driver",IF(OR(F232="Available",F232="Limited"),IF(OR(G232="",H232="",I232=""),"Missing Shift or Time",IF(K232&lt;=0,"Check Time Range",IF(K232&gt;IFERROR(VLOOKUP(D232,'Drivers'!$A$5:$K$1000,9,FALSE),24),"Over Planning Limit","OK"))),"OK"))))))))</f>
        <v/>
      </c>
    </row>
    <row r="233">
      <c r="A233" s="23" t="n"/>
      <c r="B233" s="24" t="n"/>
      <c r="C233" s="25">
        <f>IF(B233="","",TEXT(B233,"ddd"))</f>
        <v/>
      </c>
      <c r="D233" s="23" t="n"/>
      <c r="E233" s="26">
        <f>IF(D233="","",IFERROR(VLOOKUP(D233,'Drivers'!$A$5:$K$1000,2,FALSE),"ID Not Found"))</f>
        <v/>
      </c>
      <c r="F233" s="23" t="n"/>
      <c r="G233" s="23" t="n"/>
      <c r="H233" s="27" t="n"/>
      <c r="I233" s="27" t="n"/>
      <c r="J233" s="28" t="n"/>
      <c r="K233" s="29">
        <f>IF(OR(B233="",D233="",F233=""),"",IF(OR(F233="Available",F233="Limited"),IFERROR(MAX(0,MOD(I233-H233,1)*24-J233/60),0),0))</f>
        <v/>
      </c>
      <c r="L233" s="25">
        <f>IF(D233="","",IFERROR(VLOOKUP(D233,'Drivers'!$A$5:$K$1000,4,FALSE),""))</f>
        <v/>
      </c>
      <c r="M233" s="30" t="n"/>
      <c r="N233" s="23" t="n"/>
      <c r="O233" s="30" t="n"/>
      <c r="P233" s="26">
        <f>IF(AND(A233="",B233="",D233="",F233=""),"",IF(OR(A233="",B233="",D233=""),"Missing Required",IF(COUNTIF($A$5:$A$1000,A233)&gt;1,"Duplicate Availability ID",IF(F233="","Missing Status",IF(E233="ID Not Found","Invalid Driver ID",IF(COUNTIFS($B$5:$B$1000,B233,$D$5:$D$1000,D233)&gt;1,"Duplicate Driver/Date",IF(IFERROR(VLOOKUP(D233,'Drivers'!$A$5:$K$1000,10,FALSE),"No")&lt;&gt;"Yes","Inactive Driver",IF(OR(F233="Available",F233="Limited"),IF(OR(G233="",H233="",I233=""),"Missing Shift or Time",IF(K233&lt;=0,"Check Time Range",IF(K233&gt;IFERROR(VLOOKUP(D233,'Drivers'!$A$5:$K$1000,9,FALSE),24),"Over Planning Limit","OK"))),"OK"))))))))</f>
        <v/>
      </c>
    </row>
    <row r="234">
      <c r="A234" s="23" t="n"/>
      <c r="B234" s="24" t="n"/>
      <c r="C234" s="25">
        <f>IF(B234="","",TEXT(B234,"ddd"))</f>
        <v/>
      </c>
      <c r="D234" s="23" t="n"/>
      <c r="E234" s="26">
        <f>IF(D234="","",IFERROR(VLOOKUP(D234,'Drivers'!$A$5:$K$1000,2,FALSE),"ID Not Found"))</f>
        <v/>
      </c>
      <c r="F234" s="23" t="n"/>
      <c r="G234" s="23" t="n"/>
      <c r="H234" s="27" t="n"/>
      <c r="I234" s="27" t="n"/>
      <c r="J234" s="28" t="n"/>
      <c r="K234" s="29">
        <f>IF(OR(B234="",D234="",F234=""),"",IF(OR(F234="Available",F234="Limited"),IFERROR(MAX(0,MOD(I234-H234,1)*24-J234/60),0),0))</f>
        <v/>
      </c>
      <c r="L234" s="25">
        <f>IF(D234="","",IFERROR(VLOOKUP(D234,'Drivers'!$A$5:$K$1000,4,FALSE),""))</f>
        <v/>
      </c>
      <c r="M234" s="30" t="n"/>
      <c r="N234" s="23" t="n"/>
      <c r="O234" s="30" t="n"/>
      <c r="P234" s="26">
        <f>IF(AND(A234="",B234="",D234="",F234=""),"",IF(OR(A234="",B234="",D234=""),"Missing Required",IF(COUNTIF($A$5:$A$1000,A234)&gt;1,"Duplicate Availability ID",IF(F234="","Missing Status",IF(E234="ID Not Found","Invalid Driver ID",IF(COUNTIFS($B$5:$B$1000,B234,$D$5:$D$1000,D234)&gt;1,"Duplicate Driver/Date",IF(IFERROR(VLOOKUP(D234,'Drivers'!$A$5:$K$1000,10,FALSE),"No")&lt;&gt;"Yes","Inactive Driver",IF(OR(F234="Available",F234="Limited"),IF(OR(G234="",H234="",I234=""),"Missing Shift or Time",IF(K234&lt;=0,"Check Time Range",IF(K234&gt;IFERROR(VLOOKUP(D234,'Drivers'!$A$5:$K$1000,9,FALSE),24),"Over Planning Limit","OK"))),"OK"))))))))</f>
        <v/>
      </c>
    </row>
    <row r="235">
      <c r="A235" s="23" t="n"/>
      <c r="B235" s="24" t="n"/>
      <c r="C235" s="25">
        <f>IF(B235="","",TEXT(B235,"ddd"))</f>
        <v/>
      </c>
      <c r="D235" s="23" t="n"/>
      <c r="E235" s="26">
        <f>IF(D235="","",IFERROR(VLOOKUP(D235,'Drivers'!$A$5:$K$1000,2,FALSE),"ID Not Found"))</f>
        <v/>
      </c>
      <c r="F235" s="23" t="n"/>
      <c r="G235" s="23" t="n"/>
      <c r="H235" s="27" t="n"/>
      <c r="I235" s="27" t="n"/>
      <c r="J235" s="28" t="n"/>
      <c r="K235" s="29">
        <f>IF(OR(B235="",D235="",F235=""),"",IF(OR(F235="Available",F235="Limited"),IFERROR(MAX(0,MOD(I235-H235,1)*24-J235/60),0),0))</f>
        <v/>
      </c>
      <c r="L235" s="25">
        <f>IF(D235="","",IFERROR(VLOOKUP(D235,'Drivers'!$A$5:$K$1000,4,FALSE),""))</f>
        <v/>
      </c>
      <c r="M235" s="30" t="n"/>
      <c r="N235" s="23" t="n"/>
      <c r="O235" s="30" t="n"/>
      <c r="P235" s="26">
        <f>IF(AND(A235="",B235="",D235="",F235=""),"",IF(OR(A235="",B235="",D235=""),"Missing Required",IF(COUNTIF($A$5:$A$1000,A235)&gt;1,"Duplicate Availability ID",IF(F235="","Missing Status",IF(E235="ID Not Found","Invalid Driver ID",IF(COUNTIFS($B$5:$B$1000,B235,$D$5:$D$1000,D235)&gt;1,"Duplicate Driver/Date",IF(IFERROR(VLOOKUP(D235,'Drivers'!$A$5:$K$1000,10,FALSE),"No")&lt;&gt;"Yes","Inactive Driver",IF(OR(F235="Available",F235="Limited"),IF(OR(G235="",H235="",I235=""),"Missing Shift or Time",IF(K235&lt;=0,"Check Time Range",IF(K235&gt;IFERROR(VLOOKUP(D235,'Drivers'!$A$5:$K$1000,9,FALSE),24),"Over Planning Limit","OK"))),"OK"))))))))</f>
        <v/>
      </c>
    </row>
    <row r="236">
      <c r="A236" s="23" t="n"/>
      <c r="B236" s="24" t="n"/>
      <c r="C236" s="25">
        <f>IF(B236="","",TEXT(B236,"ddd"))</f>
        <v/>
      </c>
      <c r="D236" s="23" t="n"/>
      <c r="E236" s="26">
        <f>IF(D236="","",IFERROR(VLOOKUP(D236,'Drivers'!$A$5:$K$1000,2,FALSE),"ID Not Found"))</f>
        <v/>
      </c>
      <c r="F236" s="23" t="n"/>
      <c r="G236" s="23" t="n"/>
      <c r="H236" s="27" t="n"/>
      <c r="I236" s="27" t="n"/>
      <c r="J236" s="28" t="n"/>
      <c r="K236" s="29">
        <f>IF(OR(B236="",D236="",F236=""),"",IF(OR(F236="Available",F236="Limited"),IFERROR(MAX(0,MOD(I236-H236,1)*24-J236/60),0),0))</f>
        <v/>
      </c>
      <c r="L236" s="25">
        <f>IF(D236="","",IFERROR(VLOOKUP(D236,'Drivers'!$A$5:$K$1000,4,FALSE),""))</f>
        <v/>
      </c>
      <c r="M236" s="30" t="n"/>
      <c r="N236" s="23" t="n"/>
      <c r="O236" s="30" t="n"/>
      <c r="P236" s="26">
        <f>IF(AND(A236="",B236="",D236="",F236=""),"",IF(OR(A236="",B236="",D236=""),"Missing Required",IF(COUNTIF($A$5:$A$1000,A236)&gt;1,"Duplicate Availability ID",IF(F236="","Missing Status",IF(E236="ID Not Found","Invalid Driver ID",IF(COUNTIFS($B$5:$B$1000,B236,$D$5:$D$1000,D236)&gt;1,"Duplicate Driver/Date",IF(IFERROR(VLOOKUP(D236,'Drivers'!$A$5:$K$1000,10,FALSE),"No")&lt;&gt;"Yes","Inactive Driver",IF(OR(F236="Available",F236="Limited"),IF(OR(G236="",H236="",I236=""),"Missing Shift or Time",IF(K236&lt;=0,"Check Time Range",IF(K236&gt;IFERROR(VLOOKUP(D236,'Drivers'!$A$5:$K$1000,9,FALSE),24),"Over Planning Limit","OK"))),"OK"))))))))</f>
        <v/>
      </c>
    </row>
    <row r="237">
      <c r="A237" s="23" t="n"/>
      <c r="B237" s="24" t="n"/>
      <c r="C237" s="25">
        <f>IF(B237="","",TEXT(B237,"ddd"))</f>
        <v/>
      </c>
      <c r="D237" s="23" t="n"/>
      <c r="E237" s="26">
        <f>IF(D237="","",IFERROR(VLOOKUP(D237,'Drivers'!$A$5:$K$1000,2,FALSE),"ID Not Found"))</f>
        <v/>
      </c>
      <c r="F237" s="23" t="n"/>
      <c r="G237" s="23" t="n"/>
      <c r="H237" s="27" t="n"/>
      <c r="I237" s="27" t="n"/>
      <c r="J237" s="28" t="n"/>
      <c r="K237" s="29">
        <f>IF(OR(B237="",D237="",F237=""),"",IF(OR(F237="Available",F237="Limited"),IFERROR(MAX(0,MOD(I237-H237,1)*24-J237/60),0),0))</f>
        <v/>
      </c>
      <c r="L237" s="25">
        <f>IF(D237="","",IFERROR(VLOOKUP(D237,'Drivers'!$A$5:$K$1000,4,FALSE),""))</f>
        <v/>
      </c>
      <c r="M237" s="30" t="n"/>
      <c r="N237" s="23" t="n"/>
      <c r="O237" s="30" t="n"/>
      <c r="P237" s="26">
        <f>IF(AND(A237="",B237="",D237="",F237=""),"",IF(OR(A237="",B237="",D237=""),"Missing Required",IF(COUNTIF($A$5:$A$1000,A237)&gt;1,"Duplicate Availability ID",IF(F237="","Missing Status",IF(E237="ID Not Found","Invalid Driver ID",IF(COUNTIFS($B$5:$B$1000,B237,$D$5:$D$1000,D237)&gt;1,"Duplicate Driver/Date",IF(IFERROR(VLOOKUP(D237,'Drivers'!$A$5:$K$1000,10,FALSE),"No")&lt;&gt;"Yes","Inactive Driver",IF(OR(F237="Available",F237="Limited"),IF(OR(G237="",H237="",I237=""),"Missing Shift or Time",IF(K237&lt;=0,"Check Time Range",IF(K237&gt;IFERROR(VLOOKUP(D237,'Drivers'!$A$5:$K$1000,9,FALSE),24),"Over Planning Limit","OK"))),"OK"))))))))</f>
        <v/>
      </c>
    </row>
    <row r="238">
      <c r="A238" s="23" t="n"/>
      <c r="B238" s="24" t="n"/>
      <c r="C238" s="25">
        <f>IF(B238="","",TEXT(B238,"ddd"))</f>
        <v/>
      </c>
      <c r="D238" s="23" t="n"/>
      <c r="E238" s="26">
        <f>IF(D238="","",IFERROR(VLOOKUP(D238,'Drivers'!$A$5:$K$1000,2,FALSE),"ID Not Found"))</f>
        <v/>
      </c>
      <c r="F238" s="23" t="n"/>
      <c r="G238" s="23" t="n"/>
      <c r="H238" s="27" t="n"/>
      <c r="I238" s="27" t="n"/>
      <c r="J238" s="28" t="n"/>
      <c r="K238" s="29">
        <f>IF(OR(B238="",D238="",F238=""),"",IF(OR(F238="Available",F238="Limited"),IFERROR(MAX(0,MOD(I238-H238,1)*24-J238/60),0),0))</f>
        <v/>
      </c>
      <c r="L238" s="25">
        <f>IF(D238="","",IFERROR(VLOOKUP(D238,'Drivers'!$A$5:$K$1000,4,FALSE),""))</f>
        <v/>
      </c>
      <c r="M238" s="30" t="n"/>
      <c r="N238" s="23" t="n"/>
      <c r="O238" s="30" t="n"/>
      <c r="P238" s="26">
        <f>IF(AND(A238="",B238="",D238="",F238=""),"",IF(OR(A238="",B238="",D238=""),"Missing Required",IF(COUNTIF($A$5:$A$1000,A238)&gt;1,"Duplicate Availability ID",IF(F238="","Missing Status",IF(E238="ID Not Found","Invalid Driver ID",IF(COUNTIFS($B$5:$B$1000,B238,$D$5:$D$1000,D238)&gt;1,"Duplicate Driver/Date",IF(IFERROR(VLOOKUP(D238,'Drivers'!$A$5:$K$1000,10,FALSE),"No")&lt;&gt;"Yes","Inactive Driver",IF(OR(F238="Available",F238="Limited"),IF(OR(G238="",H238="",I238=""),"Missing Shift or Time",IF(K238&lt;=0,"Check Time Range",IF(K238&gt;IFERROR(VLOOKUP(D238,'Drivers'!$A$5:$K$1000,9,FALSE),24),"Over Planning Limit","OK"))),"OK"))))))))</f>
        <v/>
      </c>
    </row>
    <row r="239">
      <c r="A239" s="23" t="n"/>
      <c r="B239" s="24" t="n"/>
      <c r="C239" s="25">
        <f>IF(B239="","",TEXT(B239,"ddd"))</f>
        <v/>
      </c>
      <c r="D239" s="23" t="n"/>
      <c r="E239" s="26">
        <f>IF(D239="","",IFERROR(VLOOKUP(D239,'Drivers'!$A$5:$K$1000,2,FALSE),"ID Not Found"))</f>
        <v/>
      </c>
      <c r="F239" s="23" t="n"/>
      <c r="G239" s="23" t="n"/>
      <c r="H239" s="27" t="n"/>
      <c r="I239" s="27" t="n"/>
      <c r="J239" s="28" t="n"/>
      <c r="K239" s="29">
        <f>IF(OR(B239="",D239="",F239=""),"",IF(OR(F239="Available",F239="Limited"),IFERROR(MAX(0,MOD(I239-H239,1)*24-J239/60),0),0))</f>
        <v/>
      </c>
      <c r="L239" s="25">
        <f>IF(D239="","",IFERROR(VLOOKUP(D239,'Drivers'!$A$5:$K$1000,4,FALSE),""))</f>
        <v/>
      </c>
      <c r="M239" s="30" t="n"/>
      <c r="N239" s="23" t="n"/>
      <c r="O239" s="30" t="n"/>
      <c r="P239" s="26">
        <f>IF(AND(A239="",B239="",D239="",F239=""),"",IF(OR(A239="",B239="",D239=""),"Missing Required",IF(COUNTIF($A$5:$A$1000,A239)&gt;1,"Duplicate Availability ID",IF(F239="","Missing Status",IF(E239="ID Not Found","Invalid Driver ID",IF(COUNTIFS($B$5:$B$1000,B239,$D$5:$D$1000,D239)&gt;1,"Duplicate Driver/Date",IF(IFERROR(VLOOKUP(D239,'Drivers'!$A$5:$K$1000,10,FALSE),"No")&lt;&gt;"Yes","Inactive Driver",IF(OR(F239="Available",F239="Limited"),IF(OR(G239="",H239="",I239=""),"Missing Shift or Time",IF(K239&lt;=0,"Check Time Range",IF(K239&gt;IFERROR(VLOOKUP(D239,'Drivers'!$A$5:$K$1000,9,FALSE),24),"Over Planning Limit","OK"))),"OK"))))))))</f>
        <v/>
      </c>
    </row>
    <row r="240">
      <c r="A240" s="23" t="n"/>
      <c r="B240" s="24" t="n"/>
      <c r="C240" s="25">
        <f>IF(B240="","",TEXT(B240,"ddd"))</f>
        <v/>
      </c>
      <c r="D240" s="23" t="n"/>
      <c r="E240" s="26">
        <f>IF(D240="","",IFERROR(VLOOKUP(D240,'Drivers'!$A$5:$K$1000,2,FALSE),"ID Not Found"))</f>
        <v/>
      </c>
      <c r="F240" s="23" t="n"/>
      <c r="G240" s="23" t="n"/>
      <c r="H240" s="27" t="n"/>
      <c r="I240" s="27" t="n"/>
      <c r="J240" s="28" t="n"/>
      <c r="K240" s="29">
        <f>IF(OR(B240="",D240="",F240=""),"",IF(OR(F240="Available",F240="Limited"),IFERROR(MAX(0,MOD(I240-H240,1)*24-J240/60),0),0))</f>
        <v/>
      </c>
      <c r="L240" s="25">
        <f>IF(D240="","",IFERROR(VLOOKUP(D240,'Drivers'!$A$5:$K$1000,4,FALSE),""))</f>
        <v/>
      </c>
      <c r="M240" s="30" t="n"/>
      <c r="N240" s="23" t="n"/>
      <c r="O240" s="30" t="n"/>
      <c r="P240" s="26">
        <f>IF(AND(A240="",B240="",D240="",F240=""),"",IF(OR(A240="",B240="",D240=""),"Missing Required",IF(COUNTIF($A$5:$A$1000,A240)&gt;1,"Duplicate Availability ID",IF(F240="","Missing Status",IF(E240="ID Not Found","Invalid Driver ID",IF(COUNTIFS($B$5:$B$1000,B240,$D$5:$D$1000,D240)&gt;1,"Duplicate Driver/Date",IF(IFERROR(VLOOKUP(D240,'Drivers'!$A$5:$K$1000,10,FALSE),"No")&lt;&gt;"Yes","Inactive Driver",IF(OR(F240="Available",F240="Limited"),IF(OR(G240="",H240="",I240=""),"Missing Shift or Time",IF(K240&lt;=0,"Check Time Range",IF(K240&gt;IFERROR(VLOOKUP(D240,'Drivers'!$A$5:$K$1000,9,FALSE),24),"Over Planning Limit","OK"))),"OK"))))))))</f>
        <v/>
      </c>
    </row>
    <row r="241">
      <c r="A241" s="23" t="n"/>
      <c r="B241" s="24" t="n"/>
      <c r="C241" s="25">
        <f>IF(B241="","",TEXT(B241,"ddd"))</f>
        <v/>
      </c>
      <c r="D241" s="23" t="n"/>
      <c r="E241" s="26">
        <f>IF(D241="","",IFERROR(VLOOKUP(D241,'Drivers'!$A$5:$K$1000,2,FALSE),"ID Not Found"))</f>
        <v/>
      </c>
      <c r="F241" s="23" t="n"/>
      <c r="G241" s="23" t="n"/>
      <c r="H241" s="27" t="n"/>
      <c r="I241" s="27" t="n"/>
      <c r="J241" s="28" t="n"/>
      <c r="K241" s="29">
        <f>IF(OR(B241="",D241="",F241=""),"",IF(OR(F241="Available",F241="Limited"),IFERROR(MAX(0,MOD(I241-H241,1)*24-J241/60),0),0))</f>
        <v/>
      </c>
      <c r="L241" s="25">
        <f>IF(D241="","",IFERROR(VLOOKUP(D241,'Drivers'!$A$5:$K$1000,4,FALSE),""))</f>
        <v/>
      </c>
      <c r="M241" s="30" t="n"/>
      <c r="N241" s="23" t="n"/>
      <c r="O241" s="30" t="n"/>
      <c r="P241" s="26">
        <f>IF(AND(A241="",B241="",D241="",F241=""),"",IF(OR(A241="",B241="",D241=""),"Missing Required",IF(COUNTIF($A$5:$A$1000,A241)&gt;1,"Duplicate Availability ID",IF(F241="","Missing Status",IF(E241="ID Not Found","Invalid Driver ID",IF(COUNTIFS($B$5:$B$1000,B241,$D$5:$D$1000,D241)&gt;1,"Duplicate Driver/Date",IF(IFERROR(VLOOKUP(D241,'Drivers'!$A$5:$K$1000,10,FALSE),"No")&lt;&gt;"Yes","Inactive Driver",IF(OR(F241="Available",F241="Limited"),IF(OR(G241="",H241="",I241=""),"Missing Shift or Time",IF(K241&lt;=0,"Check Time Range",IF(K241&gt;IFERROR(VLOOKUP(D241,'Drivers'!$A$5:$K$1000,9,FALSE),24),"Over Planning Limit","OK"))),"OK"))))))))</f>
        <v/>
      </c>
    </row>
    <row r="242">
      <c r="A242" s="23" t="n"/>
      <c r="B242" s="24" t="n"/>
      <c r="C242" s="25">
        <f>IF(B242="","",TEXT(B242,"ddd"))</f>
        <v/>
      </c>
      <c r="D242" s="23" t="n"/>
      <c r="E242" s="26">
        <f>IF(D242="","",IFERROR(VLOOKUP(D242,'Drivers'!$A$5:$K$1000,2,FALSE),"ID Not Found"))</f>
        <v/>
      </c>
      <c r="F242" s="23" t="n"/>
      <c r="G242" s="23" t="n"/>
      <c r="H242" s="27" t="n"/>
      <c r="I242" s="27" t="n"/>
      <c r="J242" s="28" t="n"/>
      <c r="K242" s="29">
        <f>IF(OR(B242="",D242="",F242=""),"",IF(OR(F242="Available",F242="Limited"),IFERROR(MAX(0,MOD(I242-H242,1)*24-J242/60),0),0))</f>
        <v/>
      </c>
      <c r="L242" s="25">
        <f>IF(D242="","",IFERROR(VLOOKUP(D242,'Drivers'!$A$5:$K$1000,4,FALSE),""))</f>
        <v/>
      </c>
      <c r="M242" s="30" t="n"/>
      <c r="N242" s="23" t="n"/>
      <c r="O242" s="30" t="n"/>
      <c r="P242" s="26">
        <f>IF(AND(A242="",B242="",D242="",F242=""),"",IF(OR(A242="",B242="",D242=""),"Missing Required",IF(COUNTIF($A$5:$A$1000,A242)&gt;1,"Duplicate Availability ID",IF(F242="","Missing Status",IF(E242="ID Not Found","Invalid Driver ID",IF(COUNTIFS($B$5:$B$1000,B242,$D$5:$D$1000,D242)&gt;1,"Duplicate Driver/Date",IF(IFERROR(VLOOKUP(D242,'Drivers'!$A$5:$K$1000,10,FALSE),"No")&lt;&gt;"Yes","Inactive Driver",IF(OR(F242="Available",F242="Limited"),IF(OR(G242="",H242="",I242=""),"Missing Shift or Time",IF(K242&lt;=0,"Check Time Range",IF(K242&gt;IFERROR(VLOOKUP(D242,'Drivers'!$A$5:$K$1000,9,FALSE),24),"Over Planning Limit","OK"))),"OK"))))))))</f>
        <v/>
      </c>
    </row>
    <row r="243">
      <c r="A243" s="23" t="n"/>
      <c r="B243" s="24" t="n"/>
      <c r="C243" s="25">
        <f>IF(B243="","",TEXT(B243,"ddd"))</f>
        <v/>
      </c>
      <c r="D243" s="23" t="n"/>
      <c r="E243" s="26">
        <f>IF(D243="","",IFERROR(VLOOKUP(D243,'Drivers'!$A$5:$K$1000,2,FALSE),"ID Not Found"))</f>
        <v/>
      </c>
      <c r="F243" s="23" t="n"/>
      <c r="G243" s="23" t="n"/>
      <c r="H243" s="27" t="n"/>
      <c r="I243" s="27" t="n"/>
      <c r="J243" s="28" t="n"/>
      <c r="K243" s="29">
        <f>IF(OR(B243="",D243="",F243=""),"",IF(OR(F243="Available",F243="Limited"),IFERROR(MAX(0,MOD(I243-H243,1)*24-J243/60),0),0))</f>
        <v/>
      </c>
      <c r="L243" s="25">
        <f>IF(D243="","",IFERROR(VLOOKUP(D243,'Drivers'!$A$5:$K$1000,4,FALSE),""))</f>
        <v/>
      </c>
      <c r="M243" s="30" t="n"/>
      <c r="N243" s="23" t="n"/>
      <c r="O243" s="30" t="n"/>
      <c r="P243" s="26">
        <f>IF(AND(A243="",B243="",D243="",F243=""),"",IF(OR(A243="",B243="",D243=""),"Missing Required",IF(COUNTIF($A$5:$A$1000,A243)&gt;1,"Duplicate Availability ID",IF(F243="","Missing Status",IF(E243="ID Not Found","Invalid Driver ID",IF(COUNTIFS($B$5:$B$1000,B243,$D$5:$D$1000,D243)&gt;1,"Duplicate Driver/Date",IF(IFERROR(VLOOKUP(D243,'Drivers'!$A$5:$K$1000,10,FALSE),"No")&lt;&gt;"Yes","Inactive Driver",IF(OR(F243="Available",F243="Limited"),IF(OR(G243="",H243="",I243=""),"Missing Shift or Time",IF(K243&lt;=0,"Check Time Range",IF(K243&gt;IFERROR(VLOOKUP(D243,'Drivers'!$A$5:$K$1000,9,FALSE),24),"Over Planning Limit","OK"))),"OK"))))))))</f>
        <v/>
      </c>
    </row>
    <row r="244">
      <c r="A244" s="23" t="n"/>
      <c r="B244" s="24" t="n"/>
      <c r="C244" s="25">
        <f>IF(B244="","",TEXT(B244,"ddd"))</f>
        <v/>
      </c>
      <c r="D244" s="23" t="n"/>
      <c r="E244" s="26">
        <f>IF(D244="","",IFERROR(VLOOKUP(D244,'Drivers'!$A$5:$K$1000,2,FALSE),"ID Not Found"))</f>
        <v/>
      </c>
      <c r="F244" s="23" t="n"/>
      <c r="G244" s="23" t="n"/>
      <c r="H244" s="27" t="n"/>
      <c r="I244" s="27" t="n"/>
      <c r="J244" s="28" t="n"/>
      <c r="K244" s="29">
        <f>IF(OR(B244="",D244="",F244=""),"",IF(OR(F244="Available",F244="Limited"),IFERROR(MAX(0,MOD(I244-H244,1)*24-J244/60),0),0))</f>
        <v/>
      </c>
      <c r="L244" s="25">
        <f>IF(D244="","",IFERROR(VLOOKUP(D244,'Drivers'!$A$5:$K$1000,4,FALSE),""))</f>
        <v/>
      </c>
      <c r="M244" s="30" t="n"/>
      <c r="N244" s="23" t="n"/>
      <c r="O244" s="30" t="n"/>
      <c r="P244" s="26">
        <f>IF(AND(A244="",B244="",D244="",F244=""),"",IF(OR(A244="",B244="",D244=""),"Missing Required",IF(COUNTIF($A$5:$A$1000,A244)&gt;1,"Duplicate Availability ID",IF(F244="","Missing Status",IF(E244="ID Not Found","Invalid Driver ID",IF(COUNTIFS($B$5:$B$1000,B244,$D$5:$D$1000,D244)&gt;1,"Duplicate Driver/Date",IF(IFERROR(VLOOKUP(D244,'Drivers'!$A$5:$K$1000,10,FALSE),"No")&lt;&gt;"Yes","Inactive Driver",IF(OR(F244="Available",F244="Limited"),IF(OR(G244="",H244="",I244=""),"Missing Shift or Time",IF(K244&lt;=0,"Check Time Range",IF(K244&gt;IFERROR(VLOOKUP(D244,'Drivers'!$A$5:$K$1000,9,FALSE),24),"Over Planning Limit","OK"))),"OK"))))))))</f>
        <v/>
      </c>
    </row>
    <row r="245">
      <c r="A245" s="23" t="n"/>
      <c r="B245" s="24" t="n"/>
      <c r="C245" s="25">
        <f>IF(B245="","",TEXT(B245,"ddd"))</f>
        <v/>
      </c>
      <c r="D245" s="23" t="n"/>
      <c r="E245" s="26">
        <f>IF(D245="","",IFERROR(VLOOKUP(D245,'Drivers'!$A$5:$K$1000,2,FALSE),"ID Not Found"))</f>
        <v/>
      </c>
      <c r="F245" s="23" t="n"/>
      <c r="G245" s="23" t="n"/>
      <c r="H245" s="27" t="n"/>
      <c r="I245" s="27" t="n"/>
      <c r="J245" s="28" t="n"/>
      <c r="K245" s="29">
        <f>IF(OR(B245="",D245="",F245=""),"",IF(OR(F245="Available",F245="Limited"),IFERROR(MAX(0,MOD(I245-H245,1)*24-J245/60),0),0))</f>
        <v/>
      </c>
      <c r="L245" s="25">
        <f>IF(D245="","",IFERROR(VLOOKUP(D245,'Drivers'!$A$5:$K$1000,4,FALSE),""))</f>
        <v/>
      </c>
      <c r="M245" s="30" t="n"/>
      <c r="N245" s="23" t="n"/>
      <c r="O245" s="30" t="n"/>
      <c r="P245" s="26">
        <f>IF(AND(A245="",B245="",D245="",F245=""),"",IF(OR(A245="",B245="",D245=""),"Missing Required",IF(COUNTIF($A$5:$A$1000,A245)&gt;1,"Duplicate Availability ID",IF(F245="","Missing Status",IF(E245="ID Not Found","Invalid Driver ID",IF(COUNTIFS($B$5:$B$1000,B245,$D$5:$D$1000,D245)&gt;1,"Duplicate Driver/Date",IF(IFERROR(VLOOKUP(D245,'Drivers'!$A$5:$K$1000,10,FALSE),"No")&lt;&gt;"Yes","Inactive Driver",IF(OR(F245="Available",F245="Limited"),IF(OR(G245="",H245="",I245=""),"Missing Shift or Time",IF(K245&lt;=0,"Check Time Range",IF(K245&gt;IFERROR(VLOOKUP(D245,'Drivers'!$A$5:$K$1000,9,FALSE),24),"Over Planning Limit","OK"))),"OK"))))))))</f>
        <v/>
      </c>
    </row>
    <row r="246">
      <c r="A246" s="23" t="n"/>
      <c r="B246" s="24" t="n"/>
      <c r="C246" s="25">
        <f>IF(B246="","",TEXT(B246,"ddd"))</f>
        <v/>
      </c>
      <c r="D246" s="23" t="n"/>
      <c r="E246" s="26">
        <f>IF(D246="","",IFERROR(VLOOKUP(D246,'Drivers'!$A$5:$K$1000,2,FALSE),"ID Not Found"))</f>
        <v/>
      </c>
      <c r="F246" s="23" t="n"/>
      <c r="G246" s="23" t="n"/>
      <c r="H246" s="27" t="n"/>
      <c r="I246" s="27" t="n"/>
      <c r="J246" s="28" t="n"/>
      <c r="K246" s="29">
        <f>IF(OR(B246="",D246="",F246=""),"",IF(OR(F246="Available",F246="Limited"),IFERROR(MAX(0,MOD(I246-H246,1)*24-J246/60),0),0))</f>
        <v/>
      </c>
      <c r="L246" s="25">
        <f>IF(D246="","",IFERROR(VLOOKUP(D246,'Drivers'!$A$5:$K$1000,4,FALSE),""))</f>
        <v/>
      </c>
      <c r="M246" s="30" t="n"/>
      <c r="N246" s="23" t="n"/>
      <c r="O246" s="30" t="n"/>
      <c r="P246" s="26">
        <f>IF(AND(A246="",B246="",D246="",F246=""),"",IF(OR(A246="",B246="",D246=""),"Missing Required",IF(COUNTIF($A$5:$A$1000,A246)&gt;1,"Duplicate Availability ID",IF(F246="","Missing Status",IF(E246="ID Not Found","Invalid Driver ID",IF(COUNTIFS($B$5:$B$1000,B246,$D$5:$D$1000,D246)&gt;1,"Duplicate Driver/Date",IF(IFERROR(VLOOKUP(D246,'Drivers'!$A$5:$K$1000,10,FALSE),"No")&lt;&gt;"Yes","Inactive Driver",IF(OR(F246="Available",F246="Limited"),IF(OR(G246="",H246="",I246=""),"Missing Shift or Time",IF(K246&lt;=0,"Check Time Range",IF(K246&gt;IFERROR(VLOOKUP(D246,'Drivers'!$A$5:$K$1000,9,FALSE),24),"Over Planning Limit","OK"))),"OK"))))))))</f>
        <v/>
      </c>
    </row>
    <row r="247">
      <c r="A247" s="23" t="n"/>
      <c r="B247" s="24" t="n"/>
      <c r="C247" s="25">
        <f>IF(B247="","",TEXT(B247,"ddd"))</f>
        <v/>
      </c>
      <c r="D247" s="23" t="n"/>
      <c r="E247" s="26">
        <f>IF(D247="","",IFERROR(VLOOKUP(D247,'Drivers'!$A$5:$K$1000,2,FALSE),"ID Not Found"))</f>
        <v/>
      </c>
      <c r="F247" s="23" t="n"/>
      <c r="G247" s="23" t="n"/>
      <c r="H247" s="27" t="n"/>
      <c r="I247" s="27" t="n"/>
      <c r="J247" s="28" t="n"/>
      <c r="K247" s="29">
        <f>IF(OR(B247="",D247="",F247=""),"",IF(OR(F247="Available",F247="Limited"),IFERROR(MAX(0,MOD(I247-H247,1)*24-J247/60),0),0))</f>
        <v/>
      </c>
      <c r="L247" s="25">
        <f>IF(D247="","",IFERROR(VLOOKUP(D247,'Drivers'!$A$5:$K$1000,4,FALSE),""))</f>
        <v/>
      </c>
      <c r="M247" s="30" t="n"/>
      <c r="N247" s="23" t="n"/>
      <c r="O247" s="30" t="n"/>
      <c r="P247" s="26">
        <f>IF(AND(A247="",B247="",D247="",F247=""),"",IF(OR(A247="",B247="",D247=""),"Missing Required",IF(COUNTIF($A$5:$A$1000,A247)&gt;1,"Duplicate Availability ID",IF(F247="","Missing Status",IF(E247="ID Not Found","Invalid Driver ID",IF(COUNTIFS($B$5:$B$1000,B247,$D$5:$D$1000,D247)&gt;1,"Duplicate Driver/Date",IF(IFERROR(VLOOKUP(D247,'Drivers'!$A$5:$K$1000,10,FALSE),"No")&lt;&gt;"Yes","Inactive Driver",IF(OR(F247="Available",F247="Limited"),IF(OR(G247="",H247="",I247=""),"Missing Shift or Time",IF(K247&lt;=0,"Check Time Range",IF(K247&gt;IFERROR(VLOOKUP(D247,'Drivers'!$A$5:$K$1000,9,FALSE),24),"Over Planning Limit","OK"))),"OK"))))))))</f>
        <v/>
      </c>
    </row>
    <row r="248">
      <c r="A248" s="23" t="n"/>
      <c r="B248" s="24" t="n"/>
      <c r="C248" s="25">
        <f>IF(B248="","",TEXT(B248,"ddd"))</f>
        <v/>
      </c>
      <c r="D248" s="23" t="n"/>
      <c r="E248" s="26">
        <f>IF(D248="","",IFERROR(VLOOKUP(D248,'Drivers'!$A$5:$K$1000,2,FALSE),"ID Not Found"))</f>
        <v/>
      </c>
      <c r="F248" s="23" t="n"/>
      <c r="G248" s="23" t="n"/>
      <c r="H248" s="27" t="n"/>
      <c r="I248" s="27" t="n"/>
      <c r="J248" s="28" t="n"/>
      <c r="K248" s="29">
        <f>IF(OR(B248="",D248="",F248=""),"",IF(OR(F248="Available",F248="Limited"),IFERROR(MAX(0,MOD(I248-H248,1)*24-J248/60),0),0))</f>
        <v/>
      </c>
      <c r="L248" s="25">
        <f>IF(D248="","",IFERROR(VLOOKUP(D248,'Drivers'!$A$5:$K$1000,4,FALSE),""))</f>
        <v/>
      </c>
      <c r="M248" s="30" t="n"/>
      <c r="N248" s="23" t="n"/>
      <c r="O248" s="30" t="n"/>
      <c r="P248" s="26">
        <f>IF(AND(A248="",B248="",D248="",F248=""),"",IF(OR(A248="",B248="",D248=""),"Missing Required",IF(COUNTIF($A$5:$A$1000,A248)&gt;1,"Duplicate Availability ID",IF(F248="","Missing Status",IF(E248="ID Not Found","Invalid Driver ID",IF(COUNTIFS($B$5:$B$1000,B248,$D$5:$D$1000,D248)&gt;1,"Duplicate Driver/Date",IF(IFERROR(VLOOKUP(D248,'Drivers'!$A$5:$K$1000,10,FALSE),"No")&lt;&gt;"Yes","Inactive Driver",IF(OR(F248="Available",F248="Limited"),IF(OR(G248="",H248="",I248=""),"Missing Shift or Time",IF(K248&lt;=0,"Check Time Range",IF(K248&gt;IFERROR(VLOOKUP(D248,'Drivers'!$A$5:$K$1000,9,FALSE),24),"Over Planning Limit","OK"))),"OK"))))))))</f>
        <v/>
      </c>
    </row>
    <row r="249">
      <c r="A249" s="23" t="n"/>
      <c r="B249" s="24" t="n"/>
      <c r="C249" s="25">
        <f>IF(B249="","",TEXT(B249,"ddd"))</f>
        <v/>
      </c>
      <c r="D249" s="23" t="n"/>
      <c r="E249" s="26">
        <f>IF(D249="","",IFERROR(VLOOKUP(D249,'Drivers'!$A$5:$K$1000,2,FALSE),"ID Not Found"))</f>
        <v/>
      </c>
      <c r="F249" s="23" t="n"/>
      <c r="G249" s="23" t="n"/>
      <c r="H249" s="27" t="n"/>
      <c r="I249" s="27" t="n"/>
      <c r="J249" s="28" t="n"/>
      <c r="K249" s="29">
        <f>IF(OR(B249="",D249="",F249=""),"",IF(OR(F249="Available",F249="Limited"),IFERROR(MAX(0,MOD(I249-H249,1)*24-J249/60),0),0))</f>
        <v/>
      </c>
      <c r="L249" s="25">
        <f>IF(D249="","",IFERROR(VLOOKUP(D249,'Drivers'!$A$5:$K$1000,4,FALSE),""))</f>
        <v/>
      </c>
      <c r="M249" s="30" t="n"/>
      <c r="N249" s="23" t="n"/>
      <c r="O249" s="30" t="n"/>
      <c r="P249" s="26">
        <f>IF(AND(A249="",B249="",D249="",F249=""),"",IF(OR(A249="",B249="",D249=""),"Missing Required",IF(COUNTIF($A$5:$A$1000,A249)&gt;1,"Duplicate Availability ID",IF(F249="","Missing Status",IF(E249="ID Not Found","Invalid Driver ID",IF(COUNTIFS($B$5:$B$1000,B249,$D$5:$D$1000,D249)&gt;1,"Duplicate Driver/Date",IF(IFERROR(VLOOKUP(D249,'Drivers'!$A$5:$K$1000,10,FALSE),"No")&lt;&gt;"Yes","Inactive Driver",IF(OR(F249="Available",F249="Limited"),IF(OR(G249="",H249="",I249=""),"Missing Shift or Time",IF(K249&lt;=0,"Check Time Range",IF(K249&gt;IFERROR(VLOOKUP(D249,'Drivers'!$A$5:$K$1000,9,FALSE),24),"Over Planning Limit","OK"))),"OK"))))))))</f>
        <v/>
      </c>
    </row>
    <row r="250">
      <c r="A250" s="23" t="n"/>
      <c r="B250" s="24" t="n"/>
      <c r="C250" s="25">
        <f>IF(B250="","",TEXT(B250,"ddd"))</f>
        <v/>
      </c>
      <c r="D250" s="23" t="n"/>
      <c r="E250" s="26">
        <f>IF(D250="","",IFERROR(VLOOKUP(D250,'Drivers'!$A$5:$K$1000,2,FALSE),"ID Not Found"))</f>
        <v/>
      </c>
      <c r="F250" s="23" t="n"/>
      <c r="G250" s="23" t="n"/>
      <c r="H250" s="27" t="n"/>
      <c r="I250" s="27" t="n"/>
      <c r="J250" s="28" t="n"/>
      <c r="K250" s="29">
        <f>IF(OR(B250="",D250="",F250=""),"",IF(OR(F250="Available",F250="Limited"),IFERROR(MAX(0,MOD(I250-H250,1)*24-J250/60),0),0))</f>
        <v/>
      </c>
      <c r="L250" s="25">
        <f>IF(D250="","",IFERROR(VLOOKUP(D250,'Drivers'!$A$5:$K$1000,4,FALSE),""))</f>
        <v/>
      </c>
      <c r="M250" s="30" t="n"/>
      <c r="N250" s="23" t="n"/>
      <c r="O250" s="30" t="n"/>
      <c r="P250" s="26">
        <f>IF(AND(A250="",B250="",D250="",F250=""),"",IF(OR(A250="",B250="",D250=""),"Missing Required",IF(COUNTIF($A$5:$A$1000,A250)&gt;1,"Duplicate Availability ID",IF(F250="","Missing Status",IF(E250="ID Not Found","Invalid Driver ID",IF(COUNTIFS($B$5:$B$1000,B250,$D$5:$D$1000,D250)&gt;1,"Duplicate Driver/Date",IF(IFERROR(VLOOKUP(D250,'Drivers'!$A$5:$K$1000,10,FALSE),"No")&lt;&gt;"Yes","Inactive Driver",IF(OR(F250="Available",F250="Limited"),IF(OR(G250="",H250="",I250=""),"Missing Shift or Time",IF(K250&lt;=0,"Check Time Range",IF(K250&gt;IFERROR(VLOOKUP(D250,'Drivers'!$A$5:$K$1000,9,FALSE),24),"Over Planning Limit","OK"))),"OK"))))))))</f>
        <v/>
      </c>
    </row>
    <row r="251">
      <c r="A251" s="23" t="n"/>
      <c r="B251" s="24" t="n"/>
      <c r="C251" s="25">
        <f>IF(B251="","",TEXT(B251,"ddd"))</f>
        <v/>
      </c>
      <c r="D251" s="23" t="n"/>
      <c r="E251" s="26">
        <f>IF(D251="","",IFERROR(VLOOKUP(D251,'Drivers'!$A$5:$K$1000,2,FALSE),"ID Not Found"))</f>
        <v/>
      </c>
      <c r="F251" s="23" t="n"/>
      <c r="G251" s="23" t="n"/>
      <c r="H251" s="27" t="n"/>
      <c r="I251" s="27" t="n"/>
      <c r="J251" s="28" t="n"/>
      <c r="K251" s="29">
        <f>IF(OR(B251="",D251="",F251=""),"",IF(OR(F251="Available",F251="Limited"),IFERROR(MAX(0,MOD(I251-H251,1)*24-J251/60),0),0))</f>
        <v/>
      </c>
      <c r="L251" s="25">
        <f>IF(D251="","",IFERROR(VLOOKUP(D251,'Drivers'!$A$5:$K$1000,4,FALSE),""))</f>
        <v/>
      </c>
      <c r="M251" s="30" t="n"/>
      <c r="N251" s="23" t="n"/>
      <c r="O251" s="30" t="n"/>
      <c r="P251" s="26">
        <f>IF(AND(A251="",B251="",D251="",F251=""),"",IF(OR(A251="",B251="",D251=""),"Missing Required",IF(COUNTIF($A$5:$A$1000,A251)&gt;1,"Duplicate Availability ID",IF(F251="","Missing Status",IF(E251="ID Not Found","Invalid Driver ID",IF(COUNTIFS($B$5:$B$1000,B251,$D$5:$D$1000,D251)&gt;1,"Duplicate Driver/Date",IF(IFERROR(VLOOKUP(D251,'Drivers'!$A$5:$K$1000,10,FALSE),"No")&lt;&gt;"Yes","Inactive Driver",IF(OR(F251="Available",F251="Limited"),IF(OR(G251="",H251="",I251=""),"Missing Shift or Time",IF(K251&lt;=0,"Check Time Range",IF(K251&gt;IFERROR(VLOOKUP(D251,'Drivers'!$A$5:$K$1000,9,FALSE),24),"Over Planning Limit","OK"))),"OK"))))))))</f>
        <v/>
      </c>
    </row>
    <row r="252">
      <c r="A252" s="23" t="n"/>
      <c r="B252" s="24" t="n"/>
      <c r="C252" s="25">
        <f>IF(B252="","",TEXT(B252,"ddd"))</f>
        <v/>
      </c>
      <c r="D252" s="23" t="n"/>
      <c r="E252" s="26">
        <f>IF(D252="","",IFERROR(VLOOKUP(D252,'Drivers'!$A$5:$K$1000,2,FALSE),"ID Not Found"))</f>
        <v/>
      </c>
      <c r="F252" s="23" t="n"/>
      <c r="G252" s="23" t="n"/>
      <c r="H252" s="27" t="n"/>
      <c r="I252" s="27" t="n"/>
      <c r="J252" s="28" t="n"/>
      <c r="K252" s="29">
        <f>IF(OR(B252="",D252="",F252=""),"",IF(OR(F252="Available",F252="Limited"),IFERROR(MAX(0,MOD(I252-H252,1)*24-J252/60),0),0))</f>
        <v/>
      </c>
      <c r="L252" s="25">
        <f>IF(D252="","",IFERROR(VLOOKUP(D252,'Drivers'!$A$5:$K$1000,4,FALSE),""))</f>
        <v/>
      </c>
      <c r="M252" s="30" t="n"/>
      <c r="N252" s="23" t="n"/>
      <c r="O252" s="30" t="n"/>
      <c r="P252" s="26">
        <f>IF(AND(A252="",B252="",D252="",F252=""),"",IF(OR(A252="",B252="",D252=""),"Missing Required",IF(COUNTIF($A$5:$A$1000,A252)&gt;1,"Duplicate Availability ID",IF(F252="","Missing Status",IF(E252="ID Not Found","Invalid Driver ID",IF(COUNTIFS($B$5:$B$1000,B252,$D$5:$D$1000,D252)&gt;1,"Duplicate Driver/Date",IF(IFERROR(VLOOKUP(D252,'Drivers'!$A$5:$K$1000,10,FALSE),"No")&lt;&gt;"Yes","Inactive Driver",IF(OR(F252="Available",F252="Limited"),IF(OR(G252="",H252="",I252=""),"Missing Shift or Time",IF(K252&lt;=0,"Check Time Range",IF(K252&gt;IFERROR(VLOOKUP(D252,'Drivers'!$A$5:$K$1000,9,FALSE),24),"Over Planning Limit","OK"))),"OK"))))))))</f>
        <v/>
      </c>
    </row>
    <row r="253">
      <c r="A253" s="23" t="n"/>
      <c r="B253" s="24" t="n"/>
      <c r="C253" s="25">
        <f>IF(B253="","",TEXT(B253,"ddd"))</f>
        <v/>
      </c>
      <c r="D253" s="23" t="n"/>
      <c r="E253" s="26">
        <f>IF(D253="","",IFERROR(VLOOKUP(D253,'Drivers'!$A$5:$K$1000,2,FALSE),"ID Not Found"))</f>
        <v/>
      </c>
      <c r="F253" s="23" t="n"/>
      <c r="G253" s="23" t="n"/>
      <c r="H253" s="27" t="n"/>
      <c r="I253" s="27" t="n"/>
      <c r="J253" s="28" t="n"/>
      <c r="K253" s="29">
        <f>IF(OR(B253="",D253="",F253=""),"",IF(OR(F253="Available",F253="Limited"),IFERROR(MAX(0,MOD(I253-H253,1)*24-J253/60),0),0))</f>
        <v/>
      </c>
      <c r="L253" s="25">
        <f>IF(D253="","",IFERROR(VLOOKUP(D253,'Drivers'!$A$5:$K$1000,4,FALSE),""))</f>
        <v/>
      </c>
      <c r="M253" s="30" t="n"/>
      <c r="N253" s="23" t="n"/>
      <c r="O253" s="30" t="n"/>
      <c r="P253" s="26">
        <f>IF(AND(A253="",B253="",D253="",F253=""),"",IF(OR(A253="",B253="",D253=""),"Missing Required",IF(COUNTIF($A$5:$A$1000,A253)&gt;1,"Duplicate Availability ID",IF(F253="","Missing Status",IF(E253="ID Not Found","Invalid Driver ID",IF(COUNTIFS($B$5:$B$1000,B253,$D$5:$D$1000,D253)&gt;1,"Duplicate Driver/Date",IF(IFERROR(VLOOKUP(D253,'Drivers'!$A$5:$K$1000,10,FALSE),"No")&lt;&gt;"Yes","Inactive Driver",IF(OR(F253="Available",F253="Limited"),IF(OR(G253="",H253="",I253=""),"Missing Shift or Time",IF(K253&lt;=0,"Check Time Range",IF(K253&gt;IFERROR(VLOOKUP(D253,'Drivers'!$A$5:$K$1000,9,FALSE),24),"Over Planning Limit","OK"))),"OK"))))))))</f>
        <v/>
      </c>
    </row>
    <row r="254">
      <c r="A254" s="23" t="n"/>
      <c r="B254" s="24" t="n"/>
      <c r="C254" s="25">
        <f>IF(B254="","",TEXT(B254,"ddd"))</f>
        <v/>
      </c>
      <c r="D254" s="23" t="n"/>
      <c r="E254" s="26">
        <f>IF(D254="","",IFERROR(VLOOKUP(D254,'Drivers'!$A$5:$K$1000,2,FALSE),"ID Not Found"))</f>
        <v/>
      </c>
      <c r="F254" s="23" t="n"/>
      <c r="G254" s="23" t="n"/>
      <c r="H254" s="27" t="n"/>
      <c r="I254" s="27" t="n"/>
      <c r="J254" s="28" t="n"/>
      <c r="K254" s="29">
        <f>IF(OR(B254="",D254="",F254=""),"",IF(OR(F254="Available",F254="Limited"),IFERROR(MAX(0,MOD(I254-H254,1)*24-J254/60),0),0))</f>
        <v/>
      </c>
      <c r="L254" s="25">
        <f>IF(D254="","",IFERROR(VLOOKUP(D254,'Drivers'!$A$5:$K$1000,4,FALSE),""))</f>
        <v/>
      </c>
      <c r="M254" s="30" t="n"/>
      <c r="N254" s="23" t="n"/>
      <c r="O254" s="30" t="n"/>
      <c r="P254" s="26">
        <f>IF(AND(A254="",B254="",D254="",F254=""),"",IF(OR(A254="",B254="",D254=""),"Missing Required",IF(COUNTIF($A$5:$A$1000,A254)&gt;1,"Duplicate Availability ID",IF(F254="","Missing Status",IF(E254="ID Not Found","Invalid Driver ID",IF(COUNTIFS($B$5:$B$1000,B254,$D$5:$D$1000,D254)&gt;1,"Duplicate Driver/Date",IF(IFERROR(VLOOKUP(D254,'Drivers'!$A$5:$K$1000,10,FALSE),"No")&lt;&gt;"Yes","Inactive Driver",IF(OR(F254="Available",F254="Limited"),IF(OR(G254="",H254="",I254=""),"Missing Shift or Time",IF(K254&lt;=0,"Check Time Range",IF(K254&gt;IFERROR(VLOOKUP(D254,'Drivers'!$A$5:$K$1000,9,FALSE),24),"Over Planning Limit","OK"))),"OK"))))))))</f>
        <v/>
      </c>
    </row>
    <row r="255">
      <c r="A255" s="23" t="n"/>
      <c r="B255" s="24" t="n"/>
      <c r="C255" s="25">
        <f>IF(B255="","",TEXT(B255,"ddd"))</f>
        <v/>
      </c>
      <c r="D255" s="23" t="n"/>
      <c r="E255" s="26">
        <f>IF(D255="","",IFERROR(VLOOKUP(D255,'Drivers'!$A$5:$K$1000,2,FALSE),"ID Not Found"))</f>
        <v/>
      </c>
      <c r="F255" s="23" t="n"/>
      <c r="G255" s="23" t="n"/>
      <c r="H255" s="27" t="n"/>
      <c r="I255" s="27" t="n"/>
      <c r="J255" s="28" t="n"/>
      <c r="K255" s="29">
        <f>IF(OR(B255="",D255="",F255=""),"",IF(OR(F255="Available",F255="Limited"),IFERROR(MAX(0,MOD(I255-H255,1)*24-J255/60),0),0))</f>
        <v/>
      </c>
      <c r="L255" s="25">
        <f>IF(D255="","",IFERROR(VLOOKUP(D255,'Drivers'!$A$5:$K$1000,4,FALSE),""))</f>
        <v/>
      </c>
      <c r="M255" s="30" t="n"/>
      <c r="N255" s="23" t="n"/>
      <c r="O255" s="30" t="n"/>
      <c r="P255" s="26">
        <f>IF(AND(A255="",B255="",D255="",F255=""),"",IF(OR(A255="",B255="",D255=""),"Missing Required",IF(COUNTIF($A$5:$A$1000,A255)&gt;1,"Duplicate Availability ID",IF(F255="","Missing Status",IF(E255="ID Not Found","Invalid Driver ID",IF(COUNTIFS($B$5:$B$1000,B255,$D$5:$D$1000,D255)&gt;1,"Duplicate Driver/Date",IF(IFERROR(VLOOKUP(D255,'Drivers'!$A$5:$K$1000,10,FALSE),"No")&lt;&gt;"Yes","Inactive Driver",IF(OR(F255="Available",F255="Limited"),IF(OR(G255="",H255="",I255=""),"Missing Shift or Time",IF(K255&lt;=0,"Check Time Range",IF(K255&gt;IFERROR(VLOOKUP(D255,'Drivers'!$A$5:$K$1000,9,FALSE),24),"Over Planning Limit","OK"))),"OK"))))))))</f>
        <v/>
      </c>
    </row>
    <row r="256">
      <c r="A256" s="23" t="n"/>
      <c r="B256" s="24" t="n"/>
      <c r="C256" s="25">
        <f>IF(B256="","",TEXT(B256,"ddd"))</f>
        <v/>
      </c>
      <c r="D256" s="23" t="n"/>
      <c r="E256" s="26">
        <f>IF(D256="","",IFERROR(VLOOKUP(D256,'Drivers'!$A$5:$K$1000,2,FALSE),"ID Not Found"))</f>
        <v/>
      </c>
      <c r="F256" s="23" t="n"/>
      <c r="G256" s="23" t="n"/>
      <c r="H256" s="27" t="n"/>
      <c r="I256" s="27" t="n"/>
      <c r="J256" s="28" t="n"/>
      <c r="K256" s="29">
        <f>IF(OR(B256="",D256="",F256=""),"",IF(OR(F256="Available",F256="Limited"),IFERROR(MAX(0,MOD(I256-H256,1)*24-J256/60),0),0))</f>
        <v/>
      </c>
      <c r="L256" s="25">
        <f>IF(D256="","",IFERROR(VLOOKUP(D256,'Drivers'!$A$5:$K$1000,4,FALSE),""))</f>
        <v/>
      </c>
      <c r="M256" s="30" t="n"/>
      <c r="N256" s="23" t="n"/>
      <c r="O256" s="30" t="n"/>
      <c r="P256" s="26">
        <f>IF(AND(A256="",B256="",D256="",F256=""),"",IF(OR(A256="",B256="",D256=""),"Missing Required",IF(COUNTIF($A$5:$A$1000,A256)&gt;1,"Duplicate Availability ID",IF(F256="","Missing Status",IF(E256="ID Not Found","Invalid Driver ID",IF(COUNTIFS($B$5:$B$1000,B256,$D$5:$D$1000,D256)&gt;1,"Duplicate Driver/Date",IF(IFERROR(VLOOKUP(D256,'Drivers'!$A$5:$K$1000,10,FALSE),"No")&lt;&gt;"Yes","Inactive Driver",IF(OR(F256="Available",F256="Limited"),IF(OR(G256="",H256="",I256=""),"Missing Shift or Time",IF(K256&lt;=0,"Check Time Range",IF(K256&gt;IFERROR(VLOOKUP(D256,'Drivers'!$A$5:$K$1000,9,FALSE),24),"Over Planning Limit","OK"))),"OK"))))))))</f>
        <v/>
      </c>
    </row>
    <row r="257">
      <c r="A257" s="23" t="n"/>
      <c r="B257" s="24" t="n"/>
      <c r="C257" s="25">
        <f>IF(B257="","",TEXT(B257,"ddd"))</f>
        <v/>
      </c>
      <c r="D257" s="23" t="n"/>
      <c r="E257" s="26">
        <f>IF(D257="","",IFERROR(VLOOKUP(D257,'Drivers'!$A$5:$K$1000,2,FALSE),"ID Not Found"))</f>
        <v/>
      </c>
      <c r="F257" s="23" t="n"/>
      <c r="G257" s="23" t="n"/>
      <c r="H257" s="27" t="n"/>
      <c r="I257" s="27" t="n"/>
      <c r="J257" s="28" t="n"/>
      <c r="K257" s="29">
        <f>IF(OR(B257="",D257="",F257=""),"",IF(OR(F257="Available",F257="Limited"),IFERROR(MAX(0,MOD(I257-H257,1)*24-J257/60),0),0))</f>
        <v/>
      </c>
      <c r="L257" s="25">
        <f>IF(D257="","",IFERROR(VLOOKUP(D257,'Drivers'!$A$5:$K$1000,4,FALSE),""))</f>
        <v/>
      </c>
      <c r="M257" s="30" t="n"/>
      <c r="N257" s="23" t="n"/>
      <c r="O257" s="30" t="n"/>
      <c r="P257" s="26">
        <f>IF(AND(A257="",B257="",D257="",F257=""),"",IF(OR(A257="",B257="",D257=""),"Missing Required",IF(COUNTIF($A$5:$A$1000,A257)&gt;1,"Duplicate Availability ID",IF(F257="","Missing Status",IF(E257="ID Not Found","Invalid Driver ID",IF(COUNTIFS($B$5:$B$1000,B257,$D$5:$D$1000,D257)&gt;1,"Duplicate Driver/Date",IF(IFERROR(VLOOKUP(D257,'Drivers'!$A$5:$K$1000,10,FALSE),"No")&lt;&gt;"Yes","Inactive Driver",IF(OR(F257="Available",F257="Limited"),IF(OR(G257="",H257="",I257=""),"Missing Shift or Time",IF(K257&lt;=0,"Check Time Range",IF(K257&gt;IFERROR(VLOOKUP(D257,'Drivers'!$A$5:$K$1000,9,FALSE),24),"Over Planning Limit","OK"))),"OK"))))))))</f>
        <v/>
      </c>
    </row>
    <row r="258">
      <c r="A258" s="23" t="n"/>
      <c r="B258" s="24" t="n"/>
      <c r="C258" s="25">
        <f>IF(B258="","",TEXT(B258,"ddd"))</f>
        <v/>
      </c>
      <c r="D258" s="23" t="n"/>
      <c r="E258" s="26">
        <f>IF(D258="","",IFERROR(VLOOKUP(D258,'Drivers'!$A$5:$K$1000,2,FALSE),"ID Not Found"))</f>
        <v/>
      </c>
      <c r="F258" s="23" t="n"/>
      <c r="G258" s="23" t="n"/>
      <c r="H258" s="27" t="n"/>
      <c r="I258" s="27" t="n"/>
      <c r="J258" s="28" t="n"/>
      <c r="K258" s="29">
        <f>IF(OR(B258="",D258="",F258=""),"",IF(OR(F258="Available",F258="Limited"),IFERROR(MAX(0,MOD(I258-H258,1)*24-J258/60),0),0))</f>
        <v/>
      </c>
      <c r="L258" s="25">
        <f>IF(D258="","",IFERROR(VLOOKUP(D258,'Drivers'!$A$5:$K$1000,4,FALSE),""))</f>
        <v/>
      </c>
      <c r="M258" s="30" t="n"/>
      <c r="N258" s="23" t="n"/>
      <c r="O258" s="30" t="n"/>
      <c r="P258" s="26">
        <f>IF(AND(A258="",B258="",D258="",F258=""),"",IF(OR(A258="",B258="",D258=""),"Missing Required",IF(COUNTIF($A$5:$A$1000,A258)&gt;1,"Duplicate Availability ID",IF(F258="","Missing Status",IF(E258="ID Not Found","Invalid Driver ID",IF(COUNTIFS($B$5:$B$1000,B258,$D$5:$D$1000,D258)&gt;1,"Duplicate Driver/Date",IF(IFERROR(VLOOKUP(D258,'Drivers'!$A$5:$K$1000,10,FALSE),"No")&lt;&gt;"Yes","Inactive Driver",IF(OR(F258="Available",F258="Limited"),IF(OR(G258="",H258="",I258=""),"Missing Shift or Time",IF(K258&lt;=0,"Check Time Range",IF(K258&gt;IFERROR(VLOOKUP(D258,'Drivers'!$A$5:$K$1000,9,FALSE),24),"Over Planning Limit","OK"))),"OK"))))))))</f>
        <v/>
      </c>
    </row>
    <row r="259">
      <c r="A259" s="23" t="n"/>
      <c r="B259" s="24" t="n"/>
      <c r="C259" s="25">
        <f>IF(B259="","",TEXT(B259,"ddd"))</f>
        <v/>
      </c>
      <c r="D259" s="23" t="n"/>
      <c r="E259" s="26">
        <f>IF(D259="","",IFERROR(VLOOKUP(D259,'Drivers'!$A$5:$K$1000,2,FALSE),"ID Not Found"))</f>
        <v/>
      </c>
      <c r="F259" s="23" t="n"/>
      <c r="G259" s="23" t="n"/>
      <c r="H259" s="27" t="n"/>
      <c r="I259" s="27" t="n"/>
      <c r="J259" s="28" t="n"/>
      <c r="K259" s="29">
        <f>IF(OR(B259="",D259="",F259=""),"",IF(OR(F259="Available",F259="Limited"),IFERROR(MAX(0,MOD(I259-H259,1)*24-J259/60),0),0))</f>
        <v/>
      </c>
      <c r="L259" s="25">
        <f>IF(D259="","",IFERROR(VLOOKUP(D259,'Drivers'!$A$5:$K$1000,4,FALSE),""))</f>
        <v/>
      </c>
      <c r="M259" s="30" t="n"/>
      <c r="N259" s="23" t="n"/>
      <c r="O259" s="30" t="n"/>
      <c r="P259" s="26">
        <f>IF(AND(A259="",B259="",D259="",F259=""),"",IF(OR(A259="",B259="",D259=""),"Missing Required",IF(COUNTIF($A$5:$A$1000,A259)&gt;1,"Duplicate Availability ID",IF(F259="","Missing Status",IF(E259="ID Not Found","Invalid Driver ID",IF(COUNTIFS($B$5:$B$1000,B259,$D$5:$D$1000,D259)&gt;1,"Duplicate Driver/Date",IF(IFERROR(VLOOKUP(D259,'Drivers'!$A$5:$K$1000,10,FALSE),"No")&lt;&gt;"Yes","Inactive Driver",IF(OR(F259="Available",F259="Limited"),IF(OR(G259="",H259="",I259=""),"Missing Shift or Time",IF(K259&lt;=0,"Check Time Range",IF(K259&gt;IFERROR(VLOOKUP(D259,'Drivers'!$A$5:$K$1000,9,FALSE),24),"Over Planning Limit","OK"))),"OK"))))))))</f>
        <v/>
      </c>
    </row>
    <row r="260">
      <c r="A260" s="23" t="n"/>
      <c r="B260" s="24" t="n"/>
      <c r="C260" s="25">
        <f>IF(B260="","",TEXT(B260,"ddd"))</f>
        <v/>
      </c>
      <c r="D260" s="23" t="n"/>
      <c r="E260" s="26">
        <f>IF(D260="","",IFERROR(VLOOKUP(D260,'Drivers'!$A$5:$K$1000,2,FALSE),"ID Not Found"))</f>
        <v/>
      </c>
      <c r="F260" s="23" t="n"/>
      <c r="G260" s="23" t="n"/>
      <c r="H260" s="27" t="n"/>
      <c r="I260" s="27" t="n"/>
      <c r="J260" s="28" t="n"/>
      <c r="K260" s="29">
        <f>IF(OR(B260="",D260="",F260=""),"",IF(OR(F260="Available",F260="Limited"),IFERROR(MAX(0,MOD(I260-H260,1)*24-J260/60),0),0))</f>
        <v/>
      </c>
      <c r="L260" s="25">
        <f>IF(D260="","",IFERROR(VLOOKUP(D260,'Drivers'!$A$5:$K$1000,4,FALSE),""))</f>
        <v/>
      </c>
      <c r="M260" s="30" t="n"/>
      <c r="N260" s="23" t="n"/>
      <c r="O260" s="30" t="n"/>
      <c r="P260" s="26">
        <f>IF(AND(A260="",B260="",D260="",F260=""),"",IF(OR(A260="",B260="",D260=""),"Missing Required",IF(COUNTIF($A$5:$A$1000,A260)&gt;1,"Duplicate Availability ID",IF(F260="","Missing Status",IF(E260="ID Not Found","Invalid Driver ID",IF(COUNTIFS($B$5:$B$1000,B260,$D$5:$D$1000,D260)&gt;1,"Duplicate Driver/Date",IF(IFERROR(VLOOKUP(D260,'Drivers'!$A$5:$K$1000,10,FALSE),"No")&lt;&gt;"Yes","Inactive Driver",IF(OR(F260="Available",F260="Limited"),IF(OR(G260="",H260="",I260=""),"Missing Shift or Time",IF(K260&lt;=0,"Check Time Range",IF(K260&gt;IFERROR(VLOOKUP(D260,'Drivers'!$A$5:$K$1000,9,FALSE),24),"Over Planning Limit","OK"))),"OK"))))))))</f>
        <v/>
      </c>
    </row>
    <row r="261">
      <c r="A261" s="23" t="n"/>
      <c r="B261" s="24" t="n"/>
      <c r="C261" s="25">
        <f>IF(B261="","",TEXT(B261,"ddd"))</f>
        <v/>
      </c>
      <c r="D261" s="23" t="n"/>
      <c r="E261" s="26">
        <f>IF(D261="","",IFERROR(VLOOKUP(D261,'Drivers'!$A$5:$K$1000,2,FALSE),"ID Not Found"))</f>
        <v/>
      </c>
      <c r="F261" s="23" t="n"/>
      <c r="G261" s="23" t="n"/>
      <c r="H261" s="27" t="n"/>
      <c r="I261" s="27" t="n"/>
      <c r="J261" s="28" t="n"/>
      <c r="K261" s="29">
        <f>IF(OR(B261="",D261="",F261=""),"",IF(OR(F261="Available",F261="Limited"),IFERROR(MAX(0,MOD(I261-H261,1)*24-J261/60),0),0))</f>
        <v/>
      </c>
      <c r="L261" s="25">
        <f>IF(D261="","",IFERROR(VLOOKUP(D261,'Drivers'!$A$5:$K$1000,4,FALSE),""))</f>
        <v/>
      </c>
      <c r="M261" s="30" t="n"/>
      <c r="N261" s="23" t="n"/>
      <c r="O261" s="30" t="n"/>
      <c r="P261" s="26">
        <f>IF(AND(A261="",B261="",D261="",F261=""),"",IF(OR(A261="",B261="",D261=""),"Missing Required",IF(COUNTIF($A$5:$A$1000,A261)&gt;1,"Duplicate Availability ID",IF(F261="","Missing Status",IF(E261="ID Not Found","Invalid Driver ID",IF(COUNTIFS($B$5:$B$1000,B261,$D$5:$D$1000,D261)&gt;1,"Duplicate Driver/Date",IF(IFERROR(VLOOKUP(D261,'Drivers'!$A$5:$K$1000,10,FALSE),"No")&lt;&gt;"Yes","Inactive Driver",IF(OR(F261="Available",F261="Limited"),IF(OR(G261="",H261="",I261=""),"Missing Shift or Time",IF(K261&lt;=0,"Check Time Range",IF(K261&gt;IFERROR(VLOOKUP(D261,'Drivers'!$A$5:$K$1000,9,FALSE),24),"Over Planning Limit","OK"))),"OK"))))))))</f>
        <v/>
      </c>
    </row>
    <row r="262">
      <c r="A262" s="23" t="n"/>
      <c r="B262" s="24" t="n"/>
      <c r="C262" s="25">
        <f>IF(B262="","",TEXT(B262,"ddd"))</f>
        <v/>
      </c>
      <c r="D262" s="23" t="n"/>
      <c r="E262" s="26">
        <f>IF(D262="","",IFERROR(VLOOKUP(D262,'Drivers'!$A$5:$K$1000,2,FALSE),"ID Not Found"))</f>
        <v/>
      </c>
      <c r="F262" s="23" t="n"/>
      <c r="G262" s="23" t="n"/>
      <c r="H262" s="27" t="n"/>
      <c r="I262" s="27" t="n"/>
      <c r="J262" s="28" t="n"/>
      <c r="K262" s="29">
        <f>IF(OR(B262="",D262="",F262=""),"",IF(OR(F262="Available",F262="Limited"),IFERROR(MAX(0,MOD(I262-H262,1)*24-J262/60),0),0))</f>
        <v/>
      </c>
      <c r="L262" s="25">
        <f>IF(D262="","",IFERROR(VLOOKUP(D262,'Drivers'!$A$5:$K$1000,4,FALSE),""))</f>
        <v/>
      </c>
      <c r="M262" s="30" t="n"/>
      <c r="N262" s="23" t="n"/>
      <c r="O262" s="30" t="n"/>
      <c r="P262" s="26">
        <f>IF(AND(A262="",B262="",D262="",F262=""),"",IF(OR(A262="",B262="",D262=""),"Missing Required",IF(COUNTIF($A$5:$A$1000,A262)&gt;1,"Duplicate Availability ID",IF(F262="","Missing Status",IF(E262="ID Not Found","Invalid Driver ID",IF(COUNTIFS($B$5:$B$1000,B262,$D$5:$D$1000,D262)&gt;1,"Duplicate Driver/Date",IF(IFERROR(VLOOKUP(D262,'Drivers'!$A$5:$K$1000,10,FALSE),"No")&lt;&gt;"Yes","Inactive Driver",IF(OR(F262="Available",F262="Limited"),IF(OR(G262="",H262="",I262=""),"Missing Shift or Time",IF(K262&lt;=0,"Check Time Range",IF(K262&gt;IFERROR(VLOOKUP(D262,'Drivers'!$A$5:$K$1000,9,FALSE),24),"Over Planning Limit","OK"))),"OK"))))))))</f>
        <v/>
      </c>
    </row>
    <row r="263">
      <c r="A263" s="23" t="n"/>
      <c r="B263" s="24" t="n"/>
      <c r="C263" s="25">
        <f>IF(B263="","",TEXT(B263,"ddd"))</f>
        <v/>
      </c>
      <c r="D263" s="23" t="n"/>
      <c r="E263" s="26">
        <f>IF(D263="","",IFERROR(VLOOKUP(D263,'Drivers'!$A$5:$K$1000,2,FALSE),"ID Not Found"))</f>
        <v/>
      </c>
      <c r="F263" s="23" t="n"/>
      <c r="G263" s="23" t="n"/>
      <c r="H263" s="27" t="n"/>
      <c r="I263" s="27" t="n"/>
      <c r="J263" s="28" t="n"/>
      <c r="K263" s="29">
        <f>IF(OR(B263="",D263="",F263=""),"",IF(OR(F263="Available",F263="Limited"),IFERROR(MAX(0,MOD(I263-H263,1)*24-J263/60),0),0))</f>
        <v/>
      </c>
      <c r="L263" s="25">
        <f>IF(D263="","",IFERROR(VLOOKUP(D263,'Drivers'!$A$5:$K$1000,4,FALSE),""))</f>
        <v/>
      </c>
      <c r="M263" s="30" t="n"/>
      <c r="N263" s="23" t="n"/>
      <c r="O263" s="30" t="n"/>
      <c r="P263" s="26">
        <f>IF(AND(A263="",B263="",D263="",F263=""),"",IF(OR(A263="",B263="",D263=""),"Missing Required",IF(COUNTIF($A$5:$A$1000,A263)&gt;1,"Duplicate Availability ID",IF(F263="","Missing Status",IF(E263="ID Not Found","Invalid Driver ID",IF(COUNTIFS($B$5:$B$1000,B263,$D$5:$D$1000,D263)&gt;1,"Duplicate Driver/Date",IF(IFERROR(VLOOKUP(D263,'Drivers'!$A$5:$K$1000,10,FALSE),"No")&lt;&gt;"Yes","Inactive Driver",IF(OR(F263="Available",F263="Limited"),IF(OR(G263="",H263="",I263=""),"Missing Shift or Time",IF(K263&lt;=0,"Check Time Range",IF(K263&gt;IFERROR(VLOOKUP(D263,'Drivers'!$A$5:$K$1000,9,FALSE),24),"Over Planning Limit","OK"))),"OK"))))))))</f>
        <v/>
      </c>
    </row>
    <row r="264">
      <c r="A264" s="23" t="n"/>
      <c r="B264" s="24" t="n"/>
      <c r="C264" s="25">
        <f>IF(B264="","",TEXT(B264,"ddd"))</f>
        <v/>
      </c>
      <c r="D264" s="23" t="n"/>
      <c r="E264" s="26">
        <f>IF(D264="","",IFERROR(VLOOKUP(D264,'Drivers'!$A$5:$K$1000,2,FALSE),"ID Not Found"))</f>
        <v/>
      </c>
      <c r="F264" s="23" t="n"/>
      <c r="G264" s="23" t="n"/>
      <c r="H264" s="27" t="n"/>
      <c r="I264" s="27" t="n"/>
      <c r="J264" s="28" t="n"/>
      <c r="K264" s="29">
        <f>IF(OR(B264="",D264="",F264=""),"",IF(OR(F264="Available",F264="Limited"),IFERROR(MAX(0,MOD(I264-H264,1)*24-J264/60),0),0))</f>
        <v/>
      </c>
      <c r="L264" s="25">
        <f>IF(D264="","",IFERROR(VLOOKUP(D264,'Drivers'!$A$5:$K$1000,4,FALSE),""))</f>
        <v/>
      </c>
      <c r="M264" s="30" t="n"/>
      <c r="N264" s="23" t="n"/>
      <c r="O264" s="30" t="n"/>
      <c r="P264" s="26">
        <f>IF(AND(A264="",B264="",D264="",F264=""),"",IF(OR(A264="",B264="",D264=""),"Missing Required",IF(COUNTIF($A$5:$A$1000,A264)&gt;1,"Duplicate Availability ID",IF(F264="","Missing Status",IF(E264="ID Not Found","Invalid Driver ID",IF(COUNTIFS($B$5:$B$1000,B264,$D$5:$D$1000,D264)&gt;1,"Duplicate Driver/Date",IF(IFERROR(VLOOKUP(D264,'Drivers'!$A$5:$K$1000,10,FALSE),"No")&lt;&gt;"Yes","Inactive Driver",IF(OR(F264="Available",F264="Limited"),IF(OR(G264="",H264="",I264=""),"Missing Shift or Time",IF(K264&lt;=0,"Check Time Range",IF(K264&gt;IFERROR(VLOOKUP(D264,'Drivers'!$A$5:$K$1000,9,FALSE),24),"Over Planning Limit","OK"))),"OK"))))))))</f>
        <v/>
      </c>
    </row>
    <row r="265">
      <c r="A265" s="23" t="n"/>
      <c r="B265" s="24" t="n"/>
      <c r="C265" s="25">
        <f>IF(B265="","",TEXT(B265,"ddd"))</f>
        <v/>
      </c>
      <c r="D265" s="23" t="n"/>
      <c r="E265" s="26">
        <f>IF(D265="","",IFERROR(VLOOKUP(D265,'Drivers'!$A$5:$K$1000,2,FALSE),"ID Not Found"))</f>
        <v/>
      </c>
      <c r="F265" s="23" t="n"/>
      <c r="G265" s="23" t="n"/>
      <c r="H265" s="27" t="n"/>
      <c r="I265" s="27" t="n"/>
      <c r="J265" s="28" t="n"/>
      <c r="K265" s="29">
        <f>IF(OR(B265="",D265="",F265=""),"",IF(OR(F265="Available",F265="Limited"),IFERROR(MAX(0,MOD(I265-H265,1)*24-J265/60),0),0))</f>
        <v/>
      </c>
      <c r="L265" s="25">
        <f>IF(D265="","",IFERROR(VLOOKUP(D265,'Drivers'!$A$5:$K$1000,4,FALSE),""))</f>
        <v/>
      </c>
      <c r="M265" s="30" t="n"/>
      <c r="N265" s="23" t="n"/>
      <c r="O265" s="30" t="n"/>
      <c r="P265" s="26">
        <f>IF(AND(A265="",B265="",D265="",F265=""),"",IF(OR(A265="",B265="",D265=""),"Missing Required",IF(COUNTIF($A$5:$A$1000,A265)&gt;1,"Duplicate Availability ID",IF(F265="","Missing Status",IF(E265="ID Not Found","Invalid Driver ID",IF(COUNTIFS($B$5:$B$1000,B265,$D$5:$D$1000,D265)&gt;1,"Duplicate Driver/Date",IF(IFERROR(VLOOKUP(D265,'Drivers'!$A$5:$K$1000,10,FALSE),"No")&lt;&gt;"Yes","Inactive Driver",IF(OR(F265="Available",F265="Limited"),IF(OR(G265="",H265="",I265=""),"Missing Shift or Time",IF(K265&lt;=0,"Check Time Range",IF(K265&gt;IFERROR(VLOOKUP(D265,'Drivers'!$A$5:$K$1000,9,FALSE),24),"Over Planning Limit","OK"))),"OK"))))))))</f>
        <v/>
      </c>
    </row>
    <row r="266">
      <c r="A266" s="23" t="n"/>
      <c r="B266" s="24" t="n"/>
      <c r="C266" s="25">
        <f>IF(B266="","",TEXT(B266,"ddd"))</f>
        <v/>
      </c>
      <c r="D266" s="23" t="n"/>
      <c r="E266" s="26">
        <f>IF(D266="","",IFERROR(VLOOKUP(D266,'Drivers'!$A$5:$K$1000,2,FALSE),"ID Not Found"))</f>
        <v/>
      </c>
      <c r="F266" s="23" t="n"/>
      <c r="G266" s="23" t="n"/>
      <c r="H266" s="27" t="n"/>
      <c r="I266" s="27" t="n"/>
      <c r="J266" s="28" t="n"/>
      <c r="K266" s="29">
        <f>IF(OR(B266="",D266="",F266=""),"",IF(OR(F266="Available",F266="Limited"),IFERROR(MAX(0,MOD(I266-H266,1)*24-J266/60),0),0))</f>
        <v/>
      </c>
      <c r="L266" s="25">
        <f>IF(D266="","",IFERROR(VLOOKUP(D266,'Drivers'!$A$5:$K$1000,4,FALSE),""))</f>
        <v/>
      </c>
      <c r="M266" s="30" t="n"/>
      <c r="N266" s="23" t="n"/>
      <c r="O266" s="30" t="n"/>
      <c r="P266" s="26">
        <f>IF(AND(A266="",B266="",D266="",F266=""),"",IF(OR(A266="",B266="",D266=""),"Missing Required",IF(COUNTIF($A$5:$A$1000,A266)&gt;1,"Duplicate Availability ID",IF(F266="","Missing Status",IF(E266="ID Not Found","Invalid Driver ID",IF(COUNTIFS($B$5:$B$1000,B266,$D$5:$D$1000,D266)&gt;1,"Duplicate Driver/Date",IF(IFERROR(VLOOKUP(D266,'Drivers'!$A$5:$K$1000,10,FALSE),"No")&lt;&gt;"Yes","Inactive Driver",IF(OR(F266="Available",F266="Limited"),IF(OR(G266="",H266="",I266=""),"Missing Shift or Time",IF(K266&lt;=0,"Check Time Range",IF(K266&gt;IFERROR(VLOOKUP(D266,'Drivers'!$A$5:$K$1000,9,FALSE),24),"Over Planning Limit","OK"))),"OK"))))))))</f>
        <v/>
      </c>
    </row>
    <row r="267">
      <c r="A267" s="23" t="n"/>
      <c r="B267" s="24" t="n"/>
      <c r="C267" s="25">
        <f>IF(B267="","",TEXT(B267,"ddd"))</f>
        <v/>
      </c>
      <c r="D267" s="23" t="n"/>
      <c r="E267" s="26">
        <f>IF(D267="","",IFERROR(VLOOKUP(D267,'Drivers'!$A$5:$K$1000,2,FALSE),"ID Not Found"))</f>
        <v/>
      </c>
      <c r="F267" s="23" t="n"/>
      <c r="G267" s="23" t="n"/>
      <c r="H267" s="27" t="n"/>
      <c r="I267" s="27" t="n"/>
      <c r="J267" s="28" t="n"/>
      <c r="K267" s="29">
        <f>IF(OR(B267="",D267="",F267=""),"",IF(OR(F267="Available",F267="Limited"),IFERROR(MAX(0,MOD(I267-H267,1)*24-J267/60),0),0))</f>
        <v/>
      </c>
      <c r="L267" s="25">
        <f>IF(D267="","",IFERROR(VLOOKUP(D267,'Drivers'!$A$5:$K$1000,4,FALSE),""))</f>
        <v/>
      </c>
      <c r="M267" s="30" t="n"/>
      <c r="N267" s="23" t="n"/>
      <c r="O267" s="30" t="n"/>
      <c r="P267" s="26">
        <f>IF(AND(A267="",B267="",D267="",F267=""),"",IF(OR(A267="",B267="",D267=""),"Missing Required",IF(COUNTIF($A$5:$A$1000,A267)&gt;1,"Duplicate Availability ID",IF(F267="","Missing Status",IF(E267="ID Not Found","Invalid Driver ID",IF(COUNTIFS($B$5:$B$1000,B267,$D$5:$D$1000,D267)&gt;1,"Duplicate Driver/Date",IF(IFERROR(VLOOKUP(D267,'Drivers'!$A$5:$K$1000,10,FALSE),"No")&lt;&gt;"Yes","Inactive Driver",IF(OR(F267="Available",F267="Limited"),IF(OR(G267="",H267="",I267=""),"Missing Shift or Time",IF(K267&lt;=0,"Check Time Range",IF(K267&gt;IFERROR(VLOOKUP(D267,'Drivers'!$A$5:$K$1000,9,FALSE),24),"Over Planning Limit","OK"))),"OK"))))))))</f>
        <v/>
      </c>
    </row>
    <row r="268">
      <c r="A268" s="23" t="n"/>
      <c r="B268" s="24" t="n"/>
      <c r="C268" s="25">
        <f>IF(B268="","",TEXT(B268,"ddd"))</f>
        <v/>
      </c>
      <c r="D268" s="23" t="n"/>
      <c r="E268" s="26">
        <f>IF(D268="","",IFERROR(VLOOKUP(D268,'Drivers'!$A$5:$K$1000,2,FALSE),"ID Not Found"))</f>
        <v/>
      </c>
      <c r="F268" s="23" t="n"/>
      <c r="G268" s="23" t="n"/>
      <c r="H268" s="27" t="n"/>
      <c r="I268" s="27" t="n"/>
      <c r="J268" s="28" t="n"/>
      <c r="K268" s="29">
        <f>IF(OR(B268="",D268="",F268=""),"",IF(OR(F268="Available",F268="Limited"),IFERROR(MAX(0,MOD(I268-H268,1)*24-J268/60),0),0))</f>
        <v/>
      </c>
      <c r="L268" s="25">
        <f>IF(D268="","",IFERROR(VLOOKUP(D268,'Drivers'!$A$5:$K$1000,4,FALSE),""))</f>
        <v/>
      </c>
      <c r="M268" s="30" t="n"/>
      <c r="N268" s="23" t="n"/>
      <c r="O268" s="30" t="n"/>
      <c r="P268" s="26">
        <f>IF(AND(A268="",B268="",D268="",F268=""),"",IF(OR(A268="",B268="",D268=""),"Missing Required",IF(COUNTIF($A$5:$A$1000,A268)&gt;1,"Duplicate Availability ID",IF(F268="","Missing Status",IF(E268="ID Not Found","Invalid Driver ID",IF(COUNTIFS($B$5:$B$1000,B268,$D$5:$D$1000,D268)&gt;1,"Duplicate Driver/Date",IF(IFERROR(VLOOKUP(D268,'Drivers'!$A$5:$K$1000,10,FALSE),"No")&lt;&gt;"Yes","Inactive Driver",IF(OR(F268="Available",F268="Limited"),IF(OR(G268="",H268="",I268=""),"Missing Shift or Time",IF(K268&lt;=0,"Check Time Range",IF(K268&gt;IFERROR(VLOOKUP(D268,'Drivers'!$A$5:$K$1000,9,FALSE),24),"Over Planning Limit","OK"))),"OK"))))))))</f>
        <v/>
      </c>
    </row>
    <row r="269">
      <c r="A269" s="23" t="n"/>
      <c r="B269" s="24" t="n"/>
      <c r="C269" s="25">
        <f>IF(B269="","",TEXT(B269,"ddd"))</f>
        <v/>
      </c>
      <c r="D269" s="23" t="n"/>
      <c r="E269" s="26">
        <f>IF(D269="","",IFERROR(VLOOKUP(D269,'Drivers'!$A$5:$K$1000,2,FALSE),"ID Not Found"))</f>
        <v/>
      </c>
      <c r="F269" s="23" t="n"/>
      <c r="G269" s="23" t="n"/>
      <c r="H269" s="27" t="n"/>
      <c r="I269" s="27" t="n"/>
      <c r="J269" s="28" t="n"/>
      <c r="K269" s="29">
        <f>IF(OR(B269="",D269="",F269=""),"",IF(OR(F269="Available",F269="Limited"),IFERROR(MAX(0,MOD(I269-H269,1)*24-J269/60),0),0))</f>
        <v/>
      </c>
      <c r="L269" s="25">
        <f>IF(D269="","",IFERROR(VLOOKUP(D269,'Drivers'!$A$5:$K$1000,4,FALSE),""))</f>
        <v/>
      </c>
      <c r="M269" s="30" t="n"/>
      <c r="N269" s="23" t="n"/>
      <c r="O269" s="30" t="n"/>
      <c r="P269" s="26">
        <f>IF(AND(A269="",B269="",D269="",F269=""),"",IF(OR(A269="",B269="",D269=""),"Missing Required",IF(COUNTIF($A$5:$A$1000,A269)&gt;1,"Duplicate Availability ID",IF(F269="","Missing Status",IF(E269="ID Not Found","Invalid Driver ID",IF(COUNTIFS($B$5:$B$1000,B269,$D$5:$D$1000,D269)&gt;1,"Duplicate Driver/Date",IF(IFERROR(VLOOKUP(D269,'Drivers'!$A$5:$K$1000,10,FALSE),"No")&lt;&gt;"Yes","Inactive Driver",IF(OR(F269="Available",F269="Limited"),IF(OR(G269="",H269="",I269=""),"Missing Shift or Time",IF(K269&lt;=0,"Check Time Range",IF(K269&gt;IFERROR(VLOOKUP(D269,'Drivers'!$A$5:$K$1000,9,FALSE),24),"Over Planning Limit","OK"))),"OK"))))))))</f>
        <v/>
      </c>
    </row>
    <row r="270">
      <c r="A270" s="23" t="n"/>
      <c r="B270" s="24" t="n"/>
      <c r="C270" s="25">
        <f>IF(B270="","",TEXT(B270,"ddd"))</f>
        <v/>
      </c>
      <c r="D270" s="23" t="n"/>
      <c r="E270" s="26">
        <f>IF(D270="","",IFERROR(VLOOKUP(D270,'Drivers'!$A$5:$K$1000,2,FALSE),"ID Not Found"))</f>
        <v/>
      </c>
      <c r="F270" s="23" t="n"/>
      <c r="G270" s="23" t="n"/>
      <c r="H270" s="27" t="n"/>
      <c r="I270" s="27" t="n"/>
      <c r="J270" s="28" t="n"/>
      <c r="K270" s="29">
        <f>IF(OR(B270="",D270="",F270=""),"",IF(OR(F270="Available",F270="Limited"),IFERROR(MAX(0,MOD(I270-H270,1)*24-J270/60),0),0))</f>
        <v/>
      </c>
      <c r="L270" s="25">
        <f>IF(D270="","",IFERROR(VLOOKUP(D270,'Drivers'!$A$5:$K$1000,4,FALSE),""))</f>
        <v/>
      </c>
      <c r="M270" s="30" t="n"/>
      <c r="N270" s="23" t="n"/>
      <c r="O270" s="30" t="n"/>
      <c r="P270" s="26">
        <f>IF(AND(A270="",B270="",D270="",F270=""),"",IF(OR(A270="",B270="",D270=""),"Missing Required",IF(COUNTIF($A$5:$A$1000,A270)&gt;1,"Duplicate Availability ID",IF(F270="","Missing Status",IF(E270="ID Not Found","Invalid Driver ID",IF(COUNTIFS($B$5:$B$1000,B270,$D$5:$D$1000,D270)&gt;1,"Duplicate Driver/Date",IF(IFERROR(VLOOKUP(D270,'Drivers'!$A$5:$K$1000,10,FALSE),"No")&lt;&gt;"Yes","Inactive Driver",IF(OR(F270="Available",F270="Limited"),IF(OR(G270="",H270="",I270=""),"Missing Shift or Time",IF(K270&lt;=0,"Check Time Range",IF(K270&gt;IFERROR(VLOOKUP(D270,'Drivers'!$A$5:$K$1000,9,FALSE),24),"Over Planning Limit","OK"))),"OK"))))))))</f>
        <v/>
      </c>
    </row>
    <row r="271">
      <c r="A271" s="23" t="n"/>
      <c r="B271" s="24" t="n"/>
      <c r="C271" s="25">
        <f>IF(B271="","",TEXT(B271,"ddd"))</f>
        <v/>
      </c>
      <c r="D271" s="23" t="n"/>
      <c r="E271" s="26">
        <f>IF(D271="","",IFERROR(VLOOKUP(D271,'Drivers'!$A$5:$K$1000,2,FALSE),"ID Not Found"))</f>
        <v/>
      </c>
      <c r="F271" s="23" t="n"/>
      <c r="G271" s="23" t="n"/>
      <c r="H271" s="27" t="n"/>
      <c r="I271" s="27" t="n"/>
      <c r="J271" s="28" t="n"/>
      <c r="K271" s="29">
        <f>IF(OR(B271="",D271="",F271=""),"",IF(OR(F271="Available",F271="Limited"),IFERROR(MAX(0,MOD(I271-H271,1)*24-J271/60),0),0))</f>
        <v/>
      </c>
      <c r="L271" s="25">
        <f>IF(D271="","",IFERROR(VLOOKUP(D271,'Drivers'!$A$5:$K$1000,4,FALSE),""))</f>
        <v/>
      </c>
      <c r="M271" s="30" t="n"/>
      <c r="N271" s="23" t="n"/>
      <c r="O271" s="30" t="n"/>
      <c r="P271" s="26">
        <f>IF(AND(A271="",B271="",D271="",F271=""),"",IF(OR(A271="",B271="",D271=""),"Missing Required",IF(COUNTIF($A$5:$A$1000,A271)&gt;1,"Duplicate Availability ID",IF(F271="","Missing Status",IF(E271="ID Not Found","Invalid Driver ID",IF(COUNTIFS($B$5:$B$1000,B271,$D$5:$D$1000,D271)&gt;1,"Duplicate Driver/Date",IF(IFERROR(VLOOKUP(D271,'Drivers'!$A$5:$K$1000,10,FALSE),"No")&lt;&gt;"Yes","Inactive Driver",IF(OR(F271="Available",F271="Limited"),IF(OR(G271="",H271="",I271=""),"Missing Shift or Time",IF(K271&lt;=0,"Check Time Range",IF(K271&gt;IFERROR(VLOOKUP(D271,'Drivers'!$A$5:$K$1000,9,FALSE),24),"Over Planning Limit","OK"))),"OK"))))))))</f>
        <v/>
      </c>
    </row>
    <row r="272">
      <c r="A272" s="23" t="n"/>
      <c r="B272" s="24" t="n"/>
      <c r="C272" s="25">
        <f>IF(B272="","",TEXT(B272,"ddd"))</f>
        <v/>
      </c>
      <c r="D272" s="23" t="n"/>
      <c r="E272" s="26">
        <f>IF(D272="","",IFERROR(VLOOKUP(D272,'Drivers'!$A$5:$K$1000,2,FALSE),"ID Not Found"))</f>
        <v/>
      </c>
      <c r="F272" s="23" t="n"/>
      <c r="G272" s="23" t="n"/>
      <c r="H272" s="27" t="n"/>
      <c r="I272" s="27" t="n"/>
      <c r="J272" s="28" t="n"/>
      <c r="K272" s="29">
        <f>IF(OR(B272="",D272="",F272=""),"",IF(OR(F272="Available",F272="Limited"),IFERROR(MAX(0,MOD(I272-H272,1)*24-J272/60),0),0))</f>
        <v/>
      </c>
      <c r="L272" s="25">
        <f>IF(D272="","",IFERROR(VLOOKUP(D272,'Drivers'!$A$5:$K$1000,4,FALSE),""))</f>
        <v/>
      </c>
      <c r="M272" s="30" t="n"/>
      <c r="N272" s="23" t="n"/>
      <c r="O272" s="30" t="n"/>
      <c r="P272" s="26">
        <f>IF(AND(A272="",B272="",D272="",F272=""),"",IF(OR(A272="",B272="",D272=""),"Missing Required",IF(COUNTIF($A$5:$A$1000,A272)&gt;1,"Duplicate Availability ID",IF(F272="","Missing Status",IF(E272="ID Not Found","Invalid Driver ID",IF(COUNTIFS($B$5:$B$1000,B272,$D$5:$D$1000,D272)&gt;1,"Duplicate Driver/Date",IF(IFERROR(VLOOKUP(D272,'Drivers'!$A$5:$K$1000,10,FALSE),"No")&lt;&gt;"Yes","Inactive Driver",IF(OR(F272="Available",F272="Limited"),IF(OR(G272="",H272="",I272=""),"Missing Shift or Time",IF(K272&lt;=0,"Check Time Range",IF(K272&gt;IFERROR(VLOOKUP(D272,'Drivers'!$A$5:$K$1000,9,FALSE),24),"Over Planning Limit","OK"))),"OK"))))))))</f>
        <v/>
      </c>
    </row>
    <row r="273">
      <c r="A273" s="23" t="n"/>
      <c r="B273" s="24" t="n"/>
      <c r="C273" s="25">
        <f>IF(B273="","",TEXT(B273,"ddd"))</f>
        <v/>
      </c>
      <c r="D273" s="23" t="n"/>
      <c r="E273" s="26">
        <f>IF(D273="","",IFERROR(VLOOKUP(D273,'Drivers'!$A$5:$K$1000,2,FALSE),"ID Not Found"))</f>
        <v/>
      </c>
      <c r="F273" s="23" t="n"/>
      <c r="G273" s="23" t="n"/>
      <c r="H273" s="27" t="n"/>
      <c r="I273" s="27" t="n"/>
      <c r="J273" s="28" t="n"/>
      <c r="K273" s="29">
        <f>IF(OR(B273="",D273="",F273=""),"",IF(OR(F273="Available",F273="Limited"),IFERROR(MAX(0,MOD(I273-H273,1)*24-J273/60),0),0))</f>
        <v/>
      </c>
      <c r="L273" s="25">
        <f>IF(D273="","",IFERROR(VLOOKUP(D273,'Drivers'!$A$5:$K$1000,4,FALSE),""))</f>
        <v/>
      </c>
      <c r="M273" s="30" t="n"/>
      <c r="N273" s="23" t="n"/>
      <c r="O273" s="30" t="n"/>
      <c r="P273" s="26">
        <f>IF(AND(A273="",B273="",D273="",F273=""),"",IF(OR(A273="",B273="",D273=""),"Missing Required",IF(COUNTIF($A$5:$A$1000,A273)&gt;1,"Duplicate Availability ID",IF(F273="","Missing Status",IF(E273="ID Not Found","Invalid Driver ID",IF(COUNTIFS($B$5:$B$1000,B273,$D$5:$D$1000,D273)&gt;1,"Duplicate Driver/Date",IF(IFERROR(VLOOKUP(D273,'Drivers'!$A$5:$K$1000,10,FALSE),"No")&lt;&gt;"Yes","Inactive Driver",IF(OR(F273="Available",F273="Limited"),IF(OR(G273="",H273="",I273=""),"Missing Shift or Time",IF(K273&lt;=0,"Check Time Range",IF(K273&gt;IFERROR(VLOOKUP(D273,'Drivers'!$A$5:$K$1000,9,FALSE),24),"Over Planning Limit","OK"))),"OK"))))))))</f>
        <v/>
      </c>
    </row>
    <row r="274">
      <c r="A274" s="23" t="n"/>
      <c r="B274" s="24" t="n"/>
      <c r="C274" s="25">
        <f>IF(B274="","",TEXT(B274,"ddd"))</f>
        <v/>
      </c>
      <c r="D274" s="23" t="n"/>
      <c r="E274" s="26">
        <f>IF(D274="","",IFERROR(VLOOKUP(D274,'Drivers'!$A$5:$K$1000,2,FALSE),"ID Not Found"))</f>
        <v/>
      </c>
      <c r="F274" s="23" t="n"/>
      <c r="G274" s="23" t="n"/>
      <c r="H274" s="27" t="n"/>
      <c r="I274" s="27" t="n"/>
      <c r="J274" s="28" t="n"/>
      <c r="K274" s="29">
        <f>IF(OR(B274="",D274="",F274=""),"",IF(OR(F274="Available",F274="Limited"),IFERROR(MAX(0,MOD(I274-H274,1)*24-J274/60),0),0))</f>
        <v/>
      </c>
      <c r="L274" s="25">
        <f>IF(D274="","",IFERROR(VLOOKUP(D274,'Drivers'!$A$5:$K$1000,4,FALSE),""))</f>
        <v/>
      </c>
      <c r="M274" s="30" t="n"/>
      <c r="N274" s="23" t="n"/>
      <c r="O274" s="30" t="n"/>
      <c r="P274" s="26">
        <f>IF(AND(A274="",B274="",D274="",F274=""),"",IF(OR(A274="",B274="",D274=""),"Missing Required",IF(COUNTIF($A$5:$A$1000,A274)&gt;1,"Duplicate Availability ID",IF(F274="","Missing Status",IF(E274="ID Not Found","Invalid Driver ID",IF(COUNTIFS($B$5:$B$1000,B274,$D$5:$D$1000,D274)&gt;1,"Duplicate Driver/Date",IF(IFERROR(VLOOKUP(D274,'Drivers'!$A$5:$K$1000,10,FALSE),"No")&lt;&gt;"Yes","Inactive Driver",IF(OR(F274="Available",F274="Limited"),IF(OR(G274="",H274="",I274=""),"Missing Shift or Time",IF(K274&lt;=0,"Check Time Range",IF(K274&gt;IFERROR(VLOOKUP(D274,'Drivers'!$A$5:$K$1000,9,FALSE),24),"Over Planning Limit","OK"))),"OK"))))))))</f>
        <v/>
      </c>
    </row>
    <row r="275">
      <c r="A275" s="23" t="n"/>
      <c r="B275" s="24" t="n"/>
      <c r="C275" s="25">
        <f>IF(B275="","",TEXT(B275,"ddd"))</f>
        <v/>
      </c>
      <c r="D275" s="23" t="n"/>
      <c r="E275" s="26">
        <f>IF(D275="","",IFERROR(VLOOKUP(D275,'Drivers'!$A$5:$K$1000,2,FALSE),"ID Not Found"))</f>
        <v/>
      </c>
      <c r="F275" s="23" t="n"/>
      <c r="G275" s="23" t="n"/>
      <c r="H275" s="27" t="n"/>
      <c r="I275" s="27" t="n"/>
      <c r="J275" s="28" t="n"/>
      <c r="K275" s="29">
        <f>IF(OR(B275="",D275="",F275=""),"",IF(OR(F275="Available",F275="Limited"),IFERROR(MAX(0,MOD(I275-H275,1)*24-J275/60),0),0))</f>
        <v/>
      </c>
      <c r="L275" s="25">
        <f>IF(D275="","",IFERROR(VLOOKUP(D275,'Drivers'!$A$5:$K$1000,4,FALSE),""))</f>
        <v/>
      </c>
      <c r="M275" s="30" t="n"/>
      <c r="N275" s="23" t="n"/>
      <c r="O275" s="30" t="n"/>
      <c r="P275" s="26">
        <f>IF(AND(A275="",B275="",D275="",F275=""),"",IF(OR(A275="",B275="",D275=""),"Missing Required",IF(COUNTIF($A$5:$A$1000,A275)&gt;1,"Duplicate Availability ID",IF(F275="","Missing Status",IF(E275="ID Not Found","Invalid Driver ID",IF(COUNTIFS($B$5:$B$1000,B275,$D$5:$D$1000,D275)&gt;1,"Duplicate Driver/Date",IF(IFERROR(VLOOKUP(D275,'Drivers'!$A$5:$K$1000,10,FALSE),"No")&lt;&gt;"Yes","Inactive Driver",IF(OR(F275="Available",F275="Limited"),IF(OR(G275="",H275="",I275=""),"Missing Shift or Time",IF(K275&lt;=0,"Check Time Range",IF(K275&gt;IFERROR(VLOOKUP(D275,'Drivers'!$A$5:$K$1000,9,FALSE),24),"Over Planning Limit","OK"))),"OK"))))))))</f>
        <v/>
      </c>
    </row>
    <row r="276">
      <c r="A276" s="23" t="n"/>
      <c r="B276" s="24" t="n"/>
      <c r="C276" s="25">
        <f>IF(B276="","",TEXT(B276,"ddd"))</f>
        <v/>
      </c>
      <c r="D276" s="23" t="n"/>
      <c r="E276" s="26">
        <f>IF(D276="","",IFERROR(VLOOKUP(D276,'Drivers'!$A$5:$K$1000,2,FALSE),"ID Not Found"))</f>
        <v/>
      </c>
      <c r="F276" s="23" t="n"/>
      <c r="G276" s="23" t="n"/>
      <c r="H276" s="27" t="n"/>
      <c r="I276" s="27" t="n"/>
      <c r="J276" s="28" t="n"/>
      <c r="K276" s="29">
        <f>IF(OR(B276="",D276="",F276=""),"",IF(OR(F276="Available",F276="Limited"),IFERROR(MAX(0,MOD(I276-H276,1)*24-J276/60),0),0))</f>
        <v/>
      </c>
      <c r="L276" s="25">
        <f>IF(D276="","",IFERROR(VLOOKUP(D276,'Drivers'!$A$5:$K$1000,4,FALSE),""))</f>
        <v/>
      </c>
      <c r="M276" s="30" t="n"/>
      <c r="N276" s="23" t="n"/>
      <c r="O276" s="30" t="n"/>
      <c r="P276" s="26">
        <f>IF(AND(A276="",B276="",D276="",F276=""),"",IF(OR(A276="",B276="",D276=""),"Missing Required",IF(COUNTIF($A$5:$A$1000,A276)&gt;1,"Duplicate Availability ID",IF(F276="","Missing Status",IF(E276="ID Not Found","Invalid Driver ID",IF(COUNTIFS($B$5:$B$1000,B276,$D$5:$D$1000,D276)&gt;1,"Duplicate Driver/Date",IF(IFERROR(VLOOKUP(D276,'Drivers'!$A$5:$K$1000,10,FALSE),"No")&lt;&gt;"Yes","Inactive Driver",IF(OR(F276="Available",F276="Limited"),IF(OR(G276="",H276="",I276=""),"Missing Shift or Time",IF(K276&lt;=0,"Check Time Range",IF(K276&gt;IFERROR(VLOOKUP(D276,'Drivers'!$A$5:$K$1000,9,FALSE),24),"Over Planning Limit","OK"))),"OK"))))))))</f>
        <v/>
      </c>
    </row>
    <row r="277">
      <c r="A277" s="23" t="n"/>
      <c r="B277" s="24" t="n"/>
      <c r="C277" s="25">
        <f>IF(B277="","",TEXT(B277,"ddd"))</f>
        <v/>
      </c>
      <c r="D277" s="23" t="n"/>
      <c r="E277" s="26">
        <f>IF(D277="","",IFERROR(VLOOKUP(D277,'Drivers'!$A$5:$K$1000,2,FALSE),"ID Not Found"))</f>
        <v/>
      </c>
      <c r="F277" s="23" t="n"/>
      <c r="G277" s="23" t="n"/>
      <c r="H277" s="27" t="n"/>
      <c r="I277" s="27" t="n"/>
      <c r="J277" s="28" t="n"/>
      <c r="K277" s="29">
        <f>IF(OR(B277="",D277="",F277=""),"",IF(OR(F277="Available",F277="Limited"),IFERROR(MAX(0,MOD(I277-H277,1)*24-J277/60),0),0))</f>
        <v/>
      </c>
      <c r="L277" s="25">
        <f>IF(D277="","",IFERROR(VLOOKUP(D277,'Drivers'!$A$5:$K$1000,4,FALSE),""))</f>
        <v/>
      </c>
      <c r="M277" s="30" t="n"/>
      <c r="N277" s="23" t="n"/>
      <c r="O277" s="30" t="n"/>
      <c r="P277" s="26">
        <f>IF(AND(A277="",B277="",D277="",F277=""),"",IF(OR(A277="",B277="",D277=""),"Missing Required",IF(COUNTIF($A$5:$A$1000,A277)&gt;1,"Duplicate Availability ID",IF(F277="","Missing Status",IF(E277="ID Not Found","Invalid Driver ID",IF(COUNTIFS($B$5:$B$1000,B277,$D$5:$D$1000,D277)&gt;1,"Duplicate Driver/Date",IF(IFERROR(VLOOKUP(D277,'Drivers'!$A$5:$K$1000,10,FALSE),"No")&lt;&gt;"Yes","Inactive Driver",IF(OR(F277="Available",F277="Limited"),IF(OR(G277="",H277="",I277=""),"Missing Shift or Time",IF(K277&lt;=0,"Check Time Range",IF(K277&gt;IFERROR(VLOOKUP(D277,'Drivers'!$A$5:$K$1000,9,FALSE),24),"Over Planning Limit","OK"))),"OK"))))))))</f>
        <v/>
      </c>
    </row>
    <row r="278">
      <c r="A278" s="23" t="n"/>
      <c r="B278" s="24" t="n"/>
      <c r="C278" s="25">
        <f>IF(B278="","",TEXT(B278,"ddd"))</f>
        <v/>
      </c>
      <c r="D278" s="23" t="n"/>
      <c r="E278" s="26">
        <f>IF(D278="","",IFERROR(VLOOKUP(D278,'Drivers'!$A$5:$K$1000,2,FALSE),"ID Not Found"))</f>
        <v/>
      </c>
      <c r="F278" s="23" t="n"/>
      <c r="G278" s="23" t="n"/>
      <c r="H278" s="27" t="n"/>
      <c r="I278" s="27" t="n"/>
      <c r="J278" s="28" t="n"/>
      <c r="K278" s="29">
        <f>IF(OR(B278="",D278="",F278=""),"",IF(OR(F278="Available",F278="Limited"),IFERROR(MAX(0,MOD(I278-H278,1)*24-J278/60),0),0))</f>
        <v/>
      </c>
      <c r="L278" s="25">
        <f>IF(D278="","",IFERROR(VLOOKUP(D278,'Drivers'!$A$5:$K$1000,4,FALSE),""))</f>
        <v/>
      </c>
      <c r="M278" s="30" t="n"/>
      <c r="N278" s="23" t="n"/>
      <c r="O278" s="30" t="n"/>
      <c r="P278" s="26">
        <f>IF(AND(A278="",B278="",D278="",F278=""),"",IF(OR(A278="",B278="",D278=""),"Missing Required",IF(COUNTIF($A$5:$A$1000,A278)&gt;1,"Duplicate Availability ID",IF(F278="","Missing Status",IF(E278="ID Not Found","Invalid Driver ID",IF(COUNTIFS($B$5:$B$1000,B278,$D$5:$D$1000,D278)&gt;1,"Duplicate Driver/Date",IF(IFERROR(VLOOKUP(D278,'Drivers'!$A$5:$K$1000,10,FALSE),"No")&lt;&gt;"Yes","Inactive Driver",IF(OR(F278="Available",F278="Limited"),IF(OR(G278="",H278="",I278=""),"Missing Shift or Time",IF(K278&lt;=0,"Check Time Range",IF(K278&gt;IFERROR(VLOOKUP(D278,'Drivers'!$A$5:$K$1000,9,FALSE),24),"Over Planning Limit","OK"))),"OK"))))))))</f>
        <v/>
      </c>
    </row>
    <row r="279">
      <c r="A279" s="23" t="n"/>
      <c r="B279" s="24" t="n"/>
      <c r="C279" s="25">
        <f>IF(B279="","",TEXT(B279,"ddd"))</f>
        <v/>
      </c>
      <c r="D279" s="23" t="n"/>
      <c r="E279" s="26">
        <f>IF(D279="","",IFERROR(VLOOKUP(D279,'Drivers'!$A$5:$K$1000,2,FALSE),"ID Not Found"))</f>
        <v/>
      </c>
      <c r="F279" s="23" t="n"/>
      <c r="G279" s="23" t="n"/>
      <c r="H279" s="27" t="n"/>
      <c r="I279" s="27" t="n"/>
      <c r="J279" s="28" t="n"/>
      <c r="K279" s="29">
        <f>IF(OR(B279="",D279="",F279=""),"",IF(OR(F279="Available",F279="Limited"),IFERROR(MAX(0,MOD(I279-H279,1)*24-J279/60),0),0))</f>
        <v/>
      </c>
      <c r="L279" s="25">
        <f>IF(D279="","",IFERROR(VLOOKUP(D279,'Drivers'!$A$5:$K$1000,4,FALSE),""))</f>
        <v/>
      </c>
      <c r="M279" s="30" t="n"/>
      <c r="N279" s="23" t="n"/>
      <c r="O279" s="30" t="n"/>
      <c r="P279" s="26">
        <f>IF(AND(A279="",B279="",D279="",F279=""),"",IF(OR(A279="",B279="",D279=""),"Missing Required",IF(COUNTIF($A$5:$A$1000,A279)&gt;1,"Duplicate Availability ID",IF(F279="","Missing Status",IF(E279="ID Not Found","Invalid Driver ID",IF(COUNTIFS($B$5:$B$1000,B279,$D$5:$D$1000,D279)&gt;1,"Duplicate Driver/Date",IF(IFERROR(VLOOKUP(D279,'Drivers'!$A$5:$K$1000,10,FALSE),"No")&lt;&gt;"Yes","Inactive Driver",IF(OR(F279="Available",F279="Limited"),IF(OR(G279="",H279="",I279=""),"Missing Shift or Time",IF(K279&lt;=0,"Check Time Range",IF(K279&gt;IFERROR(VLOOKUP(D279,'Drivers'!$A$5:$K$1000,9,FALSE),24),"Over Planning Limit","OK"))),"OK"))))))))</f>
        <v/>
      </c>
    </row>
    <row r="280">
      <c r="A280" s="23" t="n"/>
      <c r="B280" s="24" t="n"/>
      <c r="C280" s="25">
        <f>IF(B280="","",TEXT(B280,"ddd"))</f>
        <v/>
      </c>
      <c r="D280" s="23" t="n"/>
      <c r="E280" s="26">
        <f>IF(D280="","",IFERROR(VLOOKUP(D280,'Drivers'!$A$5:$K$1000,2,FALSE),"ID Not Found"))</f>
        <v/>
      </c>
      <c r="F280" s="23" t="n"/>
      <c r="G280" s="23" t="n"/>
      <c r="H280" s="27" t="n"/>
      <c r="I280" s="27" t="n"/>
      <c r="J280" s="28" t="n"/>
      <c r="K280" s="29">
        <f>IF(OR(B280="",D280="",F280=""),"",IF(OR(F280="Available",F280="Limited"),IFERROR(MAX(0,MOD(I280-H280,1)*24-J280/60),0),0))</f>
        <v/>
      </c>
      <c r="L280" s="25">
        <f>IF(D280="","",IFERROR(VLOOKUP(D280,'Drivers'!$A$5:$K$1000,4,FALSE),""))</f>
        <v/>
      </c>
      <c r="M280" s="30" t="n"/>
      <c r="N280" s="23" t="n"/>
      <c r="O280" s="30" t="n"/>
      <c r="P280" s="26">
        <f>IF(AND(A280="",B280="",D280="",F280=""),"",IF(OR(A280="",B280="",D280=""),"Missing Required",IF(COUNTIF($A$5:$A$1000,A280)&gt;1,"Duplicate Availability ID",IF(F280="","Missing Status",IF(E280="ID Not Found","Invalid Driver ID",IF(COUNTIFS($B$5:$B$1000,B280,$D$5:$D$1000,D280)&gt;1,"Duplicate Driver/Date",IF(IFERROR(VLOOKUP(D280,'Drivers'!$A$5:$K$1000,10,FALSE),"No")&lt;&gt;"Yes","Inactive Driver",IF(OR(F280="Available",F280="Limited"),IF(OR(G280="",H280="",I280=""),"Missing Shift or Time",IF(K280&lt;=0,"Check Time Range",IF(K280&gt;IFERROR(VLOOKUP(D280,'Drivers'!$A$5:$K$1000,9,FALSE),24),"Over Planning Limit","OK"))),"OK"))))))))</f>
        <v/>
      </c>
    </row>
    <row r="281">
      <c r="A281" s="23" t="n"/>
      <c r="B281" s="24" t="n"/>
      <c r="C281" s="25">
        <f>IF(B281="","",TEXT(B281,"ddd"))</f>
        <v/>
      </c>
      <c r="D281" s="23" t="n"/>
      <c r="E281" s="26">
        <f>IF(D281="","",IFERROR(VLOOKUP(D281,'Drivers'!$A$5:$K$1000,2,FALSE),"ID Not Found"))</f>
        <v/>
      </c>
      <c r="F281" s="23" t="n"/>
      <c r="G281" s="23" t="n"/>
      <c r="H281" s="27" t="n"/>
      <c r="I281" s="27" t="n"/>
      <c r="J281" s="28" t="n"/>
      <c r="K281" s="29">
        <f>IF(OR(B281="",D281="",F281=""),"",IF(OR(F281="Available",F281="Limited"),IFERROR(MAX(0,MOD(I281-H281,1)*24-J281/60),0),0))</f>
        <v/>
      </c>
      <c r="L281" s="25">
        <f>IF(D281="","",IFERROR(VLOOKUP(D281,'Drivers'!$A$5:$K$1000,4,FALSE),""))</f>
        <v/>
      </c>
      <c r="M281" s="30" t="n"/>
      <c r="N281" s="23" t="n"/>
      <c r="O281" s="30" t="n"/>
      <c r="P281" s="26">
        <f>IF(AND(A281="",B281="",D281="",F281=""),"",IF(OR(A281="",B281="",D281=""),"Missing Required",IF(COUNTIF($A$5:$A$1000,A281)&gt;1,"Duplicate Availability ID",IF(F281="","Missing Status",IF(E281="ID Not Found","Invalid Driver ID",IF(COUNTIFS($B$5:$B$1000,B281,$D$5:$D$1000,D281)&gt;1,"Duplicate Driver/Date",IF(IFERROR(VLOOKUP(D281,'Drivers'!$A$5:$K$1000,10,FALSE),"No")&lt;&gt;"Yes","Inactive Driver",IF(OR(F281="Available",F281="Limited"),IF(OR(G281="",H281="",I281=""),"Missing Shift or Time",IF(K281&lt;=0,"Check Time Range",IF(K281&gt;IFERROR(VLOOKUP(D281,'Drivers'!$A$5:$K$1000,9,FALSE),24),"Over Planning Limit","OK"))),"OK"))))))))</f>
        <v/>
      </c>
    </row>
    <row r="282">
      <c r="A282" s="23" t="n"/>
      <c r="B282" s="24" t="n"/>
      <c r="C282" s="25">
        <f>IF(B282="","",TEXT(B282,"ddd"))</f>
        <v/>
      </c>
      <c r="D282" s="23" t="n"/>
      <c r="E282" s="26">
        <f>IF(D282="","",IFERROR(VLOOKUP(D282,'Drivers'!$A$5:$K$1000,2,FALSE),"ID Not Found"))</f>
        <v/>
      </c>
      <c r="F282" s="23" t="n"/>
      <c r="G282" s="23" t="n"/>
      <c r="H282" s="27" t="n"/>
      <c r="I282" s="27" t="n"/>
      <c r="J282" s="28" t="n"/>
      <c r="K282" s="29">
        <f>IF(OR(B282="",D282="",F282=""),"",IF(OR(F282="Available",F282="Limited"),IFERROR(MAX(0,MOD(I282-H282,1)*24-J282/60),0),0))</f>
        <v/>
      </c>
      <c r="L282" s="25">
        <f>IF(D282="","",IFERROR(VLOOKUP(D282,'Drivers'!$A$5:$K$1000,4,FALSE),""))</f>
        <v/>
      </c>
      <c r="M282" s="30" t="n"/>
      <c r="N282" s="23" t="n"/>
      <c r="O282" s="30" t="n"/>
      <c r="P282" s="26">
        <f>IF(AND(A282="",B282="",D282="",F282=""),"",IF(OR(A282="",B282="",D282=""),"Missing Required",IF(COUNTIF($A$5:$A$1000,A282)&gt;1,"Duplicate Availability ID",IF(F282="","Missing Status",IF(E282="ID Not Found","Invalid Driver ID",IF(COUNTIFS($B$5:$B$1000,B282,$D$5:$D$1000,D282)&gt;1,"Duplicate Driver/Date",IF(IFERROR(VLOOKUP(D282,'Drivers'!$A$5:$K$1000,10,FALSE),"No")&lt;&gt;"Yes","Inactive Driver",IF(OR(F282="Available",F282="Limited"),IF(OR(G282="",H282="",I282=""),"Missing Shift or Time",IF(K282&lt;=0,"Check Time Range",IF(K282&gt;IFERROR(VLOOKUP(D282,'Drivers'!$A$5:$K$1000,9,FALSE),24),"Over Planning Limit","OK"))),"OK"))))))))</f>
        <v/>
      </c>
    </row>
    <row r="283">
      <c r="A283" s="23" t="n"/>
      <c r="B283" s="24" t="n"/>
      <c r="C283" s="25">
        <f>IF(B283="","",TEXT(B283,"ddd"))</f>
        <v/>
      </c>
      <c r="D283" s="23" t="n"/>
      <c r="E283" s="26">
        <f>IF(D283="","",IFERROR(VLOOKUP(D283,'Drivers'!$A$5:$K$1000,2,FALSE),"ID Not Found"))</f>
        <v/>
      </c>
      <c r="F283" s="23" t="n"/>
      <c r="G283" s="23" t="n"/>
      <c r="H283" s="27" t="n"/>
      <c r="I283" s="27" t="n"/>
      <c r="J283" s="28" t="n"/>
      <c r="K283" s="29">
        <f>IF(OR(B283="",D283="",F283=""),"",IF(OR(F283="Available",F283="Limited"),IFERROR(MAX(0,MOD(I283-H283,1)*24-J283/60),0),0))</f>
        <v/>
      </c>
      <c r="L283" s="25">
        <f>IF(D283="","",IFERROR(VLOOKUP(D283,'Drivers'!$A$5:$K$1000,4,FALSE),""))</f>
        <v/>
      </c>
      <c r="M283" s="30" t="n"/>
      <c r="N283" s="23" t="n"/>
      <c r="O283" s="30" t="n"/>
      <c r="P283" s="26">
        <f>IF(AND(A283="",B283="",D283="",F283=""),"",IF(OR(A283="",B283="",D283=""),"Missing Required",IF(COUNTIF($A$5:$A$1000,A283)&gt;1,"Duplicate Availability ID",IF(F283="","Missing Status",IF(E283="ID Not Found","Invalid Driver ID",IF(COUNTIFS($B$5:$B$1000,B283,$D$5:$D$1000,D283)&gt;1,"Duplicate Driver/Date",IF(IFERROR(VLOOKUP(D283,'Drivers'!$A$5:$K$1000,10,FALSE),"No")&lt;&gt;"Yes","Inactive Driver",IF(OR(F283="Available",F283="Limited"),IF(OR(G283="",H283="",I283=""),"Missing Shift or Time",IF(K283&lt;=0,"Check Time Range",IF(K283&gt;IFERROR(VLOOKUP(D283,'Drivers'!$A$5:$K$1000,9,FALSE),24),"Over Planning Limit","OK"))),"OK"))))))))</f>
        <v/>
      </c>
    </row>
    <row r="284">
      <c r="A284" s="23" t="n"/>
      <c r="B284" s="24" t="n"/>
      <c r="C284" s="25">
        <f>IF(B284="","",TEXT(B284,"ddd"))</f>
        <v/>
      </c>
      <c r="D284" s="23" t="n"/>
      <c r="E284" s="26">
        <f>IF(D284="","",IFERROR(VLOOKUP(D284,'Drivers'!$A$5:$K$1000,2,FALSE),"ID Not Found"))</f>
        <v/>
      </c>
      <c r="F284" s="23" t="n"/>
      <c r="G284" s="23" t="n"/>
      <c r="H284" s="27" t="n"/>
      <c r="I284" s="27" t="n"/>
      <c r="J284" s="28" t="n"/>
      <c r="K284" s="29">
        <f>IF(OR(B284="",D284="",F284=""),"",IF(OR(F284="Available",F284="Limited"),IFERROR(MAX(0,MOD(I284-H284,1)*24-J284/60),0),0))</f>
        <v/>
      </c>
      <c r="L284" s="25">
        <f>IF(D284="","",IFERROR(VLOOKUP(D284,'Drivers'!$A$5:$K$1000,4,FALSE),""))</f>
        <v/>
      </c>
      <c r="M284" s="30" t="n"/>
      <c r="N284" s="23" t="n"/>
      <c r="O284" s="30" t="n"/>
      <c r="P284" s="26">
        <f>IF(AND(A284="",B284="",D284="",F284=""),"",IF(OR(A284="",B284="",D284=""),"Missing Required",IF(COUNTIF($A$5:$A$1000,A284)&gt;1,"Duplicate Availability ID",IF(F284="","Missing Status",IF(E284="ID Not Found","Invalid Driver ID",IF(COUNTIFS($B$5:$B$1000,B284,$D$5:$D$1000,D284)&gt;1,"Duplicate Driver/Date",IF(IFERROR(VLOOKUP(D284,'Drivers'!$A$5:$K$1000,10,FALSE),"No")&lt;&gt;"Yes","Inactive Driver",IF(OR(F284="Available",F284="Limited"),IF(OR(G284="",H284="",I284=""),"Missing Shift or Time",IF(K284&lt;=0,"Check Time Range",IF(K284&gt;IFERROR(VLOOKUP(D284,'Drivers'!$A$5:$K$1000,9,FALSE),24),"Over Planning Limit","OK"))),"OK"))))))))</f>
        <v/>
      </c>
    </row>
    <row r="285">
      <c r="A285" s="23" t="n"/>
      <c r="B285" s="24" t="n"/>
      <c r="C285" s="25">
        <f>IF(B285="","",TEXT(B285,"ddd"))</f>
        <v/>
      </c>
      <c r="D285" s="23" t="n"/>
      <c r="E285" s="26">
        <f>IF(D285="","",IFERROR(VLOOKUP(D285,'Drivers'!$A$5:$K$1000,2,FALSE),"ID Not Found"))</f>
        <v/>
      </c>
      <c r="F285" s="23" t="n"/>
      <c r="G285" s="23" t="n"/>
      <c r="H285" s="27" t="n"/>
      <c r="I285" s="27" t="n"/>
      <c r="J285" s="28" t="n"/>
      <c r="K285" s="29">
        <f>IF(OR(B285="",D285="",F285=""),"",IF(OR(F285="Available",F285="Limited"),IFERROR(MAX(0,MOD(I285-H285,1)*24-J285/60),0),0))</f>
        <v/>
      </c>
      <c r="L285" s="25">
        <f>IF(D285="","",IFERROR(VLOOKUP(D285,'Drivers'!$A$5:$K$1000,4,FALSE),""))</f>
        <v/>
      </c>
      <c r="M285" s="30" t="n"/>
      <c r="N285" s="23" t="n"/>
      <c r="O285" s="30" t="n"/>
      <c r="P285" s="26">
        <f>IF(AND(A285="",B285="",D285="",F285=""),"",IF(OR(A285="",B285="",D285=""),"Missing Required",IF(COUNTIF($A$5:$A$1000,A285)&gt;1,"Duplicate Availability ID",IF(F285="","Missing Status",IF(E285="ID Not Found","Invalid Driver ID",IF(COUNTIFS($B$5:$B$1000,B285,$D$5:$D$1000,D285)&gt;1,"Duplicate Driver/Date",IF(IFERROR(VLOOKUP(D285,'Drivers'!$A$5:$K$1000,10,FALSE),"No")&lt;&gt;"Yes","Inactive Driver",IF(OR(F285="Available",F285="Limited"),IF(OR(G285="",H285="",I285=""),"Missing Shift or Time",IF(K285&lt;=0,"Check Time Range",IF(K285&gt;IFERROR(VLOOKUP(D285,'Drivers'!$A$5:$K$1000,9,FALSE),24),"Over Planning Limit","OK"))),"OK"))))))))</f>
        <v/>
      </c>
    </row>
    <row r="286">
      <c r="A286" s="23" t="n"/>
      <c r="B286" s="24" t="n"/>
      <c r="C286" s="25">
        <f>IF(B286="","",TEXT(B286,"ddd"))</f>
        <v/>
      </c>
      <c r="D286" s="23" t="n"/>
      <c r="E286" s="26">
        <f>IF(D286="","",IFERROR(VLOOKUP(D286,'Drivers'!$A$5:$K$1000,2,FALSE),"ID Not Found"))</f>
        <v/>
      </c>
      <c r="F286" s="23" t="n"/>
      <c r="G286" s="23" t="n"/>
      <c r="H286" s="27" t="n"/>
      <c r="I286" s="27" t="n"/>
      <c r="J286" s="28" t="n"/>
      <c r="K286" s="29">
        <f>IF(OR(B286="",D286="",F286=""),"",IF(OR(F286="Available",F286="Limited"),IFERROR(MAX(0,MOD(I286-H286,1)*24-J286/60),0),0))</f>
        <v/>
      </c>
      <c r="L286" s="25">
        <f>IF(D286="","",IFERROR(VLOOKUP(D286,'Drivers'!$A$5:$K$1000,4,FALSE),""))</f>
        <v/>
      </c>
      <c r="M286" s="30" t="n"/>
      <c r="N286" s="23" t="n"/>
      <c r="O286" s="30" t="n"/>
      <c r="P286" s="26">
        <f>IF(AND(A286="",B286="",D286="",F286=""),"",IF(OR(A286="",B286="",D286=""),"Missing Required",IF(COUNTIF($A$5:$A$1000,A286)&gt;1,"Duplicate Availability ID",IF(F286="","Missing Status",IF(E286="ID Not Found","Invalid Driver ID",IF(COUNTIFS($B$5:$B$1000,B286,$D$5:$D$1000,D286)&gt;1,"Duplicate Driver/Date",IF(IFERROR(VLOOKUP(D286,'Drivers'!$A$5:$K$1000,10,FALSE),"No")&lt;&gt;"Yes","Inactive Driver",IF(OR(F286="Available",F286="Limited"),IF(OR(G286="",H286="",I286=""),"Missing Shift or Time",IF(K286&lt;=0,"Check Time Range",IF(K286&gt;IFERROR(VLOOKUP(D286,'Drivers'!$A$5:$K$1000,9,FALSE),24),"Over Planning Limit","OK"))),"OK"))))))))</f>
        <v/>
      </c>
    </row>
    <row r="287">
      <c r="A287" s="23" t="n"/>
      <c r="B287" s="24" t="n"/>
      <c r="C287" s="25">
        <f>IF(B287="","",TEXT(B287,"ddd"))</f>
        <v/>
      </c>
      <c r="D287" s="23" t="n"/>
      <c r="E287" s="26">
        <f>IF(D287="","",IFERROR(VLOOKUP(D287,'Drivers'!$A$5:$K$1000,2,FALSE),"ID Not Found"))</f>
        <v/>
      </c>
      <c r="F287" s="23" t="n"/>
      <c r="G287" s="23" t="n"/>
      <c r="H287" s="27" t="n"/>
      <c r="I287" s="27" t="n"/>
      <c r="J287" s="28" t="n"/>
      <c r="K287" s="29">
        <f>IF(OR(B287="",D287="",F287=""),"",IF(OR(F287="Available",F287="Limited"),IFERROR(MAX(0,MOD(I287-H287,1)*24-J287/60),0),0))</f>
        <v/>
      </c>
      <c r="L287" s="25">
        <f>IF(D287="","",IFERROR(VLOOKUP(D287,'Drivers'!$A$5:$K$1000,4,FALSE),""))</f>
        <v/>
      </c>
      <c r="M287" s="30" t="n"/>
      <c r="N287" s="23" t="n"/>
      <c r="O287" s="30" t="n"/>
      <c r="P287" s="26">
        <f>IF(AND(A287="",B287="",D287="",F287=""),"",IF(OR(A287="",B287="",D287=""),"Missing Required",IF(COUNTIF($A$5:$A$1000,A287)&gt;1,"Duplicate Availability ID",IF(F287="","Missing Status",IF(E287="ID Not Found","Invalid Driver ID",IF(COUNTIFS($B$5:$B$1000,B287,$D$5:$D$1000,D287)&gt;1,"Duplicate Driver/Date",IF(IFERROR(VLOOKUP(D287,'Drivers'!$A$5:$K$1000,10,FALSE),"No")&lt;&gt;"Yes","Inactive Driver",IF(OR(F287="Available",F287="Limited"),IF(OR(G287="",H287="",I287=""),"Missing Shift or Time",IF(K287&lt;=0,"Check Time Range",IF(K287&gt;IFERROR(VLOOKUP(D287,'Drivers'!$A$5:$K$1000,9,FALSE),24),"Over Planning Limit","OK"))),"OK"))))))))</f>
        <v/>
      </c>
    </row>
    <row r="288">
      <c r="A288" s="23" t="n"/>
      <c r="B288" s="24" t="n"/>
      <c r="C288" s="25">
        <f>IF(B288="","",TEXT(B288,"ddd"))</f>
        <v/>
      </c>
      <c r="D288" s="23" t="n"/>
      <c r="E288" s="26">
        <f>IF(D288="","",IFERROR(VLOOKUP(D288,'Drivers'!$A$5:$K$1000,2,FALSE),"ID Not Found"))</f>
        <v/>
      </c>
      <c r="F288" s="23" t="n"/>
      <c r="G288" s="23" t="n"/>
      <c r="H288" s="27" t="n"/>
      <c r="I288" s="27" t="n"/>
      <c r="J288" s="28" t="n"/>
      <c r="K288" s="29">
        <f>IF(OR(B288="",D288="",F288=""),"",IF(OR(F288="Available",F288="Limited"),IFERROR(MAX(0,MOD(I288-H288,1)*24-J288/60),0),0))</f>
        <v/>
      </c>
      <c r="L288" s="25">
        <f>IF(D288="","",IFERROR(VLOOKUP(D288,'Drivers'!$A$5:$K$1000,4,FALSE),""))</f>
        <v/>
      </c>
      <c r="M288" s="30" t="n"/>
      <c r="N288" s="23" t="n"/>
      <c r="O288" s="30" t="n"/>
      <c r="P288" s="26">
        <f>IF(AND(A288="",B288="",D288="",F288=""),"",IF(OR(A288="",B288="",D288=""),"Missing Required",IF(COUNTIF($A$5:$A$1000,A288)&gt;1,"Duplicate Availability ID",IF(F288="","Missing Status",IF(E288="ID Not Found","Invalid Driver ID",IF(COUNTIFS($B$5:$B$1000,B288,$D$5:$D$1000,D288)&gt;1,"Duplicate Driver/Date",IF(IFERROR(VLOOKUP(D288,'Drivers'!$A$5:$K$1000,10,FALSE),"No")&lt;&gt;"Yes","Inactive Driver",IF(OR(F288="Available",F288="Limited"),IF(OR(G288="",H288="",I288=""),"Missing Shift or Time",IF(K288&lt;=0,"Check Time Range",IF(K288&gt;IFERROR(VLOOKUP(D288,'Drivers'!$A$5:$K$1000,9,FALSE),24),"Over Planning Limit","OK"))),"OK"))))))))</f>
        <v/>
      </c>
    </row>
    <row r="289">
      <c r="A289" s="23" t="n"/>
      <c r="B289" s="24" t="n"/>
      <c r="C289" s="25">
        <f>IF(B289="","",TEXT(B289,"ddd"))</f>
        <v/>
      </c>
      <c r="D289" s="23" t="n"/>
      <c r="E289" s="26">
        <f>IF(D289="","",IFERROR(VLOOKUP(D289,'Drivers'!$A$5:$K$1000,2,FALSE),"ID Not Found"))</f>
        <v/>
      </c>
      <c r="F289" s="23" t="n"/>
      <c r="G289" s="23" t="n"/>
      <c r="H289" s="27" t="n"/>
      <c r="I289" s="27" t="n"/>
      <c r="J289" s="28" t="n"/>
      <c r="K289" s="29">
        <f>IF(OR(B289="",D289="",F289=""),"",IF(OR(F289="Available",F289="Limited"),IFERROR(MAX(0,MOD(I289-H289,1)*24-J289/60),0),0))</f>
        <v/>
      </c>
      <c r="L289" s="25">
        <f>IF(D289="","",IFERROR(VLOOKUP(D289,'Drivers'!$A$5:$K$1000,4,FALSE),""))</f>
        <v/>
      </c>
      <c r="M289" s="30" t="n"/>
      <c r="N289" s="23" t="n"/>
      <c r="O289" s="30" t="n"/>
      <c r="P289" s="26">
        <f>IF(AND(A289="",B289="",D289="",F289=""),"",IF(OR(A289="",B289="",D289=""),"Missing Required",IF(COUNTIF($A$5:$A$1000,A289)&gt;1,"Duplicate Availability ID",IF(F289="","Missing Status",IF(E289="ID Not Found","Invalid Driver ID",IF(COUNTIFS($B$5:$B$1000,B289,$D$5:$D$1000,D289)&gt;1,"Duplicate Driver/Date",IF(IFERROR(VLOOKUP(D289,'Drivers'!$A$5:$K$1000,10,FALSE),"No")&lt;&gt;"Yes","Inactive Driver",IF(OR(F289="Available",F289="Limited"),IF(OR(G289="",H289="",I289=""),"Missing Shift or Time",IF(K289&lt;=0,"Check Time Range",IF(K289&gt;IFERROR(VLOOKUP(D289,'Drivers'!$A$5:$K$1000,9,FALSE),24),"Over Planning Limit","OK"))),"OK"))))))))</f>
        <v/>
      </c>
    </row>
    <row r="290">
      <c r="A290" s="23" t="n"/>
      <c r="B290" s="24" t="n"/>
      <c r="C290" s="25">
        <f>IF(B290="","",TEXT(B290,"ddd"))</f>
        <v/>
      </c>
      <c r="D290" s="23" t="n"/>
      <c r="E290" s="26">
        <f>IF(D290="","",IFERROR(VLOOKUP(D290,'Drivers'!$A$5:$K$1000,2,FALSE),"ID Not Found"))</f>
        <v/>
      </c>
      <c r="F290" s="23" t="n"/>
      <c r="G290" s="23" t="n"/>
      <c r="H290" s="27" t="n"/>
      <c r="I290" s="27" t="n"/>
      <c r="J290" s="28" t="n"/>
      <c r="K290" s="29">
        <f>IF(OR(B290="",D290="",F290=""),"",IF(OR(F290="Available",F290="Limited"),IFERROR(MAX(0,MOD(I290-H290,1)*24-J290/60),0),0))</f>
        <v/>
      </c>
      <c r="L290" s="25">
        <f>IF(D290="","",IFERROR(VLOOKUP(D290,'Drivers'!$A$5:$K$1000,4,FALSE),""))</f>
        <v/>
      </c>
      <c r="M290" s="30" t="n"/>
      <c r="N290" s="23" t="n"/>
      <c r="O290" s="30" t="n"/>
      <c r="P290" s="26">
        <f>IF(AND(A290="",B290="",D290="",F290=""),"",IF(OR(A290="",B290="",D290=""),"Missing Required",IF(COUNTIF($A$5:$A$1000,A290)&gt;1,"Duplicate Availability ID",IF(F290="","Missing Status",IF(E290="ID Not Found","Invalid Driver ID",IF(COUNTIFS($B$5:$B$1000,B290,$D$5:$D$1000,D290)&gt;1,"Duplicate Driver/Date",IF(IFERROR(VLOOKUP(D290,'Drivers'!$A$5:$K$1000,10,FALSE),"No")&lt;&gt;"Yes","Inactive Driver",IF(OR(F290="Available",F290="Limited"),IF(OR(G290="",H290="",I290=""),"Missing Shift or Time",IF(K290&lt;=0,"Check Time Range",IF(K290&gt;IFERROR(VLOOKUP(D290,'Drivers'!$A$5:$K$1000,9,FALSE),24),"Over Planning Limit","OK"))),"OK"))))))))</f>
        <v/>
      </c>
    </row>
    <row r="291">
      <c r="A291" s="23" t="n"/>
      <c r="B291" s="24" t="n"/>
      <c r="C291" s="25">
        <f>IF(B291="","",TEXT(B291,"ddd"))</f>
        <v/>
      </c>
      <c r="D291" s="23" t="n"/>
      <c r="E291" s="26">
        <f>IF(D291="","",IFERROR(VLOOKUP(D291,'Drivers'!$A$5:$K$1000,2,FALSE),"ID Not Found"))</f>
        <v/>
      </c>
      <c r="F291" s="23" t="n"/>
      <c r="G291" s="23" t="n"/>
      <c r="H291" s="27" t="n"/>
      <c r="I291" s="27" t="n"/>
      <c r="J291" s="28" t="n"/>
      <c r="K291" s="29">
        <f>IF(OR(B291="",D291="",F291=""),"",IF(OR(F291="Available",F291="Limited"),IFERROR(MAX(0,MOD(I291-H291,1)*24-J291/60),0),0))</f>
        <v/>
      </c>
      <c r="L291" s="25">
        <f>IF(D291="","",IFERROR(VLOOKUP(D291,'Drivers'!$A$5:$K$1000,4,FALSE),""))</f>
        <v/>
      </c>
      <c r="M291" s="30" t="n"/>
      <c r="N291" s="23" t="n"/>
      <c r="O291" s="30" t="n"/>
      <c r="P291" s="26">
        <f>IF(AND(A291="",B291="",D291="",F291=""),"",IF(OR(A291="",B291="",D291=""),"Missing Required",IF(COUNTIF($A$5:$A$1000,A291)&gt;1,"Duplicate Availability ID",IF(F291="","Missing Status",IF(E291="ID Not Found","Invalid Driver ID",IF(COUNTIFS($B$5:$B$1000,B291,$D$5:$D$1000,D291)&gt;1,"Duplicate Driver/Date",IF(IFERROR(VLOOKUP(D291,'Drivers'!$A$5:$K$1000,10,FALSE),"No")&lt;&gt;"Yes","Inactive Driver",IF(OR(F291="Available",F291="Limited"),IF(OR(G291="",H291="",I291=""),"Missing Shift or Time",IF(K291&lt;=0,"Check Time Range",IF(K291&gt;IFERROR(VLOOKUP(D291,'Drivers'!$A$5:$K$1000,9,FALSE),24),"Over Planning Limit","OK"))),"OK"))))))))</f>
        <v/>
      </c>
    </row>
    <row r="292">
      <c r="A292" s="23" t="n"/>
      <c r="B292" s="24" t="n"/>
      <c r="C292" s="25">
        <f>IF(B292="","",TEXT(B292,"ddd"))</f>
        <v/>
      </c>
      <c r="D292" s="23" t="n"/>
      <c r="E292" s="26">
        <f>IF(D292="","",IFERROR(VLOOKUP(D292,'Drivers'!$A$5:$K$1000,2,FALSE),"ID Not Found"))</f>
        <v/>
      </c>
      <c r="F292" s="23" t="n"/>
      <c r="G292" s="23" t="n"/>
      <c r="H292" s="27" t="n"/>
      <c r="I292" s="27" t="n"/>
      <c r="J292" s="28" t="n"/>
      <c r="K292" s="29">
        <f>IF(OR(B292="",D292="",F292=""),"",IF(OR(F292="Available",F292="Limited"),IFERROR(MAX(0,MOD(I292-H292,1)*24-J292/60),0),0))</f>
        <v/>
      </c>
      <c r="L292" s="25">
        <f>IF(D292="","",IFERROR(VLOOKUP(D292,'Drivers'!$A$5:$K$1000,4,FALSE),""))</f>
        <v/>
      </c>
      <c r="M292" s="30" t="n"/>
      <c r="N292" s="23" t="n"/>
      <c r="O292" s="30" t="n"/>
      <c r="P292" s="26">
        <f>IF(AND(A292="",B292="",D292="",F292=""),"",IF(OR(A292="",B292="",D292=""),"Missing Required",IF(COUNTIF($A$5:$A$1000,A292)&gt;1,"Duplicate Availability ID",IF(F292="","Missing Status",IF(E292="ID Not Found","Invalid Driver ID",IF(COUNTIFS($B$5:$B$1000,B292,$D$5:$D$1000,D292)&gt;1,"Duplicate Driver/Date",IF(IFERROR(VLOOKUP(D292,'Drivers'!$A$5:$K$1000,10,FALSE),"No")&lt;&gt;"Yes","Inactive Driver",IF(OR(F292="Available",F292="Limited"),IF(OR(G292="",H292="",I292=""),"Missing Shift or Time",IF(K292&lt;=0,"Check Time Range",IF(K292&gt;IFERROR(VLOOKUP(D292,'Drivers'!$A$5:$K$1000,9,FALSE),24),"Over Planning Limit","OK"))),"OK"))))))))</f>
        <v/>
      </c>
    </row>
    <row r="293">
      <c r="A293" s="23" t="n"/>
      <c r="B293" s="24" t="n"/>
      <c r="C293" s="25">
        <f>IF(B293="","",TEXT(B293,"ddd"))</f>
        <v/>
      </c>
      <c r="D293" s="23" t="n"/>
      <c r="E293" s="26">
        <f>IF(D293="","",IFERROR(VLOOKUP(D293,'Drivers'!$A$5:$K$1000,2,FALSE),"ID Not Found"))</f>
        <v/>
      </c>
      <c r="F293" s="23" t="n"/>
      <c r="G293" s="23" t="n"/>
      <c r="H293" s="27" t="n"/>
      <c r="I293" s="27" t="n"/>
      <c r="J293" s="28" t="n"/>
      <c r="K293" s="29">
        <f>IF(OR(B293="",D293="",F293=""),"",IF(OR(F293="Available",F293="Limited"),IFERROR(MAX(0,MOD(I293-H293,1)*24-J293/60),0),0))</f>
        <v/>
      </c>
      <c r="L293" s="25">
        <f>IF(D293="","",IFERROR(VLOOKUP(D293,'Drivers'!$A$5:$K$1000,4,FALSE),""))</f>
        <v/>
      </c>
      <c r="M293" s="30" t="n"/>
      <c r="N293" s="23" t="n"/>
      <c r="O293" s="30" t="n"/>
      <c r="P293" s="26">
        <f>IF(AND(A293="",B293="",D293="",F293=""),"",IF(OR(A293="",B293="",D293=""),"Missing Required",IF(COUNTIF($A$5:$A$1000,A293)&gt;1,"Duplicate Availability ID",IF(F293="","Missing Status",IF(E293="ID Not Found","Invalid Driver ID",IF(COUNTIFS($B$5:$B$1000,B293,$D$5:$D$1000,D293)&gt;1,"Duplicate Driver/Date",IF(IFERROR(VLOOKUP(D293,'Drivers'!$A$5:$K$1000,10,FALSE),"No")&lt;&gt;"Yes","Inactive Driver",IF(OR(F293="Available",F293="Limited"),IF(OR(G293="",H293="",I293=""),"Missing Shift or Time",IF(K293&lt;=0,"Check Time Range",IF(K293&gt;IFERROR(VLOOKUP(D293,'Drivers'!$A$5:$K$1000,9,FALSE),24),"Over Planning Limit","OK"))),"OK"))))))))</f>
        <v/>
      </c>
    </row>
    <row r="294">
      <c r="A294" s="23" t="n"/>
      <c r="B294" s="24" t="n"/>
      <c r="C294" s="25">
        <f>IF(B294="","",TEXT(B294,"ddd"))</f>
        <v/>
      </c>
      <c r="D294" s="23" t="n"/>
      <c r="E294" s="26">
        <f>IF(D294="","",IFERROR(VLOOKUP(D294,'Drivers'!$A$5:$K$1000,2,FALSE),"ID Not Found"))</f>
        <v/>
      </c>
      <c r="F294" s="23" t="n"/>
      <c r="G294" s="23" t="n"/>
      <c r="H294" s="27" t="n"/>
      <c r="I294" s="27" t="n"/>
      <c r="J294" s="28" t="n"/>
      <c r="K294" s="29">
        <f>IF(OR(B294="",D294="",F294=""),"",IF(OR(F294="Available",F294="Limited"),IFERROR(MAX(0,MOD(I294-H294,1)*24-J294/60),0),0))</f>
        <v/>
      </c>
      <c r="L294" s="25">
        <f>IF(D294="","",IFERROR(VLOOKUP(D294,'Drivers'!$A$5:$K$1000,4,FALSE),""))</f>
        <v/>
      </c>
      <c r="M294" s="30" t="n"/>
      <c r="N294" s="23" t="n"/>
      <c r="O294" s="30" t="n"/>
      <c r="P294" s="26">
        <f>IF(AND(A294="",B294="",D294="",F294=""),"",IF(OR(A294="",B294="",D294=""),"Missing Required",IF(COUNTIF($A$5:$A$1000,A294)&gt;1,"Duplicate Availability ID",IF(F294="","Missing Status",IF(E294="ID Not Found","Invalid Driver ID",IF(COUNTIFS($B$5:$B$1000,B294,$D$5:$D$1000,D294)&gt;1,"Duplicate Driver/Date",IF(IFERROR(VLOOKUP(D294,'Drivers'!$A$5:$K$1000,10,FALSE),"No")&lt;&gt;"Yes","Inactive Driver",IF(OR(F294="Available",F294="Limited"),IF(OR(G294="",H294="",I294=""),"Missing Shift or Time",IF(K294&lt;=0,"Check Time Range",IF(K294&gt;IFERROR(VLOOKUP(D294,'Drivers'!$A$5:$K$1000,9,FALSE),24),"Over Planning Limit","OK"))),"OK"))))))))</f>
        <v/>
      </c>
    </row>
    <row r="295">
      <c r="A295" s="23" t="n"/>
      <c r="B295" s="24" t="n"/>
      <c r="C295" s="25">
        <f>IF(B295="","",TEXT(B295,"ddd"))</f>
        <v/>
      </c>
      <c r="D295" s="23" t="n"/>
      <c r="E295" s="26">
        <f>IF(D295="","",IFERROR(VLOOKUP(D295,'Drivers'!$A$5:$K$1000,2,FALSE),"ID Not Found"))</f>
        <v/>
      </c>
      <c r="F295" s="23" t="n"/>
      <c r="G295" s="23" t="n"/>
      <c r="H295" s="27" t="n"/>
      <c r="I295" s="27" t="n"/>
      <c r="J295" s="28" t="n"/>
      <c r="K295" s="29">
        <f>IF(OR(B295="",D295="",F295=""),"",IF(OR(F295="Available",F295="Limited"),IFERROR(MAX(0,MOD(I295-H295,1)*24-J295/60),0),0))</f>
        <v/>
      </c>
      <c r="L295" s="25">
        <f>IF(D295="","",IFERROR(VLOOKUP(D295,'Drivers'!$A$5:$K$1000,4,FALSE),""))</f>
        <v/>
      </c>
      <c r="M295" s="30" t="n"/>
      <c r="N295" s="23" t="n"/>
      <c r="O295" s="30" t="n"/>
      <c r="P295" s="26">
        <f>IF(AND(A295="",B295="",D295="",F295=""),"",IF(OR(A295="",B295="",D295=""),"Missing Required",IF(COUNTIF($A$5:$A$1000,A295)&gt;1,"Duplicate Availability ID",IF(F295="","Missing Status",IF(E295="ID Not Found","Invalid Driver ID",IF(COUNTIFS($B$5:$B$1000,B295,$D$5:$D$1000,D295)&gt;1,"Duplicate Driver/Date",IF(IFERROR(VLOOKUP(D295,'Drivers'!$A$5:$K$1000,10,FALSE),"No")&lt;&gt;"Yes","Inactive Driver",IF(OR(F295="Available",F295="Limited"),IF(OR(G295="",H295="",I295=""),"Missing Shift or Time",IF(K295&lt;=0,"Check Time Range",IF(K295&gt;IFERROR(VLOOKUP(D295,'Drivers'!$A$5:$K$1000,9,FALSE),24),"Over Planning Limit","OK"))),"OK"))))))))</f>
        <v/>
      </c>
    </row>
    <row r="296">
      <c r="A296" s="23" t="n"/>
      <c r="B296" s="24" t="n"/>
      <c r="C296" s="25">
        <f>IF(B296="","",TEXT(B296,"ddd"))</f>
        <v/>
      </c>
      <c r="D296" s="23" t="n"/>
      <c r="E296" s="26">
        <f>IF(D296="","",IFERROR(VLOOKUP(D296,'Drivers'!$A$5:$K$1000,2,FALSE),"ID Not Found"))</f>
        <v/>
      </c>
      <c r="F296" s="23" t="n"/>
      <c r="G296" s="23" t="n"/>
      <c r="H296" s="27" t="n"/>
      <c r="I296" s="27" t="n"/>
      <c r="J296" s="28" t="n"/>
      <c r="K296" s="29">
        <f>IF(OR(B296="",D296="",F296=""),"",IF(OR(F296="Available",F296="Limited"),IFERROR(MAX(0,MOD(I296-H296,1)*24-J296/60),0),0))</f>
        <v/>
      </c>
      <c r="L296" s="25">
        <f>IF(D296="","",IFERROR(VLOOKUP(D296,'Drivers'!$A$5:$K$1000,4,FALSE),""))</f>
        <v/>
      </c>
      <c r="M296" s="30" t="n"/>
      <c r="N296" s="23" t="n"/>
      <c r="O296" s="30" t="n"/>
      <c r="P296" s="26">
        <f>IF(AND(A296="",B296="",D296="",F296=""),"",IF(OR(A296="",B296="",D296=""),"Missing Required",IF(COUNTIF($A$5:$A$1000,A296)&gt;1,"Duplicate Availability ID",IF(F296="","Missing Status",IF(E296="ID Not Found","Invalid Driver ID",IF(COUNTIFS($B$5:$B$1000,B296,$D$5:$D$1000,D296)&gt;1,"Duplicate Driver/Date",IF(IFERROR(VLOOKUP(D296,'Drivers'!$A$5:$K$1000,10,FALSE),"No")&lt;&gt;"Yes","Inactive Driver",IF(OR(F296="Available",F296="Limited"),IF(OR(G296="",H296="",I296=""),"Missing Shift or Time",IF(K296&lt;=0,"Check Time Range",IF(K296&gt;IFERROR(VLOOKUP(D296,'Drivers'!$A$5:$K$1000,9,FALSE),24),"Over Planning Limit","OK"))),"OK"))))))))</f>
        <v/>
      </c>
    </row>
    <row r="297">
      <c r="A297" s="23" t="n"/>
      <c r="B297" s="24" t="n"/>
      <c r="C297" s="25">
        <f>IF(B297="","",TEXT(B297,"ddd"))</f>
        <v/>
      </c>
      <c r="D297" s="23" t="n"/>
      <c r="E297" s="26">
        <f>IF(D297="","",IFERROR(VLOOKUP(D297,'Drivers'!$A$5:$K$1000,2,FALSE),"ID Not Found"))</f>
        <v/>
      </c>
      <c r="F297" s="23" t="n"/>
      <c r="G297" s="23" t="n"/>
      <c r="H297" s="27" t="n"/>
      <c r="I297" s="27" t="n"/>
      <c r="J297" s="28" t="n"/>
      <c r="K297" s="29">
        <f>IF(OR(B297="",D297="",F297=""),"",IF(OR(F297="Available",F297="Limited"),IFERROR(MAX(0,MOD(I297-H297,1)*24-J297/60),0),0))</f>
        <v/>
      </c>
      <c r="L297" s="25">
        <f>IF(D297="","",IFERROR(VLOOKUP(D297,'Drivers'!$A$5:$K$1000,4,FALSE),""))</f>
        <v/>
      </c>
      <c r="M297" s="30" t="n"/>
      <c r="N297" s="23" t="n"/>
      <c r="O297" s="30" t="n"/>
      <c r="P297" s="26">
        <f>IF(AND(A297="",B297="",D297="",F297=""),"",IF(OR(A297="",B297="",D297=""),"Missing Required",IF(COUNTIF($A$5:$A$1000,A297)&gt;1,"Duplicate Availability ID",IF(F297="","Missing Status",IF(E297="ID Not Found","Invalid Driver ID",IF(COUNTIFS($B$5:$B$1000,B297,$D$5:$D$1000,D297)&gt;1,"Duplicate Driver/Date",IF(IFERROR(VLOOKUP(D297,'Drivers'!$A$5:$K$1000,10,FALSE),"No")&lt;&gt;"Yes","Inactive Driver",IF(OR(F297="Available",F297="Limited"),IF(OR(G297="",H297="",I297=""),"Missing Shift or Time",IF(K297&lt;=0,"Check Time Range",IF(K297&gt;IFERROR(VLOOKUP(D297,'Drivers'!$A$5:$K$1000,9,FALSE),24),"Over Planning Limit","OK"))),"OK"))))))))</f>
        <v/>
      </c>
    </row>
    <row r="298">
      <c r="A298" s="23" t="n"/>
      <c r="B298" s="24" t="n"/>
      <c r="C298" s="25">
        <f>IF(B298="","",TEXT(B298,"ddd"))</f>
        <v/>
      </c>
      <c r="D298" s="23" t="n"/>
      <c r="E298" s="26">
        <f>IF(D298="","",IFERROR(VLOOKUP(D298,'Drivers'!$A$5:$K$1000,2,FALSE),"ID Not Found"))</f>
        <v/>
      </c>
      <c r="F298" s="23" t="n"/>
      <c r="G298" s="23" t="n"/>
      <c r="H298" s="27" t="n"/>
      <c r="I298" s="27" t="n"/>
      <c r="J298" s="28" t="n"/>
      <c r="K298" s="29">
        <f>IF(OR(B298="",D298="",F298=""),"",IF(OR(F298="Available",F298="Limited"),IFERROR(MAX(0,MOD(I298-H298,1)*24-J298/60),0),0))</f>
        <v/>
      </c>
      <c r="L298" s="25">
        <f>IF(D298="","",IFERROR(VLOOKUP(D298,'Drivers'!$A$5:$K$1000,4,FALSE),""))</f>
        <v/>
      </c>
      <c r="M298" s="30" t="n"/>
      <c r="N298" s="23" t="n"/>
      <c r="O298" s="30" t="n"/>
      <c r="P298" s="26">
        <f>IF(AND(A298="",B298="",D298="",F298=""),"",IF(OR(A298="",B298="",D298=""),"Missing Required",IF(COUNTIF($A$5:$A$1000,A298)&gt;1,"Duplicate Availability ID",IF(F298="","Missing Status",IF(E298="ID Not Found","Invalid Driver ID",IF(COUNTIFS($B$5:$B$1000,B298,$D$5:$D$1000,D298)&gt;1,"Duplicate Driver/Date",IF(IFERROR(VLOOKUP(D298,'Drivers'!$A$5:$K$1000,10,FALSE),"No")&lt;&gt;"Yes","Inactive Driver",IF(OR(F298="Available",F298="Limited"),IF(OR(G298="",H298="",I298=""),"Missing Shift or Time",IF(K298&lt;=0,"Check Time Range",IF(K298&gt;IFERROR(VLOOKUP(D298,'Drivers'!$A$5:$K$1000,9,FALSE),24),"Over Planning Limit","OK"))),"OK"))))))))</f>
        <v/>
      </c>
    </row>
    <row r="299">
      <c r="A299" s="23" t="n"/>
      <c r="B299" s="24" t="n"/>
      <c r="C299" s="25">
        <f>IF(B299="","",TEXT(B299,"ddd"))</f>
        <v/>
      </c>
      <c r="D299" s="23" t="n"/>
      <c r="E299" s="26">
        <f>IF(D299="","",IFERROR(VLOOKUP(D299,'Drivers'!$A$5:$K$1000,2,FALSE),"ID Not Found"))</f>
        <v/>
      </c>
      <c r="F299" s="23" t="n"/>
      <c r="G299" s="23" t="n"/>
      <c r="H299" s="27" t="n"/>
      <c r="I299" s="27" t="n"/>
      <c r="J299" s="28" t="n"/>
      <c r="K299" s="29">
        <f>IF(OR(B299="",D299="",F299=""),"",IF(OR(F299="Available",F299="Limited"),IFERROR(MAX(0,MOD(I299-H299,1)*24-J299/60),0),0))</f>
        <v/>
      </c>
      <c r="L299" s="25">
        <f>IF(D299="","",IFERROR(VLOOKUP(D299,'Drivers'!$A$5:$K$1000,4,FALSE),""))</f>
        <v/>
      </c>
      <c r="M299" s="30" t="n"/>
      <c r="N299" s="23" t="n"/>
      <c r="O299" s="30" t="n"/>
      <c r="P299" s="26">
        <f>IF(AND(A299="",B299="",D299="",F299=""),"",IF(OR(A299="",B299="",D299=""),"Missing Required",IF(COUNTIF($A$5:$A$1000,A299)&gt;1,"Duplicate Availability ID",IF(F299="","Missing Status",IF(E299="ID Not Found","Invalid Driver ID",IF(COUNTIFS($B$5:$B$1000,B299,$D$5:$D$1000,D299)&gt;1,"Duplicate Driver/Date",IF(IFERROR(VLOOKUP(D299,'Drivers'!$A$5:$K$1000,10,FALSE),"No")&lt;&gt;"Yes","Inactive Driver",IF(OR(F299="Available",F299="Limited"),IF(OR(G299="",H299="",I299=""),"Missing Shift or Time",IF(K299&lt;=0,"Check Time Range",IF(K299&gt;IFERROR(VLOOKUP(D299,'Drivers'!$A$5:$K$1000,9,FALSE),24),"Over Planning Limit","OK"))),"OK"))))))))</f>
        <v/>
      </c>
    </row>
    <row r="300">
      <c r="A300" s="23" t="n"/>
      <c r="B300" s="24" t="n"/>
      <c r="C300" s="25">
        <f>IF(B300="","",TEXT(B300,"ddd"))</f>
        <v/>
      </c>
      <c r="D300" s="23" t="n"/>
      <c r="E300" s="26">
        <f>IF(D300="","",IFERROR(VLOOKUP(D300,'Drivers'!$A$5:$K$1000,2,FALSE),"ID Not Found"))</f>
        <v/>
      </c>
      <c r="F300" s="23" t="n"/>
      <c r="G300" s="23" t="n"/>
      <c r="H300" s="27" t="n"/>
      <c r="I300" s="27" t="n"/>
      <c r="J300" s="28" t="n"/>
      <c r="K300" s="29">
        <f>IF(OR(B300="",D300="",F300=""),"",IF(OR(F300="Available",F300="Limited"),IFERROR(MAX(0,MOD(I300-H300,1)*24-J300/60),0),0))</f>
        <v/>
      </c>
      <c r="L300" s="25">
        <f>IF(D300="","",IFERROR(VLOOKUP(D300,'Drivers'!$A$5:$K$1000,4,FALSE),""))</f>
        <v/>
      </c>
      <c r="M300" s="30" t="n"/>
      <c r="N300" s="23" t="n"/>
      <c r="O300" s="30" t="n"/>
      <c r="P300" s="26">
        <f>IF(AND(A300="",B300="",D300="",F300=""),"",IF(OR(A300="",B300="",D300=""),"Missing Required",IF(COUNTIF($A$5:$A$1000,A300)&gt;1,"Duplicate Availability ID",IF(F300="","Missing Status",IF(E300="ID Not Found","Invalid Driver ID",IF(COUNTIFS($B$5:$B$1000,B300,$D$5:$D$1000,D300)&gt;1,"Duplicate Driver/Date",IF(IFERROR(VLOOKUP(D300,'Drivers'!$A$5:$K$1000,10,FALSE),"No")&lt;&gt;"Yes","Inactive Driver",IF(OR(F300="Available",F300="Limited"),IF(OR(G300="",H300="",I300=""),"Missing Shift or Time",IF(K300&lt;=0,"Check Time Range",IF(K300&gt;IFERROR(VLOOKUP(D300,'Drivers'!$A$5:$K$1000,9,FALSE),24),"Over Planning Limit","OK"))),"OK"))))))))</f>
        <v/>
      </c>
    </row>
    <row r="301">
      <c r="A301" s="23" t="n"/>
      <c r="B301" s="24" t="n"/>
      <c r="C301" s="25">
        <f>IF(B301="","",TEXT(B301,"ddd"))</f>
        <v/>
      </c>
      <c r="D301" s="23" t="n"/>
      <c r="E301" s="26">
        <f>IF(D301="","",IFERROR(VLOOKUP(D301,'Drivers'!$A$5:$K$1000,2,FALSE),"ID Not Found"))</f>
        <v/>
      </c>
      <c r="F301" s="23" t="n"/>
      <c r="G301" s="23" t="n"/>
      <c r="H301" s="27" t="n"/>
      <c r="I301" s="27" t="n"/>
      <c r="J301" s="28" t="n"/>
      <c r="K301" s="29">
        <f>IF(OR(B301="",D301="",F301=""),"",IF(OR(F301="Available",F301="Limited"),IFERROR(MAX(0,MOD(I301-H301,1)*24-J301/60),0),0))</f>
        <v/>
      </c>
      <c r="L301" s="25">
        <f>IF(D301="","",IFERROR(VLOOKUP(D301,'Drivers'!$A$5:$K$1000,4,FALSE),""))</f>
        <v/>
      </c>
      <c r="M301" s="30" t="n"/>
      <c r="N301" s="23" t="n"/>
      <c r="O301" s="30" t="n"/>
      <c r="P301" s="26">
        <f>IF(AND(A301="",B301="",D301="",F301=""),"",IF(OR(A301="",B301="",D301=""),"Missing Required",IF(COUNTIF($A$5:$A$1000,A301)&gt;1,"Duplicate Availability ID",IF(F301="","Missing Status",IF(E301="ID Not Found","Invalid Driver ID",IF(COUNTIFS($B$5:$B$1000,B301,$D$5:$D$1000,D301)&gt;1,"Duplicate Driver/Date",IF(IFERROR(VLOOKUP(D301,'Drivers'!$A$5:$K$1000,10,FALSE),"No")&lt;&gt;"Yes","Inactive Driver",IF(OR(F301="Available",F301="Limited"),IF(OR(G301="",H301="",I301=""),"Missing Shift or Time",IF(K301&lt;=0,"Check Time Range",IF(K301&gt;IFERROR(VLOOKUP(D301,'Drivers'!$A$5:$K$1000,9,FALSE),24),"Over Planning Limit","OK"))),"OK"))))))))</f>
        <v/>
      </c>
    </row>
    <row r="302">
      <c r="A302" s="23" t="n"/>
      <c r="B302" s="24" t="n"/>
      <c r="C302" s="25">
        <f>IF(B302="","",TEXT(B302,"ddd"))</f>
        <v/>
      </c>
      <c r="D302" s="23" t="n"/>
      <c r="E302" s="26">
        <f>IF(D302="","",IFERROR(VLOOKUP(D302,'Drivers'!$A$5:$K$1000,2,FALSE),"ID Not Found"))</f>
        <v/>
      </c>
      <c r="F302" s="23" t="n"/>
      <c r="G302" s="23" t="n"/>
      <c r="H302" s="27" t="n"/>
      <c r="I302" s="27" t="n"/>
      <c r="J302" s="28" t="n"/>
      <c r="K302" s="29">
        <f>IF(OR(B302="",D302="",F302=""),"",IF(OR(F302="Available",F302="Limited"),IFERROR(MAX(0,MOD(I302-H302,1)*24-J302/60),0),0))</f>
        <v/>
      </c>
      <c r="L302" s="25">
        <f>IF(D302="","",IFERROR(VLOOKUP(D302,'Drivers'!$A$5:$K$1000,4,FALSE),""))</f>
        <v/>
      </c>
      <c r="M302" s="30" t="n"/>
      <c r="N302" s="23" t="n"/>
      <c r="O302" s="30" t="n"/>
      <c r="P302" s="26">
        <f>IF(AND(A302="",B302="",D302="",F302=""),"",IF(OR(A302="",B302="",D302=""),"Missing Required",IF(COUNTIF($A$5:$A$1000,A302)&gt;1,"Duplicate Availability ID",IF(F302="","Missing Status",IF(E302="ID Not Found","Invalid Driver ID",IF(COUNTIFS($B$5:$B$1000,B302,$D$5:$D$1000,D302)&gt;1,"Duplicate Driver/Date",IF(IFERROR(VLOOKUP(D302,'Drivers'!$A$5:$K$1000,10,FALSE),"No")&lt;&gt;"Yes","Inactive Driver",IF(OR(F302="Available",F302="Limited"),IF(OR(G302="",H302="",I302=""),"Missing Shift or Time",IF(K302&lt;=0,"Check Time Range",IF(K302&gt;IFERROR(VLOOKUP(D302,'Drivers'!$A$5:$K$1000,9,FALSE),24),"Over Planning Limit","OK"))),"OK"))))))))</f>
        <v/>
      </c>
    </row>
    <row r="303">
      <c r="A303" s="23" t="n"/>
      <c r="B303" s="24" t="n"/>
      <c r="C303" s="25">
        <f>IF(B303="","",TEXT(B303,"ddd"))</f>
        <v/>
      </c>
      <c r="D303" s="23" t="n"/>
      <c r="E303" s="26">
        <f>IF(D303="","",IFERROR(VLOOKUP(D303,'Drivers'!$A$5:$K$1000,2,FALSE),"ID Not Found"))</f>
        <v/>
      </c>
      <c r="F303" s="23" t="n"/>
      <c r="G303" s="23" t="n"/>
      <c r="H303" s="27" t="n"/>
      <c r="I303" s="27" t="n"/>
      <c r="J303" s="28" t="n"/>
      <c r="K303" s="29">
        <f>IF(OR(B303="",D303="",F303=""),"",IF(OR(F303="Available",F303="Limited"),IFERROR(MAX(0,MOD(I303-H303,1)*24-J303/60),0),0))</f>
        <v/>
      </c>
      <c r="L303" s="25">
        <f>IF(D303="","",IFERROR(VLOOKUP(D303,'Drivers'!$A$5:$K$1000,4,FALSE),""))</f>
        <v/>
      </c>
      <c r="M303" s="30" t="n"/>
      <c r="N303" s="23" t="n"/>
      <c r="O303" s="30" t="n"/>
      <c r="P303" s="26">
        <f>IF(AND(A303="",B303="",D303="",F303=""),"",IF(OR(A303="",B303="",D303=""),"Missing Required",IF(COUNTIF($A$5:$A$1000,A303)&gt;1,"Duplicate Availability ID",IF(F303="","Missing Status",IF(E303="ID Not Found","Invalid Driver ID",IF(COUNTIFS($B$5:$B$1000,B303,$D$5:$D$1000,D303)&gt;1,"Duplicate Driver/Date",IF(IFERROR(VLOOKUP(D303,'Drivers'!$A$5:$K$1000,10,FALSE),"No")&lt;&gt;"Yes","Inactive Driver",IF(OR(F303="Available",F303="Limited"),IF(OR(G303="",H303="",I303=""),"Missing Shift or Time",IF(K303&lt;=0,"Check Time Range",IF(K303&gt;IFERROR(VLOOKUP(D303,'Drivers'!$A$5:$K$1000,9,FALSE),24),"Over Planning Limit","OK"))),"OK"))))))))</f>
        <v/>
      </c>
    </row>
    <row r="304">
      <c r="A304" s="23" t="n"/>
      <c r="B304" s="24" t="n"/>
      <c r="C304" s="25">
        <f>IF(B304="","",TEXT(B304,"ddd"))</f>
        <v/>
      </c>
      <c r="D304" s="23" t="n"/>
      <c r="E304" s="26">
        <f>IF(D304="","",IFERROR(VLOOKUP(D304,'Drivers'!$A$5:$K$1000,2,FALSE),"ID Not Found"))</f>
        <v/>
      </c>
      <c r="F304" s="23" t="n"/>
      <c r="G304" s="23" t="n"/>
      <c r="H304" s="27" t="n"/>
      <c r="I304" s="27" t="n"/>
      <c r="J304" s="28" t="n"/>
      <c r="K304" s="29">
        <f>IF(OR(B304="",D304="",F304=""),"",IF(OR(F304="Available",F304="Limited"),IFERROR(MAX(0,MOD(I304-H304,1)*24-J304/60),0),0))</f>
        <v/>
      </c>
      <c r="L304" s="25">
        <f>IF(D304="","",IFERROR(VLOOKUP(D304,'Drivers'!$A$5:$K$1000,4,FALSE),""))</f>
        <v/>
      </c>
      <c r="M304" s="30" t="n"/>
      <c r="N304" s="23" t="n"/>
      <c r="O304" s="30" t="n"/>
      <c r="P304" s="26">
        <f>IF(AND(A304="",B304="",D304="",F304=""),"",IF(OR(A304="",B304="",D304=""),"Missing Required",IF(COUNTIF($A$5:$A$1000,A304)&gt;1,"Duplicate Availability ID",IF(F304="","Missing Status",IF(E304="ID Not Found","Invalid Driver ID",IF(COUNTIFS($B$5:$B$1000,B304,$D$5:$D$1000,D304)&gt;1,"Duplicate Driver/Date",IF(IFERROR(VLOOKUP(D304,'Drivers'!$A$5:$K$1000,10,FALSE),"No")&lt;&gt;"Yes","Inactive Driver",IF(OR(F304="Available",F304="Limited"),IF(OR(G304="",H304="",I304=""),"Missing Shift or Time",IF(K304&lt;=0,"Check Time Range",IF(K304&gt;IFERROR(VLOOKUP(D304,'Drivers'!$A$5:$K$1000,9,FALSE),24),"Over Planning Limit","OK"))),"OK"))))))))</f>
        <v/>
      </c>
    </row>
    <row r="305">
      <c r="A305" s="23" t="n"/>
      <c r="B305" s="24" t="n"/>
      <c r="C305" s="25">
        <f>IF(B305="","",TEXT(B305,"ddd"))</f>
        <v/>
      </c>
      <c r="D305" s="23" t="n"/>
      <c r="E305" s="26">
        <f>IF(D305="","",IFERROR(VLOOKUP(D305,'Drivers'!$A$5:$K$1000,2,FALSE),"ID Not Found"))</f>
        <v/>
      </c>
      <c r="F305" s="23" t="n"/>
      <c r="G305" s="23" t="n"/>
      <c r="H305" s="27" t="n"/>
      <c r="I305" s="27" t="n"/>
      <c r="J305" s="28" t="n"/>
      <c r="K305" s="29">
        <f>IF(OR(B305="",D305="",F305=""),"",IF(OR(F305="Available",F305="Limited"),IFERROR(MAX(0,MOD(I305-H305,1)*24-J305/60),0),0))</f>
        <v/>
      </c>
      <c r="L305" s="25">
        <f>IF(D305="","",IFERROR(VLOOKUP(D305,'Drivers'!$A$5:$K$1000,4,FALSE),""))</f>
        <v/>
      </c>
      <c r="M305" s="30" t="n"/>
      <c r="N305" s="23" t="n"/>
      <c r="O305" s="30" t="n"/>
      <c r="P305" s="26">
        <f>IF(AND(A305="",B305="",D305="",F305=""),"",IF(OR(A305="",B305="",D305=""),"Missing Required",IF(COUNTIF($A$5:$A$1000,A305)&gt;1,"Duplicate Availability ID",IF(F305="","Missing Status",IF(E305="ID Not Found","Invalid Driver ID",IF(COUNTIFS($B$5:$B$1000,B305,$D$5:$D$1000,D305)&gt;1,"Duplicate Driver/Date",IF(IFERROR(VLOOKUP(D305,'Drivers'!$A$5:$K$1000,10,FALSE),"No")&lt;&gt;"Yes","Inactive Driver",IF(OR(F305="Available",F305="Limited"),IF(OR(G305="",H305="",I305=""),"Missing Shift or Time",IF(K305&lt;=0,"Check Time Range",IF(K305&gt;IFERROR(VLOOKUP(D305,'Drivers'!$A$5:$K$1000,9,FALSE),24),"Over Planning Limit","OK"))),"OK"))))))))</f>
        <v/>
      </c>
    </row>
    <row r="306">
      <c r="A306" s="23" t="n"/>
      <c r="B306" s="24" t="n"/>
      <c r="C306" s="25">
        <f>IF(B306="","",TEXT(B306,"ddd"))</f>
        <v/>
      </c>
      <c r="D306" s="23" t="n"/>
      <c r="E306" s="26">
        <f>IF(D306="","",IFERROR(VLOOKUP(D306,'Drivers'!$A$5:$K$1000,2,FALSE),"ID Not Found"))</f>
        <v/>
      </c>
      <c r="F306" s="23" t="n"/>
      <c r="G306" s="23" t="n"/>
      <c r="H306" s="27" t="n"/>
      <c r="I306" s="27" t="n"/>
      <c r="J306" s="28" t="n"/>
      <c r="K306" s="29">
        <f>IF(OR(B306="",D306="",F306=""),"",IF(OR(F306="Available",F306="Limited"),IFERROR(MAX(0,MOD(I306-H306,1)*24-J306/60),0),0))</f>
        <v/>
      </c>
      <c r="L306" s="25">
        <f>IF(D306="","",IFERROR(VLOOKUP(D306,'Drivers'!$A$5:$K$1000,4,FALSE),""))</f>
        <v/>
      </c>
      <c r="M306" s="30" t="n"/>
      <c r="N306" s="23" t="n"/>
      <c r="O306" s="30" t="n"/>
      <c r="P306" s="26">
        <f>IF(AND(A306="",B306="",D306="",F306=""),"",IF(OR(A306="",B306="",D306=""),"Missing Required",IF(COUNTIF($A$5:$A$1000,A306)&gt;1,"Duplicate Availability ID",IF(F306="","Missing Status",IF(E306="ID Not Found","Invalid Driver ID",IF(COUNTIFS($B$5:$B$1000,B306,$D$5:$D$1000,D306)&gt;1,"Duplicate Driver/Date",IF(IFERROR(VLOOKUP(D306,'Drivers'!$A$5:$K$1000,10,FALSE),"No")&lt;&gt;"Yes","Inactive Driver",IF(OR(F306="Available",F306="Limited"),IF(OR(G306="",H306="",I306=""),"Missing Shift or Time",IF(K306&lt;=0,"Check Time Range",IF(K306&gt;IFERROR(VLOOKUP(D306,'Drivers'!$A$5:$K$1000,9,FALSE),24),"Over Planning Limit","OK"))),"OK"))))))))</f>
        <v/>
      </c>
    </row>
    <row r="307">
      <c r="A307" s="23" t="n"/>
      <c r="B307" s="24" t="n"/>
      <c r="C307" s="25">
        <f>IF(B307="","",TEXT(B307,"ddd"))</f>
        <v/>
      </c>
      <c r="D307" s="23" t="n"/>
      <c r="E307" s="26">
        <f>IF(D307="","",IFERROR(VLOOKUP(D307,'Drivers'!$A$5:$K$1000,2,FALSE),"ID Not Found"))</f>
        <v/>
      </c>
      <c r="F307" s="23" t="n"/>
      <c r="G307" s="23" t="n"/>
      <c r="H307" s="27" t="n"/>
      <c r="I307" s="27" t="n"/>
      <c r="J307" s="28" t="n"/>
      <c r="K307" s="29">
        <f>IF(OR(B307="",D307="",F307=""),"",IF(OR(F307="Available",F307="Limited"),IFERROR(MAX(0,MOD(I307-H307,1)*24-J307/60),0),0))</f>
        <v/>
      </c>
      <c r="L307" s="25">
        <f>IF(D307="","",IFERROR(VLOOKUP(D307,'Drivers'!$A$5:$K$1000,4,FALSE),""))</f>
        <v/>
      </c>
      <c r="M307" s="30" t="n"/>
      <c r="N307" s="23" t="n"/>
      <c r="O307" s="30" t="n"/>
      <c r="P307" s="26">
        <f>IF(AND(A307="",B307="",D307="",F307=""),"",IF(OR(A307="",B307="",D307=""),"Missing Required",IF(COUNTIF($A$5:$A$1000,A307)&gt;1,"Duplicate Availability ID",IF(F307="","Missing Status",IF(E307="ID Not Found","Invalid Driver ID",IF(COUNTIFS($B$5:$B$1000,B307,$D$5:$D$1000,D307)&gt;1,"Duplicate Driver/Date",IF(IFERROR(VLOOKUP(D307,'Drivers'!$A$5:$K$1000,10,FALSE),"No")&lt;&gt;"Yes","Inactive Driver",IF(OR(F307="Available",F307="Limited"),IF(OR(G307="",H307="",I307=""),"Missing Shift or Time",IF(K307&lt;=0,"Check Time Range",IF(K307&gt;IFERROR(VLOOKUP(D307,'Drivers'!$A$5:$K$1000,9,FALSE),24),"Over Planning Limit","OK"))),"OK"))))))))</f>
        <v/>
      </c>
    </row>
    <row r="308">
      <c r="A308" s="23" t="n"/>
      <c r="B308" s="24" t="n"/>
      <c r="C308" s="25">
        <f>IF(B308="","",TEXT(B308,"ddd"))</f>
        <v/>
      </c>
      <c r="D308" s="23" t="n"/>
      <c r="E308" s="26">
        <f>IF(D308="","",IFERROR(VLOOKUP(D308,'Drivers'!$A$5:$K$1000,2,FALSE),"ID Not Found"))</f>
        <v/>
      </c>
      <c r="F308" s="23" t="n"/>
      <c r="G308" s="23" t="n"/>
      <c r="H308" s="27" t="n"/>
      <c r="I308" s="27" t="n"/>
      <c r="J308" s="28" t="n"/>
      <c r="K308" s="29">
        <f>IF(OR(B308="",D308="",F308=""),"",IF(OR(F308="Available",F308="Limited"),IFERROR(MAX(0,MOD(I308-H308,1)*24-J308/60),0),0))</f>
        <v/>
      </c>
      <c r="L308" s="25">
        <f>IF(D308="","",IFERROR(VLOOKUP(D308,'Drivers'!$A$5:$K$1000,4,FALSE),""))</f>
        <v/>
      </c>
      <c r="M308" s="30" t="n"/>
      <c r="N308" s="23" t="n"/>
      <c r="O308" s="30" t="n"/>
      <c r="P308" s="26">
        <f>IF(AND(A308="",B308="",D308="",F308=""),"",IF(OR(A308="",B308="",D308=""),"Missing Required",IF(COUNTIF($A$5:$A$1000,A308)&gt;1,"Duplicate Availability ID",IF(F308="","Missing Status",IF(E308="ID Not Found","Invalid Driver ID",IF(COUNTIFS($B$5:$B$1000,B308,$D$5:$D$1000,D308)&gt;1,"Duplicate Driver/Date",IF(IFERROR(VLOOKUP(D308,'Drivers'!$A$5:$K$1000,10,FALSE),"No")&lt;&gt;"Yes","Inactive Driver",IF(OR(F308="Available",F308="Limited"),IF(OR(G308="",H308="",I308=""),"Missing Shift or Time",IF(K308&lt;=0,"Check Time Range",IF(K308&gt;IFERROR(VLOOKUP(D308,'Drivers'!$A$5:$K$1000,9,FALSE),24),"Over Planning Limit","OK"))),"OK"))))))))</f>
        <v/>
      </c>
    </row>
    <row r="309">
      <c r="A309" s="23" t="n"/>
      <c r="B309" s="24" t="n"/>
      <c r="C309" s="25">
        <f>IF(B309="","",TEXT(B309,"ddd"))</f>
        <v/>
      </c>
      <c r="D309" s="23" t="n"/>
      <c r="E309" s="26">
        <f>IF(D309="","",IFERROR(VLOOKUP(D309,'Drivers'!$A$5:$K$1000,2,FALSE),"ID Not Found"))</f>
        <v/>
      </c>
      <c r="F309" s="23" t="n"/>
      <c r="G309" s="23" t="n"/>
      <c r="H309" s="27" t="n"/>
      <c r="I309" s="27" t="n"/>
      <c r="J309" s="28" t="n"/>
      <c r="K309" s="29">
        <f>IF(OR(B309="",D309="",F309=""),"",IF(OR(F309="Available",F309="Limited"),IFERROR(MAX(0,MOD(I309-H309,1)*24-J309/60),0),0))</f>
        <v/>
      </c>
      <c r="L309" s="25">
        <f>IF(D309="","",IFERROR(VLOOKUP(D309,'Drivers'!$A$5:$K$1000,4,FALSE),""))</f>
        <v/>
      </c>
      <c r="M309" s="30" t="n"/>
      <c r="N309" s="23" t="n"/>
      <c r="O309" s="30" t="n"/>
      <c r="P309" s="26">
        <f>IF(AND(A309="",B309="",D309="",F309=""),"",IF(OR(A309="",B309="",D309=""),"Missing Required",IF(COUNTIF($A$5:$A$1000,A309)&gt;1,"Duplicate Availability ID",IF(F309="","Missing Status",IF(E309="ID Not Found","Invalid Driver ID",IF(COUNTIFS($B$5:$B$1000,B309,$D$5:$D$1000,D309)&gt;1,"Duplicate Driver/Date",IF(IFERROR(VLOOKUP(D309,'Drivers'!$A$5:$K$1000,10,FALSE),"No")&lt;&gt;"Yes","Inactive Driver",IF(OR(F309="Available",F309="Limited"),IF(OR(G309="",H309="",I309=""),"Missing Shift or Time",IF(K309&lt;=0,"Check Time Range",IF(K309&gt;IFERROR(VLOOKUP(D309,'Drivers'!$A$5:$K$1000,9,FALSE),24),"Over Planning Limit","OK"))),"OK"))))))))</f>
        <v/>
      </c>
    </row>
    <row r="310">
      <c r="A310" s="23" t="n"/>
      <c r="B310" s="24" t="n"/>
      <c r="C310" s="25">
        <f>IF(B310="","",TEXT(B310,"ddd"))</f>
        <v/>
      </c>
      <c r="D310" s="23" t="n"/>
      <c r="E310" s="26">
        <f>IF(D310="","",IFERROR(VLOOKUP(D310,'Drivers'!$A$5:$K$1000,2,FALSE),"ID Not Found"))</f>
        <v/>
      </c>
      <c r="F310" s="23" t="n"/>
      <c r="G310" s="23" t="n"/>
      <c r="H310" s="27" t="n"/>
      <c r="I310" s="27" t="n"/>
      <c r="J310" s="28" t="n"/>
      <c r="K310" s="29">
        <f>IF(OR(B310="",D310="",F310=""),"",IF(OR(F310="Available",F310="Limited"),IFERROR(MAX(0,MOD(I310-H310,1)*24-J310/60),0),0))</f>
        <v/>
      </c>
      <c r="L310" s="25">
        <f>IF(D310="","",IFERROR(VLOOKUP(D310,'Drivers'!$A$5:$K$1000,4,FALSE),""))</f>
        <v/>
      </c>
      <c r="M310" s="30" t="n"/>
      <c r="N310" s="23" t="n"/>
      <c r="O310" s="30" t="n"/>
      <c r="P310" s="26">
        <f>IF(AND(A310="",B310="",D310="",F310=""),"",IF(OR(A310="",B310="",D310=""),"Missing Required",IF(COUNTIF($A$5:$A$1000,A310)&gt;1,"Duplicate Availability ID",IF(F310="","Missing Status",IF(E310="ID Not Found","Invalid Driver ID",IF(COUNTIFS($B$5:$B$1000,B310,$D$5:$D$1000,D310)&gt;1,"Duplicate Driver/Date",IF(IFERROR(VLOOKUP(D310,'Drivers'!$A$5:$K$1000,10,FALSE),"No")&lt;&gt;"Yes","Inactive Driver",IF(OR(F310="Available",F310="Limited"),IF(OR(G310="",H310="",I310=""),"Missing Shift or Time",IF(K310&lt;=0,"Check Time Range",IF(K310&gt;IFERROR(VLOOKUP(D310,'Drivers'!$A$5:$K$1000,9,FALSE),24),"Over Planning Limit","OK"))),"OK"))))))))</f>
        <v/>
      </c>
    </row>
    <row r="311">
      <c r="A311" s="23" t="n"/>
      <c r="B311" s="24" t="n"/>
      <c r="C311" s="25">
        <f>IF(B311="","",TEXT(B311,"ddd"))</f>
        <v/>
      </c>
      <c r="D311" s="23" t="n"/>
      <c r="E311" s="26">
        <f>IF(D311="","",IFERROR(VLOOKUP(D311,'Drivers'!$A$5:$K$1000,2,FALSE),"ID Not Found"))</f>
        <v/>
      </c>
      <c r="F311" s="23" t="n"/>
      <c r="G311" s="23" t="n"/>
      <c r="H311" s="27" t="n"/>
      <c r="I311" s="27" t="n"/>
      <c r="J311" s="28" t="n"/>
      <c r="K311" s="29">
        <f>IF(OR(B311="",D311="",F311=""),"",IF(OR(F311="Available",F311="Limited"),IFERROR(MAX(0,MOD(I311-H311,1)*24-J311/60),0),0))</f>
        <v/>
      </c>
      <c r="L311" s="25">
        <f>IF(D311="","",IFERROR(VLOOKUP(D311,'Drivers'!$A$5:$K$1000,4,FALSE),""))</f>
        <v/>
      </c>
      <c r="M311" s="30" t="n"/>
      <c r="N311" s="23" t="n"/>
      <c r="O311" s="30" t="n"/>
      <c r="P311" s="26">
        <f>IF(AND(A311="",B311="",D311="",F311=""),"",IF(OR(A311="",B311="",D311=""),"Missing Required",IF(COUNTIF($A$5:$A$1000,A311)&gt;1,"Duplicate Availability ID",IF(F311="","Missing Status",IF(E311="ID Not Found","Invalid Driver ID",IF(COUNTIFS($B$5:$B$1000,B311,$D$5:$D$1000,D311)&gt;1,"Duplicate Driver/Date",IF(IFERROR(VLOOKUP(D311,'Drivers'!$A$5:$K$1000,10,FALSE),"No")&lt;&gt;"Yes","Inactive Driver",IF(OR(F311="Available",F311="Limited"),IF(OR(G311="",H311="",I311=""),"Missing Shift or Time",IF(K311&lt;=0,"Check Time Range",IF(K311&gt;IFERROR(VLOOKUP(D311,'Drivers'!$A$5:$K$1000,9,FALSE),24),"Over Planning Limit","OK"))),"OK"))))))))</f>
        <v/>
      </c>
    </row>
    <row r="312">
      <c r="A312" s="23" t="n"/>
      <c r="B312" s="24" t="n"/>
      <c r="C312" s="25">
        <f>IF(B312="","",TEXT(B312,"ddd"))</f>
        <v/>
      </c>
      <c r="D312" s="23" t="n"/>
      <c r="E312" s="26">
        <f>IF(D312="","",IFERROR(VLOOKUP(D312,'Drivers'!$A$5:$K$1000,2,FALSE),"ID Not Found"))</f>
        <v/>
      </c>
      <c r="F312" s="23" t="n"/>
      <c r="G312" s="23" t="n"/>
      <c r="H312" s="27" t="n"/>
      <c r="I312" s="27" t="n"/>
      <c r="J312" s="28" t="n"/>
      <c r="K312" s="29">
        <f>IF(OR(B312="",D312="",F312=""),"",IF(OR(F312="Available",F312="Limited"),IFERROR(MAX(0,MOD(I312-H312,1)*24-J312/60),0),0))</f>
        <v/>
      </c>
      <c r="L312" s="25">
        <f>IF(D312="","",IFERROR(VLOOKUP(D312,'Drivers'!$A$5:$K$1000,4,FALSE),""))</f>
        <v/>
      </c>
      <c r="M312" s="30" t="n"/>
      <c r="N312" s="23" t="n"/>
      <c r="O312" s="30" t="n"/>
      <c r="P312" s="26">
        <f>IF(AND(A312="",B312="",D312="",F312=""),"",IF(OR(A312="",B312="",D312=""),"Missing Required",IF(COUNTIF($A$5:$A$1000,A312)&gt;1,"Duplicate Availability ID",IF(F312="","Missing Status",IF(E312="ID Not Found","Invalid Driver ID",IF(COUNTIFS($B$5:$B$1000,B312,$D$5:$D$1000,D312)&gt;1,"Duplicate Driver/Date",IF(IFERROR(VLOOKUP(D312,'Drivers'!$A$5:$K$1000,10,FALSE),"No")&lt;&gt;"Yes","Inactive Driver",IF(OR(F312="Available",F312="Limited"),IF(OR(G312="",H312="",I312=""),"Missing Shift or Time",IF(K312&lt;=0,"Check Time Range",IF(K312&gt;IFERROR(VLOOKUP(D312,'Drivers'!$A$5:$K$1000,9,FALSE),24),"Over Planning Limit","OK"))),"OK"))))))))</f>
        <v/>
      </c>
    </row>
    <row r="313">
      <c r="A313" s="23" t="n"/>
      <c r="B313" s="24" t="n"/>
      <c r="C313" s="25">
        <f>IF(B313="","",TEXT(B313,"ddd"))</f>
        <v/>
      </c>
      <c r="D313" s="23" t="n"/>
      <c r="E313" s="26">
        <f>IF(D313="","",IFERROR(VLOOKUP(D313,'Drivers'!$A$5:$K$1000,2,FALSE),"ID Not Found"))</f>
        <v/>
      </c>
      <c r="F313" s="23" t="n"/>
      <c r="G313" s="23" t="n"/>
      <c r="H313" s="27" t="n"/>
      <c r="I313" s="27" t="n"/>
      <c r="J313" s="28" t="n"/>
      <c r="K313" s="29">
        <f>IF(OR(B313="",D313="",F313=""),"",IF(OR(F313="Available",F313="Limited"),IFERROR(MAX(0,MOD(I313-H313,1)*24-J313/60),0),0))</f>
        <v/>
      </c>
      <c r="L313" s="25">
        <f>IF(D313="","",IFERROR(VLOOKUP(D313,'Drivers'!$A$5:$K$1000,4,FALSE),""))</f>
        <v/>
      </c>
      <c r="M313" s="30" t="n"/>
      <c r="N313" s="23" t="n"/>
      <c r="O313" s="30" t="n"/>
      <c r="P313" s="26">
        <f>IF(AND(A313="",B313="",D313="",F313=""),"",IF(OR(A313="",B313="",D313=""),"Missing Required",IF(COUNTIF($A$5:$A$1000,A313)&gt;1,"Duplicate Availability ID",IF(F313="","Missing Status",IF(E313="ID Not Found","Invalid Driver ID",IF(COUNTIFS($B$5:$B$1000,B313,$D$5:$D$1000,D313)&gt;1,"Duplicate Driver/Date",IF(IFERROR(VLOOKUP(D313,'Drivers'!$A$5:$K$1000,10,FALSE),"No")&lt;&gt;"Yes","Inactive Driver",IF(OR(F313="Available",F313="Limited"),IF(OR(G313="",H313="",I313=""),"Missing Shift or Time",IF(K313&lt;=0,"Check Time Range",IF(K313&gt;IFERROR(VLOOKUP(D313,'Drivers'!$A$5:$K$1000,9,FALSE),24),"Over Planning Limit","OK"))),"OK"))))))))</f>
        <v/>
      </c>
    </row>
    <row r="314">
      <c r="A314" s="23" t="n"/>
      <c r="B314" s="24" t="n"/>
      <c r="C314" s="25">
        <f>IF(B314="","",TEXT(B314,"ddd"))</f>
        <v/>
      </c>
      <c r="D314" s="23" t="n"/>
      <c r="E314" s="26">
        <f>IF(D314="","",IFERROR(VLOOKUP(D314,'Drivers'!$A$5:$K$1000,2,FALSE),"ID Not Found"))</f>
        <v/>
      </c>
      <c r="F314" s="23" t="n"/>
      <c r="G314" s="23" t="n"/>
      <c r="H314" s="27" t="n"/>
      <c r="I314" s="27" t="n"/>
      <c r="J314" s="28" t="n"/>
      <c r="K314" s="29">
        <f>IF(OR(B314="",D314="",F314=""),"",IF(OR(F314="Available",F314="Limited"),IFERROR(MAX(0,MOD(I314-H314,1)*24-J314/60),0),0))</f>
        <v/>
      </c>
      <c r="L314" s="25">
        <f>IF(D314="","",IFERROR(VLOOKUP(D314,'Drivers'!$A$5:$K$1000,4,FALSE),""))</f>
        <v/>
      </c>
      <c r="M314" s="30" t="n"/>
      <c r="N314" s="23" t="n"/>
      <c r="O314" s="30" t="n"/>
      <c r="P314" s="26">
        <f>IF(AND(A314="",B314="",D314="",F314=""),"",IF(OR(A314="",B314="",D314=""),"Missing Required",IF(COUNTIF($A$5:$A$1000,A314)&gt;1,"Duplicate Availability ID",IF(F314="","Missing Status",IF(E314="ID Not Found","Invalid Driver ID",IF(COUNTIFS($B$5:$B$1000,B314,$D$5:$D$1000,D314)&gt;1,"Duplicate Driver/Date",IF(IFERROR(VLOOKUP(D314,'Drivers'!$A$5:$K$1000,10,FALSE),"No")&lt;&gt;"Yes","Inactive Driver",IF(OR(F314="Available",F314="Limited"),IF(OR(G314="",H314="",I314=""),"Missing Shift or Time",IF(K314&lt;=0,"Check Time Range",IF(K314&gt;IFERROR(VLOOKUP(D314,'Drivers'!$A$5:$K$1000,9,FALSE),24),"Over Planning Limit","OK"))),"OK"))))))))</f>
        <v/>
      </c>
    </row>
    <row r="315">
      <c r="A315" s="23" t="n"/>
      <c r="B315" s="24" t="n"/>
      <c r="C315" s="25">
        <f>IF(B315="","",TEXT(B315,"ddd"))</f>
        <v/>
      </c>
      <c r="D315" s="23" t="n"/>
      <c r="E315" s="26">
        <f>IF(D315="","",IFERROR(VLOOKUP(D315,'Drivers'!$A$5:$K$1000,2,FALSE),"ID Not Found"))</f>
        <v/>
      </c>
      <c r="F315" s="23" t="n"/>
      <c r="G315" s="23" t="n"/>
      <c r="H315" s="27" t="n"/>
      <c r="I315" s="27" t="n"/>
      <c r="J315" s="28" t="n"/>
      <c r="K315" s="29">
        <f>IF(OR(B315="",D315="",F315=""),"",IF(OR(F315="Available",F315="Limited"),IFERROR(MAX(0,MOD(I315-H315,1)*24-J315/60),0),0))</f>
        <v/>
      </c>
      <c r="L315" s="25">
        <f>IF(D315="","",IFERROR(VLOOKUP(D315,'Drivers'!$A$5:$K$1000,4,FALSE),""))</f>
        <v/>
      </c>
      <c r="M315" s="30" t="n"/>
      <c r="N315" s="23" t="n"/>
      <c r="O315" s="30" t="n"/>
      <c r="P315" s="26">
        <f>IF(AND(A315="",B315="",D315="",F315=""),"",IF(OR(A315="",B315="",D315=""),"Missing Required",IF(COUNTIF($A$5:$A$1000,A315)&gt;1,"Duplicate Availability ID",IF(F315="","Missing Status",IF(E315="ID Not Found","Invalid Driver ID",IF(COUNTIFS($B$5:$B$1000,B315,$D$5:$D$1000,D315)&gt;1,"Duplicate Driver/Date",IF(IFERROR(VLOOKUP(D315,'Drivers'!$A$5:$K$1000,10,FALSE),"No")&lt;&gt;"Yes","Inactive Driver",IF(OR(F315="Available",F315="Limited"),IF(OR(G315="",H315="",I315=""),"Missing Shift or Time",IF(K315&lt;=0,"Check Time Range",IF(K315&gt;IFERROR(VLOOKUP(D315,'Drivers'!$A$5:$K$1000,9,FALSE),24),"Over Planning Limit","OK"))),"OK"))))))))</f>
        <v/>
      </c>
    </row>
    <row r="316">
      <c r="A316" s="23" t="n"/>
      <c r="B316" s="24" t="n"/>
      <c r="C316" s="25">
        <f>IF(B316="","",TEXT(B316,"ddd"))</f>
        <v/>
      </c>
      <c r="D316" s="23" t="n"/>
      <c r="E316" s="26">
        <f>IF(D316="","",IFERROR(VLOOKUP(D316,'Drivers'!$A$5:$K$1000,2,FALSE),"ID Not Found"))</f>
        <v/>
      </c>
      <c r="F316" s="23" t="n"/>
      <c r="G316" s="23" t="n"/>
      <c r="H316" s="27" t="n"/>
      <c r="I316" s="27" t="n"/>
      <c r="J316" s="28" t="n"/>
      <c r="K316" s="29">
        <f>IF(OR(B316="",D316="",F316=""),"",IF(OR(F316="Available",F316="Limited"),IFERROR(MAX(0,MOD(I316-H316,1)*24-J316/60),0),0))</f>
        <v/>
      </c>
      <c r="L316" s="25">
        <f>IF(D316="","",IFERROR(VLOOKUP(D316,'Drivers'!$A$5:$K$1000,4,FALSE),""))</f>
        <v/>
      </c>
      <c r="M316" s="30" t="n"/>
      <c r="N316" s="23" t="n"/>
      <c r="O316" s="30" t="n"/>
      <c r="P316" s="26">
        <f>IF(AND(A316="",B316="",D316="",F316=""),"",IF(OR(A316="",B316="",D316=""),"Missing Required",IF(COUNTIF($A$5:$A$1000,A316)&gt;1,"Duplicate Availability ID",IF(F316="","Missing Status",IF(E316="ID Not Found","Invalid Driver ID",IF(COUNTIFS($B$5:$B$1000,B316,$D$5:$D$1000,D316)&gt;1,"Duplicate Driver/Date",IF(IFERROR(VLOOKUP(D316,'Drivers'!$A$5:$K$1000,10,FALSE),"No")&lt;&gt;"Yes","Inactive Driver",IF(OR(F316="Available",F316="Limited"),IF(OR(G316="",H316="",I316=""),"Missing Shift or Time",IF(K316&lt;=0,"Check Time Range",IF(K316&gt;IFERROR(VLOOKUP(D316,'Drivers'!$A$5:$K$1000,9,FALSE),24),"Over Planning Limit","OK"))),"OK"))))))))</f>
        <v/>
      </c>
    </row>
    <row r="317">
      <c r="A317" s="23" t="n"/>
      <c r="B317" s="24" t="n"/>
      <c r="C317" s="25">
        <f>IF(B317="","",TEXT(B317,"ddd"))</f>
        <v/>
      </c>
      <c r="D317" s="23" t="n"/>
      <c r="E317" s="26">
        <f>IF(D317="","",IFERROR(VLOOKUP(D317,'Drivers'!$A$5:$K$1000,2,FALSE),"ID Not Found"))</f>
        <v/>
      </c>
      <c r="F317" s="23" t="n"/>
      <c r="G317" s="23" t="n"/>
      <c r="H317" s="27" t="n"/>
      <c r="I317" s="27" t="n"/>
      <c r="J317" s="28" t="n"/>
      <c r="K317" s="29">
        <f>IF(OR(B317="",D317="",F317=""),"",IF(OR(F317="Available",F317="Limited"),IFERROR(MAX(0,MOD(I317-H317,1)*24-J317/60),0),0))</f>
        <v/>
      </c>
      <c r="L317" s="25">
        <f>IF(D317="","",IFERROR(VLOOKUP(D317,'Drivers'!$A$5:$K$1000,4,FALSE),""))</f>
        <v/>
      </c>
      <c r="M317" s="30" t="n"/>
      <c r="N317" s="23" t="n"/>
      <c r="O317" s="30" t="n"/>
      <c r="P317" s="26">
        <f>IF(AND(A317="",B317="",D317="",F317=""),"",IF(OR(A317="",B317="",D317=""),"Missing Required",IF(COUNTIF($A$5:$A$1000,A317)&gt;1,"Duplicate Availability ID",IF(F317="","Missing Status",IF(E317="ID Not Found","Invalid Driver ID",IF(COUNTIFS($B$5:$B$1000,B317,$D$5:$D$1000,D317)&gt;1,"Duplicate Driver/Date",IF(IFERROR(VLOOKUP(D317,'Drivers'!$A$5:$K$1000,10,FALSE),"No")&lt;&gt;"Yes","Inactive Driver",IF(OR(F317="Available",F317="Limited"),IF(OR(G317="",H317="",I317=""),"Missing Shift or Time",IF(K317&lt;=0,"Check Time Range",IF(K317&gt;IFERROR(VLOOKUP(D317,'Drivers'!$A$5:$K$1000,9,FALSE),24),"Over Planning Limit","OK"))),"OK"))))))))</f>
        <v/>
      </c>
    </row>
    <row r="318">
      <c r="A318" s="23" t="n"/>
      <c r="B318" s="24" t="n"/>
      <c r="C318" s="25">
        <f>IF(B318="","",TEXT(B318,"ddd"))</f>
        <v/>
      </c>
      <c r="D318" s="23" t="n"/>
      <c r="E318" s="26">
        <f>IF(D318="","",IFERROR(VLOOKUP(D318,'Drivers'!$A$5:$K$1000,2,FALSE),"ID Not Found"))</f>
        <v/>
      </c>
      <c r="F318" s="23" t="n"/>
      <c r="G318" s="23" t="n"/>
      <c r="H318" s="27" t="n"/>
      <c r="I318" s="27" t="n"/>
      <c r="J318" s="28" t="n"/>
      <c r="K318" s="29">
        <f>IF(OR(B318="",D318="",F318=""),"",IF(OR(F318="Available",F318="Limited"),IFERROR(MAX(0,MOD(I318-H318,1)*24-J318/60),0),0))</f>
        <v/>
      </c>
      <c r="L318" s="25">
        <f>IF(D318="","",IFERROR(VLOOKUP(D318,'Drivers'!$A$5:$K$1000,4,FALSE),""))</f>
        <v/>
      </c>
      <c r="M318" s="30" t="n"/>
      <c r="N318" s="23" t="n"/>
      <c r="O318" s="30" t="n"/>
      <c r="P318" s="26">
        <f>IF(AND(A318="",B318="",D318="",F318=""),"",IF(OR(A318="",B318="",D318=""),"Missing Required",IF(COUNTIF($A$5:$A$1000,A318)&gt;1,"Duplicate Availability ID",IF(F318="","Missing Status",IF(E318="ID Not Found","Invalid Driver ID",IF(COUNTIFS($B$5:$B$1000,B318,$D$5:$D$1000,D318)&gt;1,"Duplicate Driver/Date",IF(IFERROR(VLOOKUP(D318,'Drivers'!$A$5:$K$1000,10,FALSE),"No")&lt;&gt;"Yes","Inactive Driver",IF(OR(F318="Available",F318="Limited"),IF(OR(G318="",H318="",I318=""),"Missing Shift or Time",IF(K318&lt;=0,"Check Time Range",IF(K318&gt;IFERROR(VLOOKUP(D318,'Drivers'!$A$5:$K$1000,9,FALSE),24),"Over Planning Limit","OK"))),"OK"))))))))</f>
        <v/>
      </c>
    </row>
    <row r="319">
      <c r="A319" s="23" t="n"/>
      <c r="B319" s="24" t="n"/>
      <c r="C319" s="25">
        <f>IF(B319="","",TEXT(B319,"ddd"))</f>
        <v/>
      </c>
      <c r="D319" s="23" t="n"/>
      <c r="E319" s="26">
        <f>IF(D319="","",IFERROR(VLOOKUP(D319,'Drivers'!$A$5:$K$1000,2,FALSE),"ID Not Found"))</f>
        <v/>
      </c>
      <c r="F319" s="23" t="n"/>
      <c r="G319" s="23" t="n"/>
      <c r="H319" s="27" t="n"/>
      <c r="I319" s="27" t="n"/>
      <c r="J319" s="28" t="n"/>
      <c r="K319" s="29">
        <f>IF(OR(B319="",D319="",F319=""),"",IF(OR(F319="Available",F319="Limited"),IFERROR(MAX(0,MOD(I319-H319,1)*24-J319/60),0),0))</f>
        <v/>
      </c>
      <c r="L319" s="25">
        <f>IF(D319="","",IFERROR(VLOOKUP(D319,'Drivers'!$A$5:$K$1000,4,FALSE),""))</f>
        <v/>
      </c>
      <c r="M319" s="30" t="n"/>
      <c r="N319" s="23" t="n"/>
      <c r="O319" s="30" t="n"/>
      <c r="P319" s="26">
        <f>IF(AND(A319="",B319="",D319="",F319=""),"",IF(OR(A319="",B319="",D319=""),"Missing Required",IF(COUNTIF($A$5:$A$1000,A319)&gt;1,"Duplicate Availability ID",IF(F319="","Missing Status",IF(E319="ID Not Found","Invalid Driver ID",IF(COUNTIFS($B$5:$B$1000,B319,$D$5:$D$1000,D319)&gt;1,"Duplicate Driver/Date",IF(IFERROR(VLOOKUP(D319,'Drivers'!$A$5:$K$1000,10,FALSE),"No")&lt;&gt;"Yes","Inactive Driver",IF(OR(F319="Available",F319="Limited"),IF(OR(G319="",H319="",I319=""),"Missing Shift or Time",IF(K319&lt;=0,"Check Time Range",IF(K319&gt;IFERROR(VLOOKUP(D319,'Drivers'!$A$5:$K$1000,9,FALSE),24),"Over Planning Limit","OK"))),"OK"))))))))</f>
        <v/>
      </c>
    </row>
    <row r="320">
      <c r="A320" s="23" t="n"/>
      <c r="B320" s="24" t="n"/>
      <c r="C320" s="25">
        <f>IF(B320="","",TEXT(B320,"ddd"))</f>
        <v/>
      </c>
      <c r="D320" s="23" t="n"/>
      <c r="E320" s="26">
        <f>IF(D320="","",IFERROR(VLOOKUP(D320,'Drivers'!$A$5:$K$1000,2,FALSE),"ID Not Found"))</f>
        <v/>
      </c>
      <c r="F320" s="23" t="n"/>
      <c r="G320" s="23" t="n"/>
      <c r="H320" s="27" t="n"/>
      <c r="I320" s="27" t="n"/>
      <c r="J320" s="28" t="n"/>
      <c r="K320" s="29">
        <f>IF(OR(B320="",D320="",F320=""),"",IF(OR(F320="Available",F320="Limited"),IFERROR(MAX(0,MOD(I320-H320,1)*24-J320/60),0),0))</f>
        <v/>
      </c>
      <c r="L320" s="25">
        <f>IF(D320="","",IFERROR(VLOOKUP(D320,'Drivers'!$A$5:$K$1000,4,FALSE),""))</f>
        <v/>
      </c>
      <c r="M320" s="30" t="n"/>
      <c r="N320" s="23" t="n"/>
      <c r="O320" s="30" t="n"/>
      <c r="P320" s="26">
        <f>IF(AND(A320="",B320="",D320="",F320=""),"",IF(OR(A320="",B320="",D320=""),"Missing Required",IF(COUNTIF($A$5:$A$1000,A320)&gt;1,"Duplicate Availability ID",IF(F320="","Missing Status",IF(E320="ID Not Found","Invalid Driver ID",IF(COUNTIFS($B$5:$B$1000,B320,$D$5:$D$1000,D320)&gt;1,"Duplicate Driver/Date",IF(IFERROR(VLOOKUP(D320,'Drivers'!$A$5:$K$1000,10,FALSE),"No")&lt;&gt;"Yes","Inactive Driver",IF(OR(F320="Available",F320="Limited"),IF(OR(G320="",H320="",I320=""),"Missing Shift or Time",IF(K320&lt;=0,"Check Time Range",IF(K320&gt;IFERROR(VLOOKUP(D320,'Drivers'!$A$5:$K$1000,9,FALSE),24),"Over Planning Limit","OK"))),"OK"))))))))</f>
        <v/>
      </c>
    </row>
    <row r="321">
      <c r="A321" s="23" t="n"/>
      <c r="B321" s="24" t="n"/>
      <c r="C321" s="25">
        <f>IF(B321="","",TEXT(B321,"ddd"))</f>
        <v/>
      </c>
      <c r="D321" s="23" t="n"/>
      <c r="E321" s="26">
        <f>IF(D321="","",IFERROR(VLOOKUP(D321,'Drivers'!$A$5:$K$1000,2,FALSE),"ID Not Found"))</f>
        <v/>
      </c>
      <c r="F321" s="23" t="n"/>
      <c r="G321" s="23" t="n"/>
      <c r="H321" s="27" t="n"/>
      <c r="I321" s="27" t="n"/>
      <c r="J321" s="28" t="n"/>
      <c r="K321" s="29">
        <f>IF(OR(B321="",D321="",F321=""),"",IF(OR(F321="Available",F321="Limited"),IFERROR(MAX(0,MOD(I321-H321,1)*24-J321/60),0),0))</f>
        <v/>
      </c>
      <c r="L321" s="25">
        <f>IF(D321="","",IFERROR(VLOOKUP(D321,'Drivers'!$A$5:$K$1000,4,FALSE),""))</f>
        <v/>
      </c>
      <c r="M321" s="30" t="n"/>
      <c r="N321" s="23" t="n"/>
      <c r="O321" s="30" t="n"/>
      <c r="P321" s="26">
        <f>IF(AND(A321="",B321="",D321="",F321=""),"",IF(OR(A321="",B321="",D321=""),"Missing Required",IF(COUNTIF($A$5:$A$1000,A321)&gt;1,"Duplicate Availability ID",IF(F321="","Missing Status",IF(E321="ID Not Found","Invalid Driver ID",IF(COUNTIFS($B$5:$B$1000,B321,$D$5:$D$1000,D321)&gt;1,"Duplicate Driver/Date",IF(IFERROR(VLOOKUP(D321,'Drivers'!$A$5:$K$1000,10,FALSE),"No")&lt;&gt;"Yes","Inactive Driver",IF(OR(F321="Available",F321="Limited"),IF(OR(G321="",H321="",I321=""),"Missing Shift or Time",IF(K321&lt;=0,"Check Time Range",IF(K321&gt;IFERROR(VLOOKUP(D321,'Drivers'!$A$5:$K$1000,9,FALSE),24),"Over Planning Limit","OK"))),"OK"))))))))</f>
        <v/>
      </c>
    </row>
    <row r="322">
      <c r="A322" s="23" t="n"/>
      <c r="B322" s="24" t="n"/>
      <c r="C322" s="25">
        <f>IF(B322="","",TEXT(B322,"ddd"))</f>
        <v/>
      </c>
      <c r="D322" s="23" t="n"/>
      <c r="E322" s="26">
        <f>IF(D322="","",IFERROR(VLOOKUP(D322,'Drivers'!$A$5:$K$1000,2,FALSE),"ID Not Found"))</f>
        <v/>
      </c>
      <c r="F322" s="23" t="n"/>
      <c r="G322" s="23" t="n"/>
      <c r="H322" s="27" t="n"/>
      <c r="I322" s="27" t="n"/>
      <c r="J322" s="28" t="n"/>
      <c r="K322" s="29">
        <f>IF(OR(B322="",D322="",F322=""),"",IF(OR(F322="Available",F322="Limited"),IFERROR(MAX(0,MOD(I322-H322,1)*24-J322/60),0),0))</f>
        <v/>
      </c>
      <c r="L322" s="25">
        <f>IF(D322="","",IFERROR(VLOOKUP(D322,'Drivers'!$A$5:$K$1000,4,FALSE),""))</f>
        <v/>
      </c>
      <c r="M322" s="30" t="n"/>
      <c r="N322" s="23" t="n"/>
      <c r="O322" s="30" t="n"/>
      <c r="P322" s="26">
        <f>IF(AND(A322="",B322="",D322="",F322=""),"",IF(OR(A322="",B322="",D322=""),"Missing Required",IF(COUNTIF($A$5:$A$1000,A322)&gt;1,"Duplicate Availability ID",IF(F322="","Missing Status",IF(E322="ID Not Found","Invalid Driver ID",IF(COUNTIFS($B$5:$B$1000,B322,$D$5:$D$1000,D322)&gt;1,"Duplicate Driver/Date",IF(IFERROR(VLOOKUP(D322,'Drivers'!$A$5:$K$1000,10,FALSE),"No")&lt;&gt;"Yes","Inactive Driver",IF(OR(F322="Available",F322="Limited"),IF(OR(G322="",H322="",I322=""),"Missing Shift or Time",IF(K322&lt;=0,"Check Time Range",IF(K322&gt;IFERROR(VLOOKUP(D322,'Drivers'!$A$5:$K$1000,9,FALSE),24),"Over Planning Limit","OK"))),"OK"))))))))</f>
        <v/>
      </c>
    </row>
    <row r="323">
      <c r="A323" s="23" t="n"/>
      <c r="B323" s="24" t="n"/>
      <c r="C323" s="25">
        <f>IF(B323="","",TEXT(B323,"ddd"))</f>
        <v/>
      </c>
      <c r="D323" s="23" t="n"/>
      <c r="E323" s="26">
        <f>IF(D323="","",IFERROR(VLOOKUP(D323,'Drivers'!$A$5:$K$1000,2,FALSE),"ID Not Found"))</f>
        <v/>
      </c>
      <c r="F323" s="23" t="n"/>
      <c r="G323" s="23" t="n"/>
      <c r="H323" s="27" t="n"/>
      <c r="I323" s="27" t="n"/>
      <c r="J323" s="28" t="n"/>
      <c r="K323" s="29">
        <f>IF(OR(B323="",D323="",F323=""),"",IF(OR(F323="Available",F323="Limited"),IFERROR(MAX(0,MOD(I323-H323,1)*24-J323/60),0),0))</f>
        <v/>
      </c>
      <c r="L323" s="25">
        <f>IF(D323="","",IFERROR(VLOOKUP(D323,'Drivers'!$A$5:$K$1000,4,FALSE),""))</f>
        <v/>
      </c>
      <c r="M323" s="30" t="n"/>
      <c r="N323" s="23" t="n"/>
      <c r="O323" s="30" t="n"/>
      <c r="P323" s="26">
        <f>IF(AND(A323="",B323="",D323="",F323=""),"",IF(OR(A323="",B323="",D323=""),"Missing Required",IF(COUNTIF($A$5:$A$1000,A323)&gt;1,"Duplicate Availability ID",IF(F323="","Missing Status",IF(E323="ID Not Found","Invalid Driver ID",IF(COUNTIFS($B$5:$B$1000,B323,$D$5:$D$1000,D323)&gt;1,"Duplicate Driver/Date",IF(IFERROR(VLOOKUP(D323,'Drivers'!$A$5:$K$1000,10,FALSE),"No")&lt;&gt;"Yes","Inactive Driver",IF(OR(F323="Available",F323="Limited"),IF(OR(G323="",H323="",I323=""),"Missing Shift or Time",IF(K323&lt;=0,"Check Time Range",IF(K323&gt;IFERROR(VLOOKUP(D323,'Drivers'!$A$5:$K$1000,9,FALSE),24),"Over Planning Limit","OK"))),"OK"))))))))</f>
        <v/>
      </c>
    </row>
    <row r="324">
      <c r="A324" s="23" t="n"/>
      <c r="B324" s="24" t="n"/>
      <c r="C324" s="25">
        <f>IF(B324="","",TEXT(B324,"ddd"))</f>
        <v/>
      </c>
      <c r="D324" s="23" t="n"/>
      <c r="E324" s="26">
        <f>IF(D324="","",IFERROR(VLOOKUP(D324,'Drivers'!$A$5:$K$1000,2,FALSE),"ID Not Found"))</f>
        <v/>
      </c>
      <c r="F324" s="23" t="n"/>
      <c r="G324" s="23" t="n"/>
      <c r="H324" s="27" t="n"/>
      <c r="I324" s="27" t="n"/>
      <c r="J324" s="28" t="n"/>
      <c r="K324" s="29">
        <f>IF(OR(B324="",D324="",F324=""),"",IF(OR(F324="Available",F324="Limited"),IFERROR(MAX(0,MOD(I324-H324,1)*24-J324/60),0),0))</f>
        <v/>
      </c>
      <c r="L324" s="25">
        <f>IF(D324="","",IFERROR(VLOOKUP(D324,'Drivers'!$A$5:$K$1000,4,FALSE),""))</f>
        <v/>
      </c>
      <c r="M324" s="30" t="n"/>
      <c r="N324" s="23" t="n"/>
      <c r="O324" s="30" t="n"/>
      <c r="P324" s="26">
        <f>IF(AND(A324="",B324="",D324="",F324=""),"",IF(OR(A324="",B324="",D324=""),"Missing Required",IF(COUNTIF($A$5:$A$1000,A324)&gt;1,"Duplicate Availability ID",IF(F324="","Missing Status",IF(E324="ID Not Found","Invalid Driver ID",IF(COUNTIFS($B$5:$B$1000,B324,$D$5:$D$1000,D324)&gt;1,"Duplicate Driver/Date",IF(IFERROR(VLOOKUP(D324,'Drivers'!$A$5:$K$1000,10,FALSE),"No")&lt;&gt;"Yes","Inactive Driver",IF(OR(F324="Available",F324="Limited"),IF(OR(G324="",H324="",I324=""),"Missing Shift or Time",IF(K324&lt;=0,"Check Time Range",IF(K324&gt;IFERROR(VLOOKUP(D324,'Drivers'!$A$5:$K$1000,9,FALSE),24),"Over Planning Limit","OK"))),"OK"))))))))</f>
        <v/>
      </c>
    </row>
    <row r="325">
      <c r="A325" s="23" t="n"/>
      <c r="B325" s="24" t="n"/>
      <c r="C325" s="25">
        <f>IF(B325="","",TEXT(B325,"ddd"))</f>
        <v/>
      </c>
      <c r="D325" s="23" t="n"/>
      <c r="E325" s="26">
        <f>IF(D325="","",IFERROR(VLOOKUP(D325,'Drivers'!$A$5:$K$1000,2,FALSE),"ID Not Found"))</f>
        <v/>
      </c>
      <c r="F325" s="23" t="n"/>
      <c r="G325" s="23" t="n"/>
      <c r="H325" s="27" t="n"/>
      <c r="I325" s="27" t="n"/>
      <c r="J325" s="28" t="n"/>
      <c r="K325" s="29">
        <f>IF(OR(B325="",D325="",F325=""),"",IF(OR(F325="Available",F325="Limited"),IFERROR(MAX(0,MOD(I325-H325,1)*24-J325/60),0),0))</f>
        <v/>
      </c>
      <c r="L325" s="25">
        <f>IF(D325="","",IFERROR(VLOOKUP(D325,'Drivers'!$A$5:$K$1000,4,FALSE),""))</f>
        <v/>
      </c>
      <c r="M325" s="30" t="n"/>
      <c r="N325" s="23" t="n"/>
      <c r="O325" s="30" t="n"/>
      <c r="P325" s="26">
        <f>IF(AND(A325="",B325="",D325="",F325=""),"",IF(OR(A325="",B325="",D325=""),"Missing Required",IF(COUNTIF($A$5:$A$1000,A325)&gt;1,"Duplicate Availability ID",IF(F325="","Missing Status",IF(E325="ID Not Found","Invalid Driver ID",IF(COUNTIFS($B$5:$B$1000,B325,$D$5:$D$1000,D325)&gt;1,"Duplicate Driver/Date",IF(IFERROR(VLOOKUP(D325,'Drivers'!$A$5:$K$1000,10,FALSE),"No")&lt;&gt;"Yes","Inactive Driver",IF(OR(F325="Available",F325="Limited"),IF(OR(G325="",H325="",I325=""),"Missing Shift or Time",IF(K325&lt;=0,"Check Time Range",IF(K325&gt;IFERROR(VLOOKUP(D325,'Drivers'!$A$5:$K$1000,9,FALSE),24),"Over Planning Limit","OK"))),"OK"))))))))</f>
        <v/>
      </c>
    </row>
    <row r="326">
      <c r="A326" s="23" t="n"/>
      <c r="B326" s="24" t="n"/>
      <c r="C326" s="25">
        <f>IF(B326="","",TEXT(B326,"ddd"))</f>
        <v/>
      </c>
      <c r="D326" s="23" t="n"/>
      <c r="E326" s="26">
        <f>IF(D326="","",IFERROR(VLOOKUP(D326,'Drivers'!$A$5:$K$1000,2,FALSE),"ID Not Found"))</f>
        <v/>
      </c>
      <c r="F326" s="23" t="n"/>
      <c r="G326" s="23" t="n"/>
      <c r="H326" s="27" t="n"/>
      <c r="I326" s="27" t="n"/>
      <c r="J326" s="28" t="n"/>
      <c r="K326" s="29">
        <f>IF(OR(B326="",D326="",F326=""),"",IF(OR(F326="Available",F326="Limited"),IFERROR(MAX(0,MOD(I326-H326,1)*24-J326/60),0),0))</f>
        <v/>
      </c>
      <c r="L326" s="25">
        <f>IF(D326="","",IFERROR(VLOOKUP(D326,'Drivers'!$A$5:$K$1000,4,FALSE),""))</f>
        <v/>
      </c>
      <c r="M326" s="30" t="n"/>
      <c r="N326" s="23" t="n"/>
      <c r="O326" s="30" t="n"/>
      <c r="P326" s="26">
        <f>IF(AND(A326="",B326="",D326="",F326=""),"",IF(OR(A326="",B326="",D326=""),"Missing Required",IF(COUNTIF($A$5:$A$1000,A326)&gt;1,"Duplicate Availability ID",IF(F326="","Missing Status",IF(E326="ID Not Found","Invalid Driver ID",IF(COUNTIFS($B$5:$B$1000,B326,$D$5:$D$1000,D326)&gt;1,"Duplicate Driver/Date",IF(IFERROR(VLOOKUP(D326,'Drivers'!$A$5:$K$1000,10,FALSE),"No")&lt;&gt;"Yes","Inactive Driver",IF(OR(F326="Available",F326="Limited"),IF(OR(G326="",H326="",I326=""),"Missing Shift or Time",IF(K326&lt;=0,"Check Time Range",IF(K326&gt;IFERROR(VLOOKUP(D326,'Drivers'!$A$5:$K$1000,9,FALSE),24),"Over Planning Limit","OK"))),"OK"))))))))</f>
        <v/>
      </c>
    </row>
    <row r="327">
      <c r="A327" s="23" t="n"/>
      <c r="B327" s="24" t="n"/>
      <c r="C327" s="25">
        <f>IF(B327="","",TEXT(B327,"ddd"))</f>
        <v/>
      </c>
      <c r="D327" s="23" t="n"/>
      <c r="E327" s="26">
        <f>IF(D327="","",IFERROR(VLOOKUP(D327,'Drivers'!$A$5:$K$1000,2,FALSE),"ID Not Found"))</f>
        <v/>
      </c>
      <c r="F327" s="23" t="n"/>
      <c r="G327" s="23" t="n"/>
      <c r="H327" s="27" t="n"/>
      <c r="I327" s="27" t="n"/>
      <c r="J327" s="28" t="n"/>
      <c r="K327" s="29">
        <f>IF(OR(B327="",D327="",F327=""),"",IF(OR(F327="Available",F327="Limited"),IFERROR(MAX(0,MOD(I327-H327,1)*24-J327/60),0),0))</f>
        <v/>
      </c>
      <c r="L327" s="25">
        <f>IF(D327="","",IFERROR(VLOOKUP(D327,'Drivers'!$A$5:$K$1000,4,FALSE),""))</f>
        <v/>
      </c>
      <c r="M327" s="30" t="n"/>
      <c r="N327" s="23" t="n"/>
      <c r="O327" s="30" t="n"/>
      <c r="P327" s="26">
        <f>IF(AND(A327="",B327="",D327="",F327=""),"",IF(OR(A327="",B327="",D327=""),"Missing Required",IF(COUNTIF($A$5:$A$1000,A327)&gt;1,"Duplicate Availability ID",IF(F327="","Missing Status",IF(E327="ID Not Found","Invalid Driver ID",IF(COUNTIFS($B$5:$B$1000,B327,$D$5:$D$1000,D327)&gt;1,"Duplicate Driver/Date",IF(IFERROR(VLOOKUP(D327,'Drivers'!$A$5:$K$1000,10,FALSE),"No")&lt;&gt;"Yes","Inactive Driver",IF(OR(F327="Available",F327="Limited"),IF(OR(G327="",H327="",I327=""),"Missing Shift or Time",IF(K327&lt;=0,"Check Time Range",IF(K327&gt;IFERROR(VLOOKUP(D327,'Drivers'!$A$5:$K$1000,9,FALSE),24),"Over Planning Limit","OK"))),"OK"))))))))</f>
        <v/>
      </c>
    </row>
    <row r="328">
      <c r="A328" s="23" t="n"/>
      <c r="B328" s="24" t="n"/>
      <c r="C328" s="25">
        <f>IF(B328="","",TEXT(B328,"ddd"))</f>
        <v/>
      </c>
      <c r="D328" s="23" t="n"/>
      <c r="E328" s="26">
        <f>IF(D328="","",IFERROR(VLOOKUP(D328,'Drivers'!$A$5:$K$1000,2,FALSE),"ID Not Found"))</f>
        <v/>
      </c>
      <c r="F328" s="23" t="n"/>
      <c r="G328" s="23" t="n"/>
      <c r="H328" s="27" t="n"/>
      <c r="I328" s="27" t="n"/>
      <c r="J328" s="28" t="n"/>
      <c r="K328" s="29">
        <f>IF(OR(B328="",D328="",F328=""),"",IF(OR(F328="Available",F328="Limited"),IFERROR(MAX(0,MOD(I328-H328,1)*24-J328/60),0),0))</f>
        <v/>
      </c>
      <c r="L328" s="25">
        <f>IF(D328="","",IFERROR(VLOOKUP(D328,'Drivers'!$A$5:$K$1000,4,FALSE),""))</f>
        <v/>
      </c>
      <c r="M328" s="30" t="n"/>
      <c r="N328" s="23" t="n"/>
      <c r="O328" s="30" t="n"/>
      <c r="P328" s="26">
        <f>IF(AND(A328="",B328="",D328="",F328=""),"",IF(OR(A328="",B328="",D328=""),"Missing Required",IF(COUNTIF($A$5:$A$1000,A328)&gt;1,"Duplicate Availability ID",IF(F328="","Missing Status",IF(E328="ID Not Found","Invalid Driver ID",IF(COUNTIFS($B$5:$B$1000,B328,$D$5:$D$1000,D328)&gt;1,"Duplicate Driver/Date",IF(IFERROR(VLOOKUP(D328,'Drivers'!$A$5:$K$1000,10,FALSE),"No")&lt;&gt;"Yes","Inactive Driver",IF(OR(F328="Available",F328="Limited"),IF(OR(G328="",H328="",I328=""),"Missing Shift or Time",IF(K328&lt;=0,"Check Time Range",IF(K328&gt;IFERROR(VLOOKUP(D328,'Drivers'!$A$5:$K$1000,9,FALSE),24),"Over Planning Limit","OK"))),"OK"))))))))</f>
        <v/>
      </c>
    </row>
    <row r="329">
      <c r="A329" s="23" t="n"/>
      <c r="B329" s="24" t="n"/>
      <c r="C329" s="25">
        <f>IF(B329="","",TEXT(B329,"ddd"))</f>
        <v/>
      </c>
      <c r="D329" s="23" t="n"/>
      <c r="E329" s="26">
        <f>IF(D329="","",IFERROR(VLOOKUP(D329,'Drivers'!$A$5:$K$1000,2,FALSE),"ID Not Found"))</f>
        <v/>
      </c>
      <c r="F329" s="23" t="n"/>
      <c r="G329" s="23" t="n"/>
      <c r="H329" s="27" t="n"/>
      <c r="I329" s="27" t="n"/>
      <c r="J329" s="28" t="n"/>
      <c r="K329" s="29">
        <f>IF(OR(B329="",D329="",F329=""),"",IF(OR(F329="Available",F329="Limited"),IFERROR(MAX(0,MOD(I329-H329,1)*24-J329/60),0),0))</f>
        <v/>
      </c>
      <c r="L329" s="25">
        <f>IF(D329="","",IFERROR(VLOOKUP(D329,'Drivers'!$A$5:$K$1000,4,FALSE),""))</f>
        <v/>
      </c>
      <c r="M329" s="30" t="n"/>
      <c r="N329" s="23" t="n"/>
      <c r="O329" s="30" t="n"/>
      <c r="P329" s="26">
        <f>IF(AND(A329="",B329="",D329="",F329=""),"",IF(OR(A329="",B329="",D329=""),"Missing Required",IF(COUNTIF($A$5:$A$1000,A329)&gt;1,"Duplicate Availability ID",IF(F329="","Missing Status",IF(E329="ID Not Found","Invalid Driver ID",IF(COUNTIFS($B$5:$B$1000,B329,$D$5:$D$1000,D329)&gt;1,"Duplicate Driver/Date",IF(IFERROR(VLOOKUP(D329,'Drivers'!$A$5:$K$1000,10,FALSE),"No")&lt;&gt;"Yes","Inactive Driver",IF(OR(F329="Available",F329="Limited"),IF(OR(G329="",H329="",I329=""),"Missing Shift or Time",IF(K329&lt;=0,"Check Time Range",IF(K329&gt;IFERROR(VLOOKUP(D329,'Drivers'!$A$5:$K$1000,9,FALSE),24),"Over Planning Limit","OK"))),"OK"))))))))</f>
        <v/>
      </c>
    </row>
    <row r="330">
      <c r="A330" s="23" t="n"/>
      <c r="B330" s="24" t="n"/>
      <c r="C330" s="25">
        <f>IF(B330="","",TEXT(B330,"ddd"))</f>
        <v/>
      </c>
      <c r="D330" s="23" t="n"/>
      <c r="E330" s="26">
        <f>IF(D330="","",IFERROR(VLOOKUP(D330,'Drivers'!$A$5:$K$1000,2,FALSE),"ID Not Found"))</f>
        <v/>
      </c>
      <c r="F330" s="23" t="n"/>
      <c r="G330" s="23" t="n"/>
      <c r="H330" s="27" t="n"/>
      <c r="I330" s="27" t="n"/>
      <c r="J330" s="28" t="n"/>
      <c r="K330" s="29">
        <f>IF(OR(B330="",D330="",F330=""),"",IF(OR(F330="Available",F330="Limited"),IFERROR(MAX(0,MOD(I330-H330,1)*24-J330/60),0),0))</f>
        <v/>
      </c>
      <c r="L330" s="25">
        <f>IF(D330="","",IFERROR(VLOOKUP(D330,'Drivers'!$A$5:$K$1000,4,FALSE),""))</f>
        <v/>
      </c>
      <c r="M330" s="30" t="n"/>
      <c r="N330" s="23" t="n"/>
      <c r="O330" s="30" t="n"/>
      <c r="P330" s="26">
        <f>IF(AND(A330="",B330="",D330="",F330=""),"",IF(OR(A330="",B330="",D330=""),"Missing Required",IF(COUNTIF($A$5:$A$1000,A330)&gt;1,"Duplicate Availability ID",IF(F330="","Missing Status",IF(E330="ID Not Found","Invalid Driver ID",IF(COUNTIFS($B$5:$B$1000,B330,$D$5:$D$1000,D330)&gt;1,"Duplicate Driver/Date",IF(IFERROR(VLOOKUP(D330,'Drivers'!$A$5:$K$1000,10,FALSE),"No")&lt;&gt;"Yes","Inactive Driver",IF(OR(F330="Available",F330="Limited"),IF(OR(G330="",H330="",I330=""),"Missing Shift or Time",IF(K330&lt;=0,"Check Time Range",IF(K330&gt;IFERROR(VLOOKUP(D330,'Drivers'!$A$5:$K$1000,9,FALSE),24),"Over Planning Limit","OK"))),"OK"))))))))</f>
        <v/>
      </c>
    </row>
    <row r="331">
      <c r="A331" s="23" t="n"/>
      <c r="B331" s="24" t="n"/>
      <c r="C331" s="25">
        <f>IF(B331="","",TEXT(B331,"ddd"))</f>
        <v/>
      </c>
      <c r="D331" s="23" t="n"/>
      <c r="E331" s="26">
        <f>IF(D331="","",IFERROR(VLOOKUP(D331,'Drivers'!$A$5:$K$1000,2,FALSE),"ID Not Found"))</f>
        <v/>
      </c>
      <c r="F331" s="23" t="n"/>
      <c r="G331" s="23" t="n"/>
      <c r="H331" s="27" t="n"/>
      <c r="I331" s="27" t="n"/>
      <c r="J331" s="28" t="n"/>
      <c r="K331" s="29">
        <f>IF(OR(B331="",D331="",F331=""),"",IF(OR(F331="Available",F331="Limited"),IFERROR(MAX(0,MOD(I331-H331,1)*24-J331/60),0),0))</f>
        <v/>
      </c>
      <c r="L331" s="25">
        <f>IF(D331="","",IFERROR(VLOOKUP(D331,'Drivers'!$A$5:$K$1000,4,FALSE),""))</f>
        <v/>
      </c>
      <c r="M331" s="30" t="n"/>
      <c r="N331" s="23" t="n"/>
      <c r="O331" s="30" t="n"/>
      <c r="P331" s="26">
        <f>IF(AND(A331="",B331="",D331="",F331=""),"",IF(OR(A331="",B331="",D331=""),"Missing Required",IF(COUNTIF($A$5:$A$1000,A331)&gt;1,"Duplicate Availability ID",IF(F331="","Missing Status",IF(E331="ID Not Found","Invalid Driver ID",IF(COUNTIFS($B$5:$B$1000,B331,$D$5:$D$1000,D331)&gt;1,"Duplicate Driver/Date",IF(IFERROR(VLOOKUP(D331,'Drivers'!$A$5:$K$1000,10,FALSE),"No")&lt;&gt;"Yes","Inactive Driver",IF(OR(F331="Available",F331="Limited"),IF(OR(G331="",H331="",I331=""),"Missing Shift or Time",IF(K331&lt;=0,"Check Time Range",IF(K331&gt;IFERROR(VLOOKUP(D331,'Drivers'!$A$5:$K$1000,9,FALSE),24),"Over Planning Limit","OK"))),"OK"))))))))</f>
        <v/>
      </c>
    </row>
    <row r="332">
      <c r="A332" s="23" t="n"/>
      <c r="B332" s="24" t="n"/>
      <c r="C332" s="25">
        <f>IF(B332="","",TEXT(B332,"ddd"))</f>
        <v/>
      </c>
      <c r="D332" s="23" t="n"/>
      <c r="E332" s="26">
        <f>IF(D332="","",IFERROR(VLOOKUP(D332,'Drivers'!$A$5:$K$1000,2,FALSE),"ID Not Found"))</f>
        <v/>
      </c>
      <c r="F332" s="23" t="n"/>
      <c r="G332" s="23" t="n"/>
      <c r="H332" s="27" t="n"/>
      <c r="I332" s="27" t="n"/>
      <c r="J332" s="28" t="n"/>
      <c r="K332" s="29">
        <f>IF(OR(B332="",D332="",F332=""),"",IF(OR(F332="Available",F332="Limited"),IFERROR(MAX(0,MOD(I332-H332,1)*24-J332/60),0),0))</f>
        <v/>
      </c>
      <c r="L332" s="25">
        <f>IF(D332="","",IFERROR(VLOOKUP(D332,'Drivers'!$A$5:$K$1000,4,FALSE),""))</f>
        <v/>
      </c>
      <c r="M332" s="30" t="n"/>
      <c r="N332" s="23" t="n"/>
      <c r="O332" s="30" t="n"/>
      <c r="P332" s="26">
        <f>IF(AND(A332="",B332="",D332="",F332=""),"",IF(OR(A332="",B332="",D332=""),"Missing Required",IF(COUNTIF($A$5:$A$1000,A332)&gt;1,"Duplicate Availability ID",IF(F332="","Missing Status",IF(E332="ID Not Found","Invalid Driver ID",IF(COUNTIFS($B$5:$B$1000,B332,$D$5:$D$1000,D332)&gt;1,"Duplicate Driver/Date",IF(IFERROR(VLOOKUP(D332,'Drivers'!$A$5:$K$1000,10,FALSE),"No")&lt;&gt;"Yes","Inactive Driver",IF(OR(F332="Available",F332="Limited"),IF(OR(G332="",H332="",I332=""),"Missing Shift or Time",IF(K332&lt;=0,"Check Time Range",IF(K332&gt;IFERROR(VLOOKUP(D332,'Drivers'!$A$5:$K$1000,9,FALSE),24),"Over Planning Limit","OK"))),"OK"))))))))</f>
        <v/>
      </c>
    </row>
    <row r="333">
      <c r="A333" s="23" t="n"/>
      <c r="B333" s="24" t="n"/>
      <c r="C333" s="25">
        <f>IF(B333="","",TEXT(B333,"ddd"))</f>
        <v/>
      </c>
      <c r="D333" s="23" t="n"/>
      <c r="E333" s="26">
        <f>IF(D333="","",IFERROR(VLOOKUP(D333,'Drivers'!$A$5:$K$1000,2,FALSE),"ID Not Found"))</f>
        <v/>
      </c>
      <c r="F333" s="23" t="n"/>
      <c r="G333" s="23" t="n"/>
      <c r="H333" s="27" t="n"/>
      <c r="I333" s="27" t="n"/>
      <c r="J333" s="28" t="n"/>
      <c r="K333" s="29">
        <f>IF(OR(B333="",D333="",F333=""),"",IF(OR(F333="Available",F333="Limited"),IFERROR(MAX(0,MOD(I333-H333,1)*24-J333/60),0),0))</f>
        <v/>
      </c>
      <c r="L333" s="25">
        <f>IF(D333="","",IFERROR(VLOOKUP(D333,'Drivers'!$A$5:$K$1000,4,FALSE),""))</f>
        <v/>
      </c>
      <c r="M333" s="30" t="n"/>
      <c r="N333" s="23" t="n"/>
      <c r="O333" s="30" t="n"/>
      <c r="P333" s="26">
        <f>IF(AND(A333="",B333="",D333="",F333=""),"",IF(OR(A333="",B333="",D333=""),"Missing Required",IF(COUNTIF($A$5:$A$1000,A333)&gt;1,"Duplicate Availability ID",IF(F333="","Missing Status",IF(E333="ID Not Found","Invalid Driver ID",IF(COUNTIFS($B$5:$B$1000,B333,$D$5:$D$1000,D333)&gt;1,"Duplicate Driver/Date",IF(IFERROR(VLOOKUP(D333,'Drivers'!$A$5:$K$1000,10,FALSE),"No")&lt;&gt;"Yes","Inactive Driver",IF(OR(F333="Available",F333="Limited"),IF(OR(G333="",H333="",I333=""),"Missing Shift or Time",IF(K333&lt;=0,"Check Time Range",IF(K333&gt;IFERROR(VLOOKUP(D333,'Drivers'!$A$5:$K$1000,9,FALSE),24),"Over Planning Limit","OK"))),"OK"))))))))</f>
        <v/>
      </c>
    </row>
    <row r="334">
      <c r="A334" s="23" t="n"/>
      <c r="B334" s="24" t="n"/>
      <c r="C334" s="25">
        <f>IF(B334="","",TEXT(B334,"ddd"))</f>
        <v/>
      </c>
      <c r="D334" s="23" t="n"/>
      <c r="E334" s="26">
        <f>IF(D334="","",IFERROR(VLOOKUP(D334,'Drivers'!$A$5:$K$1000,2,FALSE),"ID Not Found"))</f>
        <v/>
      </c>
      <c r="F334" s="23" t="n"/>
      <c r="G334" s="23" t="n"/>
      <c r="H334" s="27" t="n"/>
      <c r="I334" s="27" t="n"/>
      <c r="J334" s="28" t="n"/>
      <c r="K334" s="29">
        <f>IF(OR(B334="",D334="",F334=""),"",IF(OR(F334="Available",F334="Limited"),IFERROR(MAX(0,MOD(I334-H334,1)*24-J334/60),0),0))</f>
        <v/>
      </c>
      <c r="L334" s="25">
        <f>IF(D334="","",IFERROR(VLOOKUP(D334,'Drivers'!$A$5:$K$1000,4,FALSE),""))</f>
        <v/>
      </c>
      <c r="M334" s="30" t="n"/>
      <c r="N334" s="23" t="n"/>
      <c r="O334" s="30" t="n"/>
      <c r="P334" s="26">
        <f>IF(AND(A334="",B334="",D334="",F334=""),"",IF(OR(A334="",B334="",D334=""),"Missing Required",IF(COUNTIF($A$5:$A$1000,A334)&gt;1,"Duplicate Availability ID",IF(F334="","Missing Status",IF(E334="ID Not Found","Invalid Driver ID",IF(COUNTIFS($B$5:$B$1000,B334,$D$5:$D$1000,D334)&gt;1,"Duplicate Driver/Date",IF(IFERROR(VLOOKUP(D334,'Drivers'!$A$5:$K$1000,10,FALSE),"No")&lt;&gt;"Yes","Inactive Driver",IF(OR(F334="Available",F334="Limited"),IF(OR(G334="",H334="",I334=""),"Missing Shift or Time",IF(K334&lt;=0,"Check Time Range",IF(K334&gt;IFERROR(VLOOKUP(D334,'Drivers'!$A$5:$K$1000,9,FALSE),24),"Over Planning Limit","OK"))),"OK"))))))))</f>
        <v/>
      </c>
    </row>
    <row r="335">
      <c r="A335" s="23" t="n"/>
      <c r="B335" s="24" t="n"/>
      <c r="C335" s="25">
        <f>IF(B335="","",TEXT(B335,"ddd"))</f>
        <v/>
      </c>
      <c r="D335" s="23" t="n"/>
      <c r="E335" s="26">
        <f>IF(D335="","",IFERROR(VLOOKUP(D335,'Drivers'!$A$5:$K$1000,2,FALSE),"ID Not Found"))</f>
        <v/>
      </c>
      <c r="F335" s="23" t="n"/>
      <c r="G335" s="23" t="n"/>
      <c r="H335" s="27" t="n"/>
      <c r="I335" s="27" t="n"/>
      <c r="J335" s="28" t="n"/>
      <c r="K335" s="29">
        <f>IF(OR(B335="",D335="",F335=""),"",IF(OR(F335="Available",F335="Limited"),IFERROR(MAX(0,MOD(I335-H335,1)*24-J335/60),0),0))</f>
        <v/>
      </c>
      <c r="L335" s="25">
        <f>IF(D335="","",IFERROR(VLOOKUP(D335,'Drivers'!$A$5:$K$1000,4,FALSE),""))</f>
        <v/>
      </c>
      <c r="M335" s="30" t="n"/>
      <c r="N335" s="23" t="n"/>
      <c r="O335" s="30" t="n"/>
      <c r="P335" s="26">
        <f>IF(AND(A335="",B335="",D335="",F335=""),"",IF(OR(A335="",B335="",D335=""),"Missing Required",IF(COUNTIF($A$5:$A$1000,A335)&gt;1,"Duplicate Availability ID",IF(F335="","Missing Status",IF(E335="ID Not Found","Invalid Driver ID",IF(COUNTIFS($B$5:$B$1000,B335,$D$5:$D$1000,D335)&gt;1,"Duplicate Driver/Date",IF(IFERROR(VLOOKUP(D335,'Drivers'!$A$5:$K$1000,10,FALSE),"No")&lt;&gt;"Yes","Inactive Driver",IF(OR(F335="Available",F335="Limited"),IF(OR(G335="",H335="",I335=""),"Missing Shift or Time",IF(K335&lt;=0,"Check Time Range",IF(K335&gt;IFERROR(VLOOKUP(D335,'Drivers'!$A$5:$K$1000,9,FALSE),24),"Over Planning Limit","OK"))),"OK"))))))))</f>
        <v/>
      </c>
    </row>
    <row r="336">
      <c r="A336" s="23" t="n"/>
      <c r="B336" s="24" t="n"/>
      <c r="C336" s="25">
        <f>IF(B336="","",TEXT(B336,"ddd"))</f>
        <v/>
      </c>
      <c r="D336" s="23" t="n"/>
      <c r="E336" s="26">
        <f>IF(D336="","",IFERROR(VLOOKUP(D336,'Drivers'!$A$5:$K$1000,2,FALSE),"ID Not Found"))</f>
        <v/>
      </c>
      <c r="F336" s="23" t="n"/>
      <c r="G336" s="23" t="n"/>
      <c r="H336" s="27" t="n"/>
      <c r="I336" s="27" t="n"/>
      <c r="J336" s="28" t="n"/>
      <c r="K336" s="29">
        <f>IF(OR(B336="",D336="",F336=""),"",IF(OR(F336="Available",F336="Limited"),IFERROR(MAX(0,MOD(I336-H336,1)*24-J336/60),0),0))</f>
        <v/>
      </c>
      <c r="L336" s="25">
        <f>IF(D336="","",IFERROR(VLOOKUP(D336,'Drivers'!$A$5:$K$1000,4,FALSE),""))</f>
        <v/>
      </c>
      <c r="M336" s="30" t="n"/>
      <c r="N336" s="23" t="n"/>
      <c r="O336" s="30" t="n"/>
      <c r="P336" s="26">
        <f>IF(AND(A336="",B336="",D336="",F336=""),"",IF(OR(A336="",B336="",D336=""),"Missing Required",IF(COUNTIF($A$5:$A$1000,A336)&gt;1,"Duplicate Availability ID",IF(F336="","Missing Status",IF(E336="ID Not Found","Invalid Driver ID",IF(COUNTIFS($B$5:$B$1000,B336,$D$5:$D$1000,D336)&gt;1,"Duplicate Driver/Date",IF(IFERROR(VLOOKUP(D336,'Drivers'!$A$5:$K$1000,10,FALSE),"No")&lt;&gt;"Yes","Inactive Driver",IF(OR(F336="Available",F336="Limited"),IF(OR(G336="",H336="",I336=""),"Missing Shift or Time",IF(K336&lt;=0,"Check Time Range",IF(K336&gt;IFERROR(VLOOKUP(D336,'Drivers'!$A$5:$K$1000,9,FALSE),24),"Over Planning Limit","OK"))),"OK"))))))))</f>
        <v/>
      </c>
    </row>
    <row r="337">
      <c r="A337" s="23" t="n"/>
      <c r="B337" s="24" t="n"/>
      <c r="C337" s="25">
        <f>IF(B337="","",TEXT(B337,"ddd"))</f>
        <v/>
      </c>
      <c r="D337" s="23" t="n"/>
      <c r="E337" s="26">
        <f>IF(D337="","",IFERROR(VLOOKUP(D337,'Drivers'!$A$5:$K$1000,2,FALSE),"ID Not Found"))</f>
        <v/>
      </c>
      <c r="F337" s="23" t="n"/>
      <c r="G337" s="23" t="n"/>
      <c r="H337" s="27" t="n"/>
      <c r="I337" s="27" t="n"/>
      <c r="J337" s="28" t="n"/>
      <c r="K337" s="29">
        <f>IF(OR(B337="",D337="",F337=""),"",IF(OR(F337="Available",F337="Limited"),IFERROR(MAX(0,MOD(I337-H337,1)*24-J337/60),0),0))</f>
        <v/>
      </c>
      <c r="L337" s="25">
        <f>IF(D337="","",IFERROR(VLOOKUP(D337,'Drivers'!$A$5:$K$1000,4,FALSE),""))</f>
        <v/>
      </c>
      <c r="M337" s="30" t="n"/>
      <c r="N337" s="23" t="n"/>
      <c r="O337" s="30" t="n"/>
      <c r="P337" s="26">
        <f>IF(AND(A337="",B337="",D337="",F337=""),"",IF(OR(A337="",B337="",D337=""),"Missing Required",IF(COUNTIF($A$5:$A$1000,A337)&gt;1,"Duplicate Availability ID",IF(F337="","Missing Status",IF(E337="ID Not Found","Invalid Driver ID",IF(COUNTIFS($B$5:$B$1000,B337,$D$5:$D$1000,D337)&gt;1,"Duplicate Driver/Date",IF(IFERROR(VLOOKUP(D337,'Drivers'!$A$5:$K$1000,10,FALSE),"No")&lt;&gt;"Yes","Inactive Driver",IF(OR(F337="Available",F337="Limited"),IF(OR(G337="",H337="",I337=""),"Missing Shift or Time",IF(K337&lt;=0,"Check Time Range",IF(K337&gt;IFERROR(VLOOKUP(D337,'Drivers'!$A$5:$K$1000,9,FALSE),24),"Over Planning Limit","OK"))),"OK"))))))))</f>
        <v/>
      </c>
    </row>
    <row r="338">
      <c r="A338" s="23" t="n"/>
      <c r="B338" s="24" t="n"/>
      <c r="C338" s="25">
        <f>IF(B338="","",TEXT(B338,"ddd"))</f>
        <v/>
      </c>
      <c r="D338" s="23" t="n"/>
      <c r="E338" s="26">
        <f>IF(D338="","",IFERROR(VLOOKUP(D338,'Drivers'!$A$5:$K$1000,2,FALSE),"ID Not Found"))</f>
        <v/>
      </c>
      <c r="F338" s="23" t="n"/>
      <c r="G338" s="23" t="n"/>
      <c r="H338" s="27" t="n"/>
      <c r="I338" s="27" t="n"/>
      <c r="J338" s="28" t="n"/>
      <c r="K338" s="29">
        <f>IF(OR(B338="",D338="",F338=""),"",IF(OR(F338="Available",F338="Limited"),IFERROR(MAX(0,MOD(I338-H338,1)*24-J338/60),0),0))</f>
        <v/>
      </c>
      <c r="L338" s="25">
        <f>IF(D338="","",IFERROR(VLOOKUP(D338,'Drivers'!$A$5:$K$1000,4,FALSE),""))</f>
        <v/>
      </c>
      <c r="M338" s="30" t="n"/>
      <c r="N338" s="23" t="n"/>
      <c r="O338" s="30" t="n"/>
      <c r="P338" s="26">
        <f>IF(AND(A338="",B338="",D338="",F338=""),"",IF(OR(A338="",B338="",D338=""),"Missing Required",IF(COUNTIF($A$5:$A$1000,A338)&gt;1,"Duplicate Availability ID",IF(F338="","Missing Status",IF(E338="ID Not Found","Invalid Driver ID",IF(COUNTIFS($B$5:$B$1000,B338,$D$5:$D$1000,D338)&gt;1,"Duplicate Driver/Date",IF(IFERROR(VLOOKUP(D338,'Drivers'!$A$5:$K$1000,10,FALSE),"No")&lt;&gt;"Yes","Inactive Driver",IF(OR(F338="Available",F338="Limited"),IF(OR(G338="",H338="",I338=""),"Missing Shift or Time",IF(K338&lt;=0,"Check Time Range",IF(K338&gt;IFERROR(VLOOKUP(D338,'Drivers'!$A$5:$K$1000,9,FALSE),24),"Over Planning Limit","OK"))),"OK"))))))))</f>
        <v/>
      </c>
    </row>
    <row r="339">
      <c r="A339" s="23" t="n"/>
      <c r="B339" s="24" t="n"/>
      <c r="C339" s="25">
        <f>IF(B339="","",TEXT(B339,"ddd"))</f>
        <v/>
      </c>
      <c r="D339" s="23" t="n"/>
      <c r="E339" s="26">
        <f>IF(D339="","",IFERROR(VLOOKUP(D339,'Drivers'!$A$5:$K$1000,2,FALSE),"ID Not Found"))</f>
        <v/>
      </c>
      <c r="F339" s="23" t="n"/>
      <c r="G339" s="23" t="n"/>
      <c r="H339" s="27" t="n"/>
      <c r="I339" s="27" t="n"/>
      <c r="J339" s="28" t="n"/>
      <c r="K339" s="29">
        <f>IF(OR(B339="",D339="",F339=""),"",IF(OR(F339="Available",F339="Limited"),IFERROR(MAX(0,MOD(I339-H339,1)*24-J339/60),0),0))</f>
        <v/>
      </c>
      <c r="L339" s="25">
        <f>IF(D339="","",IFERROR(VLOOKUP(D339,'Drivers'!$A$5:$K$1000,4,FALSE),""))</f>
        <v/>
      </c>
      <c r="M339" s="30" t="n"/>
      <c r="N339" s="23" t="n"/>
      <c r="O339" s="30" t="n"/>
      <c r="P339" s="26">
        <f>IF(AND(A339="",B339="",D339="",F339=""),"",IF(OR(A339="",B339="",D339=""),"Missing Required",IF(COUNTIF($A$5:$A$1000,A339)&gt;1,"Duplicate Availability ID",IF(F339="","Missing Status",IF(E339="ID Not Found","Invalid Driver ID",IF(COUNTIFS($B$5:$B$1000,B339,$D$5:$D$1000,D339)&gt;1,"Duplicate Driver/Date",IF(IFERROR(VLOOKUP(D339,'Drivers'!$A$5:$K$1000,10,FALSE),"No")&lt;&gt;"Yes","Inactive Driver",IF(OR(F339="Available",F339="Limited"),IF(OR(G339="",H339="",I339=""),"Missing Shift or Time",IF(K339&lt;=0,"Check Time Range",IF(K339&gt;IFERROR(VLOOKUP(D339,'Drivers'!$A$5:$K$1000,9,FALSE),24),"Over Planning Limit","OK"))),"OK"))))))))</f>
        <v/>
      </c>
    </row>
    <row r="340">
      <c r="A340" s="23" t="n"/>
      <c r="B340" s="24" t="n"/>
      <c r="C340" s="25">
        <f>IF(B340="","",TEXT(B340,"ddd"))</f>
        <v/>
      </c>
      <c r="D340" s="23" t="n"/>
      <c r="E340" s="26">
        <f>IF(D340="","",IFERROR(VLOOKUP(D340,'Drivers'!$A$5:$K$1000,2,FALSE),"ID Not Found"))</f>
        <v/>
      </c>
      <c r="F340" s="23" t="n"/>
      <c r="G340" s="23" t="n"/>
      <c r="H340" s="27" t="n"/>
      <c r="I340" s="27" t="n"/>
      <c r="J340" s="28" t="n"/>
      <c r="K340" s="29">
        <f>IF(OR(B340="",D340="",F340=""),"",IF(OR(F340="Available",F340="Limited"),IFERROR(MAX(0,MOD(I340-H340,1)*24-J340/60),0),0))</f>
        <v/>
      </c>
      <c r="L340" s="25">
        <f>IF(D340="","",IFERROR(VLOOKUP(D340,'Drivers'!$A$5:$K$1000,4,FALSE),""))</f>
        <v/>
      </c>
      <c r="M340" s="30" t="n"/>
      <c r="N340" s="23" t="n"/>
      <c r="O340" s="30" t="n"/>
      <c r="P340" s="26">
        <f>IF(AND(A340="",B340="",D340="",F340=""),"",IF(OR(A340="",B340="",D340=""),"Missing Required",IF(COUNTIF($A$5:$A$1000,A340)&gt;1,"Duplicate Availability ID",IF(F340="","Missing Status",IF(E340="ID Not Found","Invalid Driver ID",IF(COUNTIFS($B$5:$B$1000,B340,$D$5:$D$1000,D340)&gt;1,"Duplicate Driver/Date",IF(IFERROR(VLOOKUP(D340,'Drivers'!$A$5:$K$1000,10,FALSE),"No")&lt;&gt;"Yes","Inactive Driver",IF(OR(F340="Available",F340="Limited"),IF(OR(G340="",H340="",I340=""),"Missing Shift or Time",IF(K340&lt;=0,"Check Time Range",IF(K340&gt;IFERROR(VLOOKUP(D340,'Drivers'!$A$5:$K$1000,9,FALSE),24),"Over Planning Limit","OK"))),"OK"))))))))</f>
        <v/>
      </c>
    </row>
    <row r="341">
      <c r="A341" s="23" t="n"/>
      <c r="B341" s="24" t="n"/>
      <c r="C341" s="25">
        <f>IF(B341="","",TEXT(B341,"ddd"))</f>
        <v/>
      </c>
      <c r="D341" s="23" t="n"/>
      <c r="E341" s="26">
        <f>IF(D341="","",IFERROR(VLOOKUP(D341,'Drivers'!$A$5:$K$1000,2,FALSE),"ID Not Found"))</f>
        <v/>
      </c>
      <c r="F341" s="23" t="n"/>
      <c r="G341" s="23" t="n"/>
      <c r="H341" s="27" t="n"/>
      <c r="I341" s="27" t="n"/>
      <c r="J341" s="28" t="n"/>
      <c r="K341" s="29">
        <f>IF(OR(B341="",D341="",F341=""),"",IF(OR(F341="Available",F341="Limited"),IFERROR(MAX(0,MOD(I341-H341,1)*24-J341/60),0),0))</f>
        <v/>
      </c>
      <c r="L341" s="25">
        <f>IF(D341="","",IFERROR(VLOOKUP(D341,'Drivers'!$A$5:$K$1000,4,FALSE),""))</f>
        <v/>
      </c>
      <c r="M341" s="30" t="n"/>
      <c r="N341" s="23" t="n"/>
      <c r="O341" s="30" t="n"/>
      <c r="P341" s="26">
        <f>IF(AND(A341="",B341="",D341="",F341=""),"",IF(OR(A341="",B341="",D341=""),"Missing Required",IF(COUNTIF($A$5:$A$1000,A341)&gt;1,"Duplicate Availability ID",IF(F341="","Missing Status",IF(E341="ID Not Found","Invalid Driver ID",IF(COUNTIFS($B$5:$B$1000,B341,$D$5:$D$1000,D341)&gt;1,"Duplicate Driver/Date",IF(IFERROR(VLOOKUP(D341,'Drivers'!$A$5:$K$1000,10,FALSE),"No")&lt;&gt;"Yes","Inactive Driver",IF(OR(F341="Available",F341="Limited"),IF(OR(G341="",H341="",I341=""),"Missing Shift or Time",IF(K341&lt;=0,"Check Time Range",IF(K341&gt;IFERROR(VLOOKUP(D341,'Drivers'!$A$5:$K$1000,9,FALSE),24),"Over Planning Limit","OK"))),"OK"))))))))</f>
        <v/>
      </c>
    </row>
    <row r="342">
      <c r="A342" s="23" t="n"/>
      <c r="B342" s="24" t="n"/>
      <c r="C342" s="25">
        <f>IF(B342="","",TEXT(B342,"ddd"))</f>
        <v/>
      </c>
      <c r="D342" s="23" t="n"/>
      <c r="E342" s="26">
        <f>IF(D342="","",IFERROR(VLOOKUP(D342,'Drivers'!$A$5:$K$1000,2,FALSE),"ID Not Found"))</f>
        <v/>
      </c>
      <c r="F342" s="23" t="n"/>
      <c r="G342" s="23" t="n"/>
      <c r="H342" s="27" t="n"/>
      <c r="I342" s="27" t="n"/>
      <c r="J342" s="28" t="n"/>
      <c r="K342" s="29">
        <f>IF(OR(B342="",D342="",F342=""),"",IF(OR(F342="Available",F342="Limited"),IFERROR(MAX(0,MOD(I342-H342,1)*24-J342/60),0),0))</f>
        <v/>
      </c>
      <c r="L342" s="25">
        <f>IF(D342="","",IFERROR(VLOOKUP(D342,'Drivers'!$A$5:$K$1000,4,FALSE),""))</f>
        <v/>
      </c>
      <c r="M342" s="30" t="n"/>
      <c r="N342" s="23" t="n"/>
      <c r="O342" s="30" t="n"/>
      <c r="P342" s="26">
        <f>IF(AND(A342="",B342="",D342="",F342=""),"",IF(OR(A342="",B342="",D342=""),"Missing Required",IF(COUNTIF($A$5:$A$1000,A342)&gt;1,"Duplicate Availability ID",IF(F342="","Missing Status",IF(E342="ID Not Found","Invalid Driver ID",IF(COUNTIFS($B$5:$B$1000,B342,$D$5:$D$1000,D342)&gt;1,"Duplicate Driver/Date",IF(IFERROR(VLOOKUP(D342,'Drivers'!$A$5:$K$1000,10,FALSE),"No")&lt;&gt;"Yes","Inactive Driver",IF(OR(F342="Available",F342="Limited"),IF(OR(G342="",H342="",I342=""),"Missing Shift or Time",IF(K342&lt;=0,"Check Time Range",IF(K342&gt;IFERROR(VLOOKUP(D342,'Drivers'!$A$5:$K$1000,9,FALSE),24),"Over Planning Limit","OK"))),"OK"))))))))</f>
        <v/>
      </c>
    </row>
    <row r="343">
      <c r="A343" s="23" t="n"/>
      <c r="B343" s="24" t="n"/>
      <c r="C343" s="25">
        <f>IF(B343="","",TEXT(B343,"ddd"))</f>
        <v/>
      </c>
      <c r="D343" s="23" t="n"/>
      <c r="E343" s="26">
        <f>IF(D343="","",IFERROR(VLOOKUP(D343,'Drivers'!$A$5:$K$1000,2,FALSE),"ID Not Found"))</f>
        <v/>
      </c>
      <c r="F343" s="23" t="n"/>
      <c r="G343" s="23" t="n"/>
      <c r="H343" s="27" t="n"/>
      <c r="I343" s="27" t="n"/>
      <c r="J343" s="28" t="n"/>
      <c r="K343" s="29">
        <f>IF(OR(B343="",D343="",F343=""),"",IF(OR(F343="Available",F343="Limited"),IFERROR(MAX(0,MOD(I343-H343,1)*24-J343/60),0),0))</f>
        <v/>
      </c>
      <c r="L343" s="25">
        <f>IF(D343="","",IFERROR(VLOOKUP(D343,'Drivers'!$A$5:$K$1000,4,FALSE),""))</f>
        <v/>
      </c>
      <c r="M343" s="30" t="n"/>
      <c r="N343" s="23" t="n"/>
      <c r="O343" s="30" t="n"/>
      <c r="P343" s="26">
        <f>IF(AND(A343="",B343="",D343="",F343=""),"",IF(OR(A343="",B343="",D343=""),"Missing Required",IF(COUNTIF($A$5:$A$1000,A343)&gt;1,"Duplicate Availability ID",IF(F343="","Missing Status",IF(E343="ID Not Found","Invalid Driver ID",IF(COUNTIFS($B$5:$B$1000,B343,$D$5:$D$1000,D343)&gt;1,"Duplicate Driver/Date",IF(IFERROR(VLOOKUP(D343,'Drivers'!$A$5:$K$1000,10,FALSE),"No")&lt;&gt;"Yes","Inactive Driver",IF(OR(F343="Available",F343="Limited"),IF(OR(G343="",H343="",I343=""),"Missing Shift or Time",IF(K343&lt;=0,"Check Time Range",IF(K343&gt;IFERROR(VLOOKUP(D343,'Drivers'!$A$5:$K$1000,9,FALSE),24),"Over Planning Limit","OK"))),"OK"))))))))</f>
        <v/>
      </c>
    </row>
    <row r="344">
      <c r="A344" s="23" t="n"/>
      <c r="B344" s="24" t="n"/>
      <c r="C344" s="25">
        <f>IF(B344="","",TEXT(B344,"ddd"))</f>
        <v/>
      </c>
      <c r="D344" s="23" t="n"/>
      <c r="E344" s="26">
        <f>IF(D344="","",IFERROR(VLOOKUP(D344,'Drivers'!$A$5:$K$1000,2,FALSE),"ID Not Found"))</f>
        <v/>
      </c>
      <c r="F344" s="23" t="n"/>
      <c r="G344" s="23" t="n"/>
      <c r="H344" s="27" t="n"/>
      <c r="I344" s="27" t="n"/>
      <c r="J344" s="28" t="n"/>
      <c r="K344" s="29">
        <f>IF(OR(B344="",D344="",F344=""),"",IF(OR(F344="Available",F344="Limited"),IFERROR(MAX(0,MOD(I344-H344,1)*24-J344/60),0),0))</f>
        <v/>
      </c>
      <c r="L344" s="25">
        <f>IF(D344="","",IFERROR(VLOOKUP(D344,'Drivers'!$A$5:$K$1000,4,FALSE),""))</f>
        <v/>
      </c>
      <c r="M344" s="30" t="n"/>
      <c r="N344" s="23" t="n"/>
      <c r="O344" s="30" t="n"/>
      <c r="P344" s="26">
        <f>IF(AND(A344="",B344="",D344="",F344=""),"",IF(OR(A344="",B344="",D344=""),"Missing Required",IF(COUNTIF($A$5:$A$1000,A344)&gt;1,"Duplicate Availability ID",IF(F344="","Missing Status",IF(E344="ID Not Found","Invalid Driver ID",IF(COUNTIFS($B$5:$B$1000,B344,$D$5:$D$1000,D344)&gt;1,"Duplicate Driver/Date",IF(IFERROR(VLOOKUP(D344,'Drivers'!$A$5:$K$1000,10,FALSE),"No")&lt;&gt;"Yes","Inactive Driver",IF(OR(F344="Available",F344="Limited"),IF(OR(G344="",H344="",I344=""),"Missing Shift or Time",IF(K344&lt;=0,"Check Time Range",IF(K344&gt;IFERROR(VLOOKUP(D344,'Drivers'!$A$5:$K$1000,9,FALSE),24),"Over Planning Limit","OK"))),"OK"))))))))</f>
        <v/>
      </c>
    </row>
    <row r="345">
      <c r="A345" s="23" t="n"/>
      <c r="B345" s="24" t="n"/>
      <c r="C345" s="25">
        <f>IF(B345="","",TEXT(B345,"ddd"))</f>
        <v/>
      </c>
      <c r="D345" s="23" t="n"/>
      <c r="E345" s="26">
        <f>IF(D345="","",IFERROR(VLOOKUP(D345,'Drivers'!$A$5:$K$1000,2,FALSE),"ID Not Found"))</f>
        <v/>
      </c>
      <c r="F345" s="23" t="n"/>
      <c r="G345" s="23" t="n"/>
      <c r="H345" s="27" t="n"/>
      <c r="I345" s="27" t="n"/>
      <c r="J345" s="28" t="n"/>
      <c r="K345" s="29">
        <f>IF(OR(B345="",D345="",F345=""),"",IF(OR(F345="Available",F345="Limited"),IFERROR(MAX(0,MOD(I345-H345,1)*24-J345/60),0),0))</f>
        <v/>
      </c>
      <c r="L345" s="25">
        <f>IF(D345="","",IFERROR(VLOOKUP(D345,'Drivers'!$A$5:$K$1000,4,FALSE),""))</f>
        <v/>
      </c>
      <c r="M345" s="30" t="n"/>
      <c r="N345" s="23" t="n"/>
      <c r="O345" s="30" t="n"/>
      <c r="P345" s="26">
        <f>IF(AND(A345="",B345="",D345="",F345=""),"",IF(OR(A345="",B345="",D345=""),"Missing Required",IF(COUNTIF($A$5:$A$1000,A345)&gt;1,"Duplicate Availability ID",IF(F345="","Missing Status",IF(E345="ID Not Found","Invalid Driver ID",IF(COUNTIFS($B$5:$B$1000,B345,$D$5:$D$1000,D345)&gt;1,"Duplicate Driver/Date",IF(IFERROR(VLOOKUP(D345,'Drivers'!$A$5:$K$1000,10,FALSE),"No")&lt;&gt;"Yes","Inactive Driver",IF(OR(F345="Available",F345="Limited"),IF(OR(G345="",H345="",I345=""),"Missing Shift or Time",IF(K345&lt;=0,"Check Time Range",IF(K345&gt;IFERROR(VLOOKUP(D345,'Drivers'!$A$5:$K$1000,9,FALSE),24),"Over Planning Limit","OK"))),"OK"))))))))</f>
        <v/>
      </c>
    </row>
    <row r="346">
      <c r="A346" s="23" t="n"/>
      <c r="B346" s="24" t="n"/>
      <c r="C346" s="25">
        <f>IF(B346="","",TEXT(B346,"ddd"))</f>
        <v/>
      </c>
      <c r="D346" s="23" t="n"/>
      <c r="E346" s="26">
        <f>IF(D346="","",IFERROR(VLOOKUP(D346,'Drivers'!$A$5:$K$1000,2,FALSE),"ID Not Found"))</f>
        <v/>
      </c>
      <c r="F346" s="23" t="n"/>
      <c r="G346" s="23" t="n"/>
      <c r="H346" s="27" t="n"/>
      <c r="I346" s="27" t="n"/>
      <c r="J346" s="28" t="n"/>
      <c r="K346" s="29">
        <f>IF(OR(B346="",D346="",F346=""),"",IF(OR(F346="Available",F346="Limited"),IFERROR(MAX(0,MOD(I346-H346,1)*24-J346/60),0),0))</f>
        <v/>
      </c>
      <c r="L346" s="25">
        <f>IF(D346="","",IFERROR(VLOOKUP(D346,'Drivers'!$A$5:$K$1000,4,FALSE),""))</f>
        <v/>
      </c>
      <c r="M346" s="30" t="n"/>
      <c r="N346" s="23" t="n"/>
      <c r="O346" s="30" t="n"/>
      <c r="P346" s="26">
        <f>IF(AND(A346="",B346="",D346="",F346=""),"",IF(OR(A346="",B346="",D346=""),"Missing Required",IF(COUNTIF($A$5:$A$1000,A346)&gt;1,"Duplicate Availability ID",IF(F346="","Missing Status",IF(E346="ID Not Found","Invalid Driver ID",IF(COUNTIFS($B$5:$B$1000,B346,$D$5:$D$1000,D346)&gt;1,"Duplicate Driver/Date",IF(IFERROR(VLOOKUP(D346,'Drivers'!$A$5:$K$1000,10,FALSE),"No")&lt;&gt;"Yes","Inactive Driver",IF(OR(F346="Available",F346="Limited"),IF(OR(G346="",H346="",I346=""),"Missing Shift or Time",IF(K346&lt;=0,"Check Time Range",IF(K346&gt;IFERROR(VLOOKUP(D346,'Drivers'!$A$5:$K$1000,9,FALSE),24),"Over Planning Limit","OK"))),"OK"))))))))</f>
        <v/>
      </c>
    </row>
    <row r="347">
      <c r="A347" s="23" t="n"/>
      <c r="B347" s="24" t="n"/>
      <c r="C347" s="25">
        <f>IF(B347="","",TEXT(B347,"ddd"))</f>
        <v/>
      </c>
      <c r="D347" s="23" t="n"/>
      <c r="E347" s="26">
        <f>IF(D347="","",IFERROR(VLOOKUP(D347,'Drivers'!$A$5:$K$1000,2,FALSE),"ID Not Found"))</f>
        <v/>
      </c>
      <c r="F347" s="23" t="n"/>
      <c r="G347" s="23" t="n"/>
      <c r="H347" s="27" t="n"/>
      <c r="I347" s="27" t="n"/>
      <c r="J347" s="28" t="n"/>
      <c r="K347" s="29">
        <f>IF(OR(B347="",D347="",F347=""),"",IF(OR(F347="Available",F347="Limited"),IFERROR(MAX(0,MOD(I347-H347,1)*24-J347/60),0),0))</f>
        <v/>
      </c>
      <c r="L347" s="25">
        <f>IF(D347="","",IFERROR(VLOOKUP(D347,'Drivers'!$A$5:$K$1000,4,FALSE),""))</f>
        <v/>
      </c>
      <c r="M347" s="30" t="n"/>
      <c r="N347" s="23" t="n"/>
      <c r="O347" s="30" t="n"/>
      <c r="P347" s="26">
        <f>IF(AND(A347="",B347="",D347="",F347=""),"",IF(OR(A347="",B347="",D347=""),"Missing Required",IF(COUNTIF($A$5:$A$1000,A347)&gt;1,"Duplicate Availability ID",IF(F347="","Missing Status",IF(E347="ID Not Found","Invalid Driver ID",IF(COUNTIFS($B$5:$B$1000,B347,$D$5:$D$1000,D347)&gt;1,"Duplicate Driver/Date",IF(IFERROR(VLOOKUP(D347,'Drivers'!$A$5:$K$1000,10,FALSE),"No")&lt;&gt;"Yes","Inactive Driver",IF(OR(F347="Available",F347="Limited"),IF(OR(G347="",H347="",I347=""),"Missing Shift or Time",IF(K347&lt;=0,"Check Time Range",IF(K347&gt;IFERROR(VLOOKUP(D347,'Drivers'!$A$5:$K$1000,9,FALSE),24),"Over Planning Limit","OK"))),"OK"))))))))</f>
        <v/>
      </c>
    </row>
    <row r="348">
      <c r="A348" s="23" t="n"/>
      <c r="B348" s="24" t="n"/>
      <c r="C348" s="25">
        <f>IF(B348="","",TEXT(B348,"ddd"))</f>
        <v/>
      </c>
      <c r="D348" s="23" t="n"/>
      <c r="E348" s="26">
        <f>IF(D348="","",IFERROR(VLOOKUP(D348,'Drivers'!$A$5:$K$1000,2,FALSE),"ID Not Found"))</f>
        <v/>
      </c>
      <c r="F348" s="23" t="n"/>
      <c r="G348" s="23" t="n"/>
      <c r="H348" s="27" t="n"/>
      <c r="I348" s="27" t="n"/>
      <c r="J348" s="28" t="n"/>
      <c r="K348" s="29">
        <f>IF(OR(B348="",D348="",F348=""),"",IF(OR(F348="Available",F348="Limited"),IFERROR(MAX(0,MOD(I348-H348,1)*24-J348/60),0),0))</f>
        <v/>
      </c>
      <c r="L348" s="25">
        <f>IF(D348="","",IFERROR(VLOOKUP(D348,'Drivers'!$A$5:$K$1000,4,FALSE),""))</f>
        <v/>
      </c>
      <c r="M348" s="30" t="n"/>
      <c r="N348" s="23" t="n"/>
      <c r="O348" s="30" t="n"/>
      <c r="P348" s="26">
        <f>IF(AND(A348="",B348="",D348="",F348=""),"",IF(OR(A348="",B348="",D348=""),"Missing Required",IF(COUNTIF($A$5:$A$1000,A348)&gt;1,"Duplicate Availability ID",IF(F348="","Missing Status",IF(E348="ID Not Found","Invalid Driver ID",IF(COUNTIFS($B$5:$B$1000,B348,$D$5:$D$1000,D348)&gt;1,"Duplicate Driver/Date",IF(IFERROR(VLOOKUP(D348,'Drivers'!$A$5:$K$1000,10,FALSE),"No")&lt;&gt;"Yes","Inactive Driver",IF(OR(F348="Available",F348="Limited"),IF(OR(G348="",H348="",I348=""),"Missing Shift or Time",IF(K348&lt;=0,"Check Time Range",IF(K348&gt;IFERROR(VLOOKUP(D348,'Drivers'!$A$5:$K$1000,9,FALSE),24),"Over Planning Limit","OK"))),"OK"))))))))</f>
        <v/>
      </c>
    </row>
    <row r="349">
      <c r="A349" s="23" t="n"/>
      <c r="B349" s="24" t="n"/>
      <c r="C349" s="25">
        <f>IF(B349="","",TEXT(B349,"ddd"))</f>
        <v/>
      </c>
      <c r="D349" s="23" t="n"/>
      <c r="E349" s="26">
        <f>IF(D349="","",IFERROR(VLOOKUP(D349,'Drivers'!$A$5:$K$1000,2,FALSE),"ID Not Found"))</f>
        <v/>
      </c>
      <c r="F349" s="23" t="n"/>
      <c r="G349" s="23" t="n"/>
      <c r="H349" s="27" t="n"/>
      <c r="I349" s="27" t="n"/>
      <c r="J349" s="28" t="n"/>
      <c r="K349" s="29">
        <f>IF(OR(B349="",D349="",F349=""),"",IF(OR(F349="Available",F349="Limited"),IFERROR(MAX(0,MOD(I349-H349,1)*24-J349/60),0),0))</f>
        <v/>
      </c>
      <c r="L349" s="25">
        <f>IF(D349="","",IFERROR(VLOOKUP(D349,'Drivers'!$A$5:$K$1000,4,FALSE),""))</f>
        <v/>
      </c>
      <c r="M349" s="30" t="n"/>
      <c r="N349" s="23" t="n"/>
      <c r="O349" s="30" t="n"/>
      <c r="P349" s="26">
        <f>IF(AND(A349="",B349="",D349="",F349=""),"",IF(OR(A349="",B349="",D349=""),"Missing Required",IF(COUNTIF($A$5:$A$1000,A349)&gt;1,"Duplicate Availability ID",IF(F349="","Missing Status",IF(E349="ID Not Found","Invalid Driver ID",IF(COUNTIFS($B$5:$B$1000,B349,$D$5:$D$1000,D349)&gt;1,"Duplicate Driver/Date",IF(IFERROR(VLOOKUP(D349,'Drivers'!$A$5:$K$1000,10,FALSE),"No")&lt;&gt;"Yes","Inactive Driver",IF(OR(F349="Available",F349="Limited"),IF(OR(G349="",H349="",I349=""),"Missing Shift or Time",IF(K349&lt;=0,"Check Time Range",IF(K349&gt;IFERROR(VLOOKUP(D349,'Drivers'!$A$5:$K$1000,9,FALSE),24),"Over Planning Limit","OK"))),"OK"))))))))</f>
        <v/>
      </c>
    </row>
    <row r="350">
      <c r="A350" s="23" t="n"/>
      <c r="B350" s="24" t="n"/>
      <c r="C350" s="25">
        <f>IF(B350="","",TEXT(B350,"ddd"))</f>
        <v/>
      </c>
      <c r="D350" s="23" t="n"/>
      <c r="E350" s="26">
        <f>IF(D350="","",IFERROR(VLOOKUP(D350,'Drivers'!$A$5:$K$1000,2,FALSE),"ID Not Found"))</f>
        <v/>
      </c>
      <c r="F350" s="23" t="n"/>
      <c r="G350" s="23" t="n"/>
      <c r="H350" s="27" t="n"/>
      <c r="I350" s="27" t="n"/>
      <c r="J350" s="28" t="n"/>
      <c r="K350" s="29">
        <f>IF(OR(B350="",D350="",F350=""),"",IF(OR(F350="Available",F350="Limited"),IFERROR(MAX(0,MOD(I350-H350,1)*24-J350/60),0),0))</f>
        <v/>
      </c>
      <c r="L350" s="25">
        <f>IF(D350="","",IFERROR(VLOOKUP(D350,'Drivers'!$A$5:$K$1000,4,FALSE),""))</f>
        <v/>
      </c>
      <c r="M350" s="30" t="n"/>
      <c r="N350" s="23" t="n"/>
      <c r="O350" s="30" t="n"/>
      <c r="P350" s="26">
        <f>IF(AND(A350="",B350="",D350="",F350=""),"",IF(OR(A350="",B350="",D350=""),"Missing Required",IF(COUNTIF($A$5:$A$1000,A350)&gt;1,"Duplicate Availability ID",IF(F350="","Missing Status",IF(E350="ID Not Found","Invalid Driver ID",IF(COUNTIFS($B$5:$B$1000,B350,$D$5:$D$1000,D350)&gt;1,"Duplicate Driver/Date",IF(IFERROR(VLOOKUP(D350,'Drivers'!$A$5:$K$1000,10,FALSE),"No")&lt;&gt;"Yes","Inactive Driver",IF(OR(F350="Available",F350="Limited"),IF(OR(G350="",H350="",I350=""),"Missing Shift or Time",IF(K350&lt;=0,"Check Time Range",IF(K350&gt;IFERROR(VLOOKUP(D350,'Drivers'!$A$5:$K$1000,9,FALSE),24),"Over Planning Limit","OK"))),"OK"))))))))</f>
        <v/>
      </c>
    </row>
    <row r="351">
      <c r="A351" s="23" t="n"/>
      <c r="B351" s="24" t="n"/>
      <c r="C351" s="25">
        <f>IF(B351="","",TEXT(B351,"ddd"))</f>
        <v/>
      </c>
      <c r="D351" s="23" t="n"/>
      <c r="E351" s="26">
        <f>IF(D351="","",IFERROR(VLOOKUP(D351,'Drivers'!$A$5:$K$1000,2,FALSE),"ID Not Found"))</f>
        <v/>
      </c>
      <c r="F351" s="23" t="n"/>
      <c r="G351" s="23" t="n"/>
      <c r="H351" s="27" t="n"/>
      <c r="I351" s="27" t="n"/>
      <c r="J351" s="28" t="n"/>
      <c r="K351" s="29">
        <f>IF(OR(B351="",D351="",F351=""),"",IF(OR(F351="Available",F351="Limited"),IFERROR(MAX(0,MOD(I351-H351,1)*24-J351/60),0),0))</f>
        <v/>
      </c>
      <c r="L351" s="25">
        <f>IF(D351="","",IFERROR(VLOOKUP(D351,'Drivers'!$A$5:$K$1000,4,FALSE),""))</f>
        <v/>
      </c>
      <c r="M351" s="30" t="n"/>
      <c r="N351" s="23" t="n"/>
      <c r="O351" s="30" t="n"/>
      <c r="P351" s="26">
        <f>IF(AND(A351="",B351="",D351="",F351=""),"",IF(OR(A351="",B351="",D351=""),"Missing Required",IF(COUNTIF($A$5:$A$1000,A351)&gt;1,"Duplicate Availability ID",IF(F351="","Missing Status",IF(E351="ID Not Found","Invalid Driver ID",IF(COUNTIFS($B$5:$B$1000,B351,$D$5:$D$1000,D351)&gt;1,"Duplicate Driver/Date",IF(IFERROR(VLOOKUP(D351,'Drivers'!$A$5:$K$1000,10,FALSE),"No")&lt;&gt;"Yes","Inactive Driver",IF(OR(F351="Available",F351="Limited"),IF(OR(G351="",H351="",I351=""),"Missing Shift or Time",IF(K351&lt;=0,"Check Time Range",IF(K351&gt;IFERROR(VLOOKUP(D351,'Drivers'!$A$5:$K$1000,9,FALSE),24),"Over Planning Limit","OK"))),"OK"))))))))</f>
        <v/>
      </c>
    </row>
    <row r="352">
      <c r="A352" s="23" t="n"/>
      <c r="B352" s="24" t="n"/>
      <c r="C352" s="25">
        <f>IF(B352="","",TEXT(B352,"ddd"))</f>
        <v/>
      </c>
      <c r="D352" s="23" t="n"/>
      <c r="E352" s="26">
        <f>IF(D352="","",IFERROR(VLOOKUP(D352,'Drivers'!$A$5:$K$1000,2,FALSE),"ID Not Found"))</f>
        <v/>
      </c>
      <c r="F352" s="23" t="n"/>
      <c r="G352" s="23" t="n"/>
      <c r="H352" s="27" t="n"/>
      <c r="I352" s="27" t="n"/>
      <c r="J352" s="28" t="n"/>
      <c r="K352" s="29">
        <f>IF(OR(B352="",D352="",F352=""),"",IF(OR(F352="Available",F352="Limited"),IFERROR(MAX(0,MOD(I352-H352,1)*24-J352/60),0),0))</f>
        <v/>
      </c>
      <c r="L352" s="25">
        <f>IF(D352="","",IFERROR(VLOOKUP(D352,'Drivers'!$A$5:$K$1000,4,FALSE),""))</f>
        <v/>
      </c>
      <c r="M352" s="30" t="n"/>
      <c r="N352" s="23" t="n"/>
      <c r="O352" s="30" t="n"/>
      <c r="P352" s="26">
        <f>IF(AND(A352="",B352="",D352="",F352=""),"",IF(OR(A352="",B352="",D352=""),"Missing Required",IF(COUNTIF($A$5:$A$1000,A352)&gt;1,"Duplicate Availability ID",IF(F352="","Missing Status",IF(E352="ID Not Found","Invalid Driver ID",IF(COUNTIFS($B$5:$B$1000,B352,$D$5:$D$1000,D352)&gt;1,"Duplicate Driver/Date",IF(IFERROR(VLOOKUP(D352,'Drivers'!$A$5:$K$1000,10,FALSE),"No")&lt;&gt;"Yes","Inactive Driver",IF(OR(F352="Available",F352="Limited"),IF(OR(G352="",H352="",I352=""),"Missing Shift or Time",IF(K352&lt;=0,"Check Time Range",IF(K352&gt;IFERROR(VLOOKUP(D352,'Drivers'!$A$5:$K$1000,9,FALSE),24),"Over Planning Limit","OK"))),"OK"))))))))</f>
        <v/>
      </c>
    </row>
    <row r="353">
      <c r="A353" s="23" t="n"/>
      <c r="B353" s="24" t="n"/>
      <c r="C353" s="25">
        <f>IF(B353="","",TEXT(B353,"ddd"))</f>
        <v/>
      </c>
      <c r="D353" s="23" t="n"/>
      <c r="E353" s="26">
        <f>IF(D353="","",IFERROR(VLOOKUP(D353,'Drivers'!$A$5:$K$1000,2,FALSE),"ID Not Found"))</f>
        <v/>
      </c>
      <c r="F353" s="23" t="n"/>
      <c r="G353" s="23" t="n"/>
      <c r="H353" s="27" t="n"/>
      <c r="I353" s="27" t="n"/>
      <c r="J353" s="28" t="n"/>
      <c r="K353" s="29">
        <f>IF(OR(B353="",D353="",F353=""),"",IF(OR(F353="Available",F353="Limited"),IFERROR(MAX(0,MOD(I353-H353,1)*24-J353/60),0),0))</f>
        <v/>
      </c>
      <c r="L353" s="25">
        <f>IF(D353="","",IFERROR(VLOOKUP(D353,'Drivers'!$A$5:$K$1000,4,FALSE),""))</f>
        <v/>
      </c>
      <c r="M353" s="30" t="n"/>
      <c r="N353" s="23" t="n"/>
      <c r="O353" s="30" t="n"/>
      <c r="P353" s="26">
        <f>IF(AND(A353="",B353="",D353="",F353=""),"",IF(OR(A353="",B353="",D353=""),"Missing Required",IF(COUNTIF($A$5:$A$1000,A353)&gt;1,"Duplicate Availability ID",IF(F353="","Missing Status",IF(E353="ID Not Found","Invalid Driver ID",IF(COUNTIFS($B$5:$B$1000,B353,$D$5:$D$1000,D353)&gt;1,"Duplicate Driver/Date",IF(IFERROR(VLOOKUP(D353,'Drivers'!$A$5:$K$1000,10,FALSE),"No")&lt;&gt;"Yes","Inactive Driver",IF(OR(F353="Available",F353="Limited"),IF(OR(G353="",H353="",I353=""),"Missing Shift or Time",IF(K353&lt;=0,"Check Time Range",IF(K353&gt;IFERROR(VLOOKUP(D353,'Drivers'!$A$5:$K$1000,9,FALSE),24),"Over Planning Limit","OK"))),"OK"))))))))</f>
        <v/>
      </c>
    </row>
    <row r="354">
      <c r="A354" s="23" t="n"/>
      <c r="B354" s="24" t="n"/>
      <c r="C354" s="25">
        <f>IF(B354="","",TEXT(B354,"ddd"))</f>
        <v/>
      </c>
      <c r="D354" s="23" t="n"/>
      <c r="E354" s="26">
        <f>IF(D354="","",IFERROR(VLOOKUP(D354,'Drivers'!$A$5:$K$1000,2,FALSE),"ID Not Found"))</f>
        <v/>
      </c>
      <c r="F354" s="23" t="n"/>
      <c r="G354" s="23" t="n"/>
      <c r="H354" s="27" t="n"/>
      <c r="I354" s="27" t="n"/>
      <c r="J354" s="28" t="n"/>
      <c r="K354" s="29">
        <f>IF(OR(B354="",D354="",F354=""),"",IF(OR(F354="Available",F354="Limited"),IFERROR(MAX(0,MOD(I354-H354,1)*24-J354/60),0),0))</f>
        <v/>
      </c>
      <c r="L354" s="25">
        <f>IF(D354="","",IFERROR(VLOOKUP(D354,'Drivers'!$A$5:$K$1000,4,FALSE),""))</f>
        <v/>
      </c>
      <c r="M354" s="30" t="n"/>
      <c r="N354" s="23" t="n"/>
      <c r="O354" s="30" t="n"/>
      <c r="P354" s="26">
        <f>IF(AND(A354="",B354="",D354="",F354=""),"",IF(OR(A354="",B354="",D354=""),"Missing Required",IF(COUNTIF($A$5:$A$1000,A354)&gt;1,"Duplicate Availability ID",IF(F354="","Missing Status",IF(E354="ID Not Found","Invalid Driver ID",IF(COUNTIFS($B$5:$B$1000,B354,$D$5:$D$1000,D354)&gt;1,"Duplicate Driver/Date",IF(IFERROR(VLOOKUP(D354,'Drivers'!$A$5:$K$1000,10,FALSE),"No")&lt;&gt;"Yes","Inactive Driver",IF(OR(F354="Available",F354="Limited"),IF(OR(G354="",H354="",I354=""),"Missing Shift or Time",IF(K354&lt;=0,"Check Time Range",IF(K354&gt;IFERROR(VLOOKUP(D354,'Drivers'!$A$5:$K$1000,9,FALSE),24),"Over Planning Limit","OK"))),"OK"))))))))</f>
        <v/>
      </c>
    </row>
    <row r="355">
      <c r="A355" s="23" t="n"/>
      <c r="B355" s="24" t="n"/>
      <c r="C355" s="25">
        <f>IF(B355="","",TEXT(B355,"ddd"))</f>
        <v/>
      </c>
      <c r="D355" s="23" t="n"/>
      <c r="E355" s="26">
        <f>IF(D355="","",IFERROR(VLOOKUP(D355,'Drivers'!$A$5:$K$1000,2,FALSE),"ID Not Found"))</f>
        <v/>
      </c>
      <c r="F355" s="23" t="n"/>
      <c r="G355" s="23" t="n"/>
      <c r="H355" s="27" t="n"/>
      <c r="I355" s="27" t="n"/>
      <c r="J355" s="28" t="n"/>
      <c r="K355" s="29">
        <f>IF(OR(B355="",D355="",F355=""),"",IF(OR(F355="Available",F355="Limited"),IFERROR(MAX(0,MOD(I355-H355,1)*24-J355/60),0),0))</f>
        <v/>
      </c>
      <c r="L355" s="25">
        <f>IF(D355="","",IFERROR(VLOOKUP(D355,'Drivers'!$A$5:$K$1000,4,FALSE),""))</f>
        <v/>
      </c>
      <c r="M355" s="30" t="n"/>
      <c r="N355" s="23" t="n"/>
      <c r="O355" s="30" t="n"/>
      <c r="P355" s="26">
        <f>IF(AND(A355="",B355="",D355="",F355=""),"",IF(OR(A355="",B355="",D355=""),"Missing Required",IF(COUNTIF($A$5:$A$1000,A355)&gt;1,"Duplicate Availability ID",IF(F355="","Missing Status",IF(E355="ID Not Found","Invalid Driver ID",IF(COUNTIFS($B$5:$B$1000,B355,$D$5:$D$1000,D355)&gt;1,"Duplicate Driver/Date",IF(IFERROR(VLOOKUP(D355,'Drivers'!$A$5:$K$1000,10,FALSE),"No")&lt;&gt;"Yes","Inactive Driver",IF(OR(F355="Available",F355="Limited"),IF(OR(G355="",H355="",I355=""),"Missing Shift or Time",IF(K355&lt;=0,"Check Time Range",IF(K355&gt;IFERROR(VLOOKUP(D355,'Drivers'!$A$5:$K$1000,9,FALSE),24),"Over Planning Limit","OK"))),"OK"))))))))</f>
        <v/>
      </c>
    </row>
    <row r="356">
      <c r="A356" s="23" t="n"/>
      <c r="B356" s="24" t="n"/>
      <c r="C356" s="25">
        <f>IF(B356="","",TEXT(B356,"ddd"))</f>
        <v/>
      </c>
      <c r="D356" s="23" t="n"/>
      <c r="E356" s="26">
        <f>IF(D356="","",IFERROR(VLOOKUP(D356,'Drivers'!$A$5:$K$1000,2,FALSE),"ID Not Found"))</f>
        <v/>
      </c>
      <c r="F356" s="23" t="n"/>
      <c r="G356" s="23" t="n"/>
      <c r="H356" s="27" t="n"/>
      <c r="I356" s="27" t="n"/>
      <c r="J356" s="28" t="n"/>
      <c r="K356" s="29">
        <f>IF(OR(B356="",D356="",F356=""),"",IF(OR(F356="Available",F356="Limited"),IFERROR(MAX(0,MOD(I356-H356,1)*24-J356/60),0),0))</f>
        <v/>
      </c>
      <c r="L356" s="25">
        <f>IF(D356="","",IFERROR(VLOOKUP(D356,'Drivers'!$A$5:$K$1000,4,FALSE),""))</f>
        <v/>
      </c>
      <c r="M356" s="30" t="n"/>
      <c r="N356" s="23" t="n"/>
      <c r="O356" s="30" t="n"/>
      <c r="P356" s="26">
        <f>IF(AND(A356="",B356="",D356="",F356=""),"",IF(OR(A356="",B356="",D356=""),"Missing Required",IF(COUNTIF($A$5:$A$1000,A356)&gt;1,"Duplicate Availability ID",IF(F356="","Missing Status",IF(E356="ID Not Found","Invalid Driver ID",IF(COUNTIFS($B$5:$B$1000,B356,$D$5:$D$1000,D356)&gt;1,"Duplicate Driver/Date",IF(IFERROR(VLOOKUP(D356,'Drivers'!$A$5:$K$1000,10,FALSE),"No")&lt;&gt;"Yes","Inactive Driver",IF(OR(F356="Available",F356="Limited"),IF(OR(G356="",H356="",I356=""),"Missing Shift or Time",IF(K356&lt;=0,"Check Time Range",IF(K356&gt;IFERROR(VLOOKUP(D356,'Drivers'!$A$5:$K$1000,9,FALSE),24),"Over Planning Limit","OK"))),"OK"))))))))</f>
        <v/>
      </c>
    </row>
    <row r="357">
      <c r="A357" s="23" t="n"/>
      <c r="B357" s="24" t="n"/>
      <c r="C357" s="25">
        <f>IF(B357="","",TEXT(B357,"ddd"))</f>
        <v/>
      </c>
      <c r="D357" s="23" t="n"/>
      <c r="E357" s="26">
        <f>IF(D357="","",IFERROR(VLOOKUP(D357,'Drivers'!$A$5:$K$1000,2,FALSE),"ID Not Found"))</f>
        <v/>
      </c>
      <c r="F357" s="23" t="n"/>
      <c r="G357" s="23" t="n"/>
      <c r="H357" s="27" t="n"/>
      <c r="I357" s="27" t="n"/>
      <c r="J357" s="28" t="n"/>
      <c r="K357" s="29">
        <f>IF(OR(B357="",D357="",F357=""),"",IF(OR(F357="Available",F357="Limited"),IFERROR(MAX(0,MOD(I357-H357,1)*24-J357/60),0),0))</f>
        <v/>
      </c>
      <c r="L357" s="25">
        <f>IF(D357="","",IFERROR(VLOOKUP(D357,'Drivers'!$A$5:$K$1000,4,FALSE),""))</f>
        <v/>
      </c>
      <c r="M357" s="30" t="n"/>
      <c r="N357" s="23" t="n"/>
      <c r="O357" s="30" t="n"/>
      <c r="P357" s="26">
        <f>IF(AND(A357="",B357="",D357="",F357=""),"",IF(OR(A357="",B357="",D357=""),"Missing Required",IF(COUNTIF($A$5:$A$1000,A357)&gt;1,"Duplicate Availability ID",IF(F357="","Missing Status",IF(E357="ID Not Found","Invalid Driver ID",IF(COUNTIFS($B$5:$B$1000,B357,$D$5:$D$1000,D357)&gt;1,"Duplicate Driver/Date",IF(IFERROR(VLOOKUP(D357,'Drivers'!$A$5:$K$1000,10,FALSE),"No")&lt;&gt;"Yes","Inactive Driver",IF(OR(F357="Available",F357="Limited"),IF(OR(G357="",H357="",I357=""),"Missing Shift or Time",IF(K357&lt;=0,"Check Time Range",IF(K357&gt;IFERROR(VLOOKUP(D357,'Drivers'!$A$5:$K$1000,9,FALSE),24),"Over Planning Limit","OK"))),"OK"))))))))</f>
        <v/>
      </c>
    </row>
    <row r="358">
      <c r="A358" s="23" t="n"/>
      <c r="B358" s="24" t="n"/>
      <c r="C358" s="25">
        <f>IF(B358="","",TEXT(B358,"ddd"))</f>
        <v/>
      </c>
      <c r="D358" s="23" t="n"/>
      <c r="E358" s="26">
        <f>IF(D358="","",IFERROR(VLOOKUP(D358,'Drivers'!$A$5:$K$1000,2,FALSE),"ID Not Found"))</f>
        <v/>
      </c>
      <c r="F358" s="23" t="n"/>
      <c r="G358" s="23" t="n"/>
      <c r="H358" s="27" t="n"/>
      <c r="I358" s="27" t="n"/>
      <c r="J358" s="28" t="n"/>
      <c r="K358" s="29">
        <f>IF(OR(B358="",D358="",F358=""),"",IF(OR(F358="Available",F358="Limited"),IFERROR(MAX(0,MOD(I358-H358,1)*24-J358/60),0),0))</f>
        <v/>
      </c>
      <c r="L358" s="25">
        <f>IF(D358="","",IFERROR(VLOOKUP(D358,'Drivers'!$A$5:$K$1000,4,FALSE),""))</f>
        <v/>
      </c>
      <c r="M358" s="30" t="n"/>
      <c r="N358" s="23" t="n"/>
      <c r="O358" s="30" t="n"/>
      <c r="P358" s="26">
        <f>IF(AND(A358="",B358="",D358="",F358=""),"",IF(OR(A358="",B358="",D358=""),"Missing Required",IF(COUNTIF($A$5:$A$1000,A358)&gt;1,"Duplicate Availability ID",IF(F358="","Missing Status",IF(E358="ID Not Found","Invalid Driver ID",IF(COUNTIFS($B$5:$B$1000,B358,$D$5:$D$1000,D358)&gt;1,"Duplicate Driver/Date",IF(IFERROR(VLOOKUP(D358,'Drivers'!$A$5:$K$1000,10,FALSE),"No")&lt;&gt;"Yes","Inactive Driver",IF(OR(F358="Available",F358="Limited"),IF(OR(G358="",H358="",I358=""),"Missing Shift or Time",IF(K358&lt;=0,"Check Time Range",IF(K358&gt;IFERROR(VLOOKUP(D358,'Drivers'!$A$5:$K$1000,9,FALSE),24),"Over Planning Limit","OK"))),"OK"))))))))</f>
        <v/>
      </c>
    </row>
    <row r="359">
      <c r="A359" s="23" t="n"/>
      <c r="B359" s="24" t="n"/>
      <c r="C359" s="25">
        <f>IF(B359="","",TEXT(B359,"ddd"))</f>
        <v/>
      </c>
      <c r="D359" s="23" t="n"/>
      <c r="E359" s="26">
        <f>IF(D359="","",IFERROR(VLOOKUP(D359,'Drivers'!$A$5:$K$1000,2,FALSE),"ID Not Found"))</f>
        <v/>
      </c>
      <c r="F359" s="23" t="n"/>
      <c r="G359" s="23" t="n"/>
      <c r="H359" s="27" t="n"/>
      <c r="I359" s="27" t="n"/>
      <c r="J359" s="28" t="n"/>
      <c r="K359" s="29">
        <f>IF(OR(B359="",D359="",F359=""),"",IF(OR(F359="Available",F359="Limited"),IFERROR(MAX(0,MOD(I359-H359,1)*24-J359/60),0),0))</f>
        <v/>
      </c>
      <c r="L359" s="25">
        <f>IF(D359="","",IFERROR(VLOOKUP(D359,'Drivers'!$A$5:$K$1000,4,FALSE),""))</f>
        <v/>
      </c>
      <c r="M359" s="30" t="n"/>
      <c r="N359" s="23" t="n"/>
      <c r="O359" s="30" t="n"/>
      <c r="P359" s="26">
        <f>IF(AND(A359="",B359="",D359="",F359=""),"",IF(OR(A359="",B359="",D359=""),"Missing Required",IF(COUNTIF($A$5:$A$1000,A359)&gt;1,"Duplicate Availability ID",IF(F359="","Missing Status",IF(E359="ID Not Found","Invalid Driver ID",IF(COUNTIFS($B$5:$B$1000,B359,$D$5:$D$1000,D359)&gt;1,"Duplicate Driver/Date",IF(IFERROR(VLOOKUP(D359,'Drivers'!$A$5:$K$1000,10,FALSE),"No")&lt;&gt;"Yes","Inactive Driver",IF(OR(F359="Available",F359="Limited"),IF(OR(G359="",H359="",I359=""),"Missing Shift or Time",IF(K359&lt;=0,"Check Time Range",IF(K359&gt;IFERROR(VLOOKUP(D359,'Drivers'!$A$5:$K$1000,9,FALSE),24),"Over Planning Limit","OK"))),"OK"))))))))</f>
        <v/>
      </c>
    </row>
    <row r="360">
      <c r="A360" s="23" t="n"/>
      <c r="B360" s="24" t="n"/>
      <c r="C360" s="25">
        <f>IF(B360="","",TEXT(B360,"ddd"))</f>
        <v/>
      </c>
      <c r="D360" s="23" t="n"/>
      <c r="E360" s="26">
        <f>IF(D360="","",IFERROR(VLOOKUP(D360,'Drivers'!$A$5:$K$1000,2,FALSE),"ID Not Found"))</f>
        <v/>
      </c>
      <c r="F360" s="23" t="n"/>
      <c r="G360" s="23" t="n"/>
      <c r="H360" s="27" t="n"/>
      <c r="I360" s="27" t="n"/>
      <c r="J360" s="28" t="n"/>
      <c r="K360" s="29">
        <f>IF(OR(B360="",D360="",F360=""),"",IF(OR(F360="Available",F360="Limited"),IFERROR(MAX(0,MOD(I360-H360,1)*24-J360/60),0),0))</f>
        <v/>
      </c>
      <c r="L360" s="25">
        <f>IF(D360="","",IFERROR(VLOOKUP(D360,'Drivers'!$A$5:$K$1000,4,FALSE),""))</f>
        <v/>
      </c>
      <c r="M360" s="30" t="n"/>
      <c r="N360" s="23" t="n"/>
      <c r="O360" s="30" t="n"/>
      <c r="P360" s="26">
        <f>IF(AND(A360="",B360="",D360="",F360=""),"",IF(OR(A360="",B360="",D360=""),"Missing Required",IF(COUNTIF($A$5:$A$1000,A360)&gt;1,"Duplicate Availability ID",IF(F360="","Missing Status",IF(E360="ID Not Found","Invalid Driver ID",IF(COUNTIFS($B$5:$B$1000,B360,$D$5:$D$1000,D360)&gt;1,"Duplicate Driver/Date",IF(IFERROR(VLOOKUP(D360,'Drivers'!$A$5:$K$1000,10,FALSE),"No")&lt;&gt;"Yes","Inactive Driver",IF(OR(F360="Available",F360="Limited"),IF(OR(G360="",H360="",I360=""),"Missing Shift or Time",IF(K360&lt;=0,"Check Time Range",IF(K360&gt;IFERROR(VLOOKUP(D360,'Drivers'!$A$5:$K$1000,9,FALSE),24),"Over Planning Limit","OK"))),"OK"))))))))</f>
        <v/>
      </c>
    </row>
    <row r="361">
      <c r="A361" s="23" t="n"/>
      <c r="B361" s="24" t="n"/>
      <c r="C361" s="25">
        <f>IF(B361="","",TEXT(B361,"ddd"))</f>
        <v/>
      </c>
      <c r="D361" s="23" t="n"/>
      <c r="E361" s="26">
        <f>IF(D361="","",IFERROR(VLOOKUP(D361,'Drivers'!$A$5:$K$1000,2,FALSE),"ID Not Found"))</f>
        <v/>
      </c>
      <c r="F361" s="23" t="n"/>
      <c r="G361" s="23" t="n"/>
      <c r="H361" s="27" t="n"/>
      <c r="I361" s="27" t="n"/>
      <c r="J361" s="28" t="n"/>
      <c r="K361" s="29">
        <f>IF(OR(B361="",D361="",F361=""),"",IF(OR(F361="Available",F361="Limited"),IFERROR(MAX(0,MOD(I361-H361,1)*24-J361/60),0),0))</f>
        <v/>
      </c>
      <c r="L361" s="25">
        <f>IF(D361="","",IFERROR(VLOOKUP(D361,'Drivers'!$A$5:$K$1000,4,FALSE),""))</f>
        <v/>
      </c>
      <c r="M361" s="30" t="n"/>
      <c r="N361" s="23" t="n"/>
      <c r="O361" s="30" t="n"/>
      <c r="P361" s="26">
        <f>IF(AND(A361="",B361="",D361="",F361=""),"",IF(OR(A361="",B361="",D361=""),"Missing Required",IF(COUNTIF($A$5:$A$1000,A361)&gt;1,"Duplicate Availability ID",IF(F361="","Missing Status",IF(E361="ID Not Found","Invalid Driver ID",IF(COUNTIFS($B$5:$B$1000,B361,$D$5:$D$1000,D361)&gt;1,"Duplicate Driver/Date",IF(IFERROR(VLOOKUP(D361,'Drivers'!$A$5:$K$1000,10,FALSE),"No")&lt;&gt;"Yes","Inactive Driver",IF(OR(F361="Available",F361="Limited"),IF(OR(G361="",H361="",I361=""),"Missing Shift or Time",IF(K361&lt;=0,"Check Time Range",IF(K361&gt;IFERROR(VLOOKUP(D361,'Drivers'!$A$5:$K$1000,9,FALSE),24),"Over Planning Limit","OK"))),"OK"))))))))</f>
        <v/>
      </c>
    </row>
    <row r="362">
      <c r="A362" s="23" t="n"/>
      <c r="B362" s="24" t="n"/>
      <c r="C362" s="25">
        <f>IF(B362="","",TEXT(B362,"ddd"))</f>
        <v/>
      </c>
      <c r="D362" s="23" t="n"/>
      <c r="E362" s="26">
        <f>IF(D362="","",IFERROR(VLOOKUP(D362,'Drivers'!$A$5:$K$1000,2,FALSE),"ID Not Found"))</f>
        <v/>
      </c>
      <c r="F362" s="23" t="n"/>
      <c r="G362" s="23" t="n"/>
      <c r="H362" s="27" t="n"/>
      <c r="I362" s="27" t="n"/>
      <c r="J362" s="28" t="n"/>
      <c r="K362" s="29">
        <f>IF(OR(B362="",D362="",F362=""),"",IF(OR(F362="Available",F362="Limited"),IFERROR(MAX(0,MOD(I362-H362,1)*24-J362/60),0),0))</f>
        <v/>
      </c>
      <c r="L362" s="25">
        <f>IF(D362="","",IFERROR(VLOOKUP(D362,'Drivers'!$A$5:$K$1000,4,FALSE),""))</f>
        <v/>
      </c>
      <c r="M362" s="30" t="n"/>
      <c r="N362" s="23" t="n"/>
      <c r="O362" s="30" t="n"/>
      <c r="P362" s="26">
        <f>IF(AND(A362="",B362="",D362="",F362=""),"",IF(OR(A362="",B362="",D362=""),"Missing Required",IF(COUNTIF($A$5:$A$1000,A362)&gt;1,"Duplicate Availability ID",IF(F362="","Missing Status",IF(E362="ID Not Found","Invalid Driver ID",IF(COUNTIFS($B$5:$B$1000,B362,$D$5:$D$1000,D362)&gt;1,"Duplicate Driver/Date",IF(IFERROR(VLOOKUP(D362,'Drivers'!$A$5:$K$1000,10,FALSE),"No")&lt;&gt;"Yes","Inactive Driver",IF(OR(F362="Available",F362="Limited"),IF(OR(G362="",H362="",I362=""),"Missing Shift or Time",IF(K362&lt;=0,"Check Time Range",IF(K362&gt;IFERROR(VLOOKUP(D362,'Drivers'!$A$5:$K$1000,9,FALSE),24),"Over Planning Limit","OK"))),"OK"))))))))</f>
        <v/>
      </c>
    </row>
    <row r="363">
      <c r="A363" s="23" t="n"/>
      <c r="B363" s="24" t="n"/>
      <c r="C363" s="25">
        <f>IF(B363="","",TEXT(B363,"ddd"))</f>
        <v/>
      </c>
      <c r="D363" s="23" t="n"/>
      <c r="E363" s="26">
        <f>IF(D363="","",IFERROR(VLOOKUP(D363,'Drivers'!$A$5:$K$1000,2,FALSE),"ID Not Found"))</f>
        <v/>
      </c>
      <c r="F363" s="23" t="n"/>
      <c r="G363" s="23" t="n"/>
      <c r="H363" s="27" t="n"/>
      <c r="I363" s="27" t="n"/>
      <c r="J363" s="28" t="n"/>
      <c r="K363" s="29">
        <f>IF(OR(B363="",D363="",F363=""),"",IF(OR(F363="Available",F363="Limited"),IFERROR(MAX(0,MOD(I363-H363,1)*24-J363/60),0),0))</f>
        <v/>
      </c>
      <c r="L363" s="25">
        <f>IF(D363="","",IFERROR(VLOOKUP(D363,'Drivers'!$A$5:$K$1000,4,FALSE),""))</f>
        <v/>
      </c>
      <c r="M363" s="30" t="n"/>
      <c r="N363" s="23" t="n"/>
      <c r="O363" s="30" t="n"/>
      <c r="P363" s="26">
        <f>IF(AND(A363="",B363="",D363="",F363=""),"",IF(OR(A363="",B363="",D363=""),"Missing Required",IF(COUNTIF($A$5:$A$1000,A363)&gt;1,"Duplicate Availability ID",IF(F363="","Missing Status",IF(E363="ID Not Found","Invalid Driver ID",IF(COUNTIFS($B$5:$B$1000,B363,$D$5:$D$1000,D363)&gt;1,"Duplicate Driver/Date",IF(IFERROR(VLOOKUP(D363,'Drivers'!$A$5:$K$1000,10,FALSE),"No")&lt;&gt;"Yes","Inactive Driver",IF(OR(F363="Available",F363="Limited"),IF(OR(G363="",H363="",I363=""),"Missing Shift or Time",IF(K363&lt;=0,"Check Time Range",IF(K363&gt;IFERROR(VLOOKUP(D363,'Drivers'!$A$5:$K$1000,9,FALSE),24),"Over Planning Limit","OK"))),"OK"))))))))</f>
        <v/>
      </c>
    </row>
    <row r="364">
      <c r="A364" s="23" t="n"/>
      <c r="B364" s="24" t="n"/>
      <c r="C364" s="25">
        <f>IF(B364="","",TEXT(B364,"ddd"))</f>
        <v/>
      </c>
      <c r="D364" s="23" t="n"/>
      <c r="E364" s="26">
        <f>IF(D364="","",IFERROR(VLOOKUP(D364,'Drivers'!$A$5:$K$1000,2,FALSE),"ID Not Found"))</f>
        <v/>
      </c>
      <c r="F364" s="23" t="n"/>
      <c r="G364" s="23" t="n"/>
      <c r="H364" s="27" t="n"/>
      <c r="I364" s="27" t="n"/>
      <c r="J364" s="28" t="n"/>
      <c r="K364" s="29">
        <f>IF(OR(B364="",D364="",F364=""),"",IF(OR(F364="Available",F364="Limited"),IFERROR(MAX(0,MOD(I364-H364,1)*24-J364/60),0),0))</f>
        <v/>
      </c>
      <c r="L364" s="25">
        <f>IF(D364="","",IFERROR(VLOOKUP(D364,'Drivers'!$A$5:$K$1000,4,FALSE),""))</f>
        <v/>
      </c>
      <c r="M364" s="30" t="n"/>
      <c r="N364" s="23" t="n"/>
      <c r="O364" s="30" t="n"/>
      <c r="P364" s="26">
        <f>IF(AND(A364="",B364="",D364="",F364=""),"",IF(OR(A364="",B364="",D364=""),"Missing Required",IF(COUNTIF($A$5:$A$1000,A364)&gt;1,"Duplicate Availability ID",IF(F364="","Missing Status",IF(E364="ID Not Found","Invalid Driver ID",IF(COUNTIFS($B$5:$B$1000,B364,$D$5:$D$1000,D364)&gt;1,"Duplicate Driver/Date",IF(IFERROR(VLOOKUP(D364,'Drivers'!$A$5:$K$1000,10,FALSE),"No")&lt;&gt;"Yes","Inactive Driver",IF(OR(F364="Available",F364="Limited"),IF(OR(G364="",H364="",I364=""),"Missing Shift or Time",IF(K364&lt;=0,"Check Time Range",IF(K364&gt;IFERROR(VLOOKUP(D364,'Drivers'!$A$5:$K$1000,9,FALSE),24),"Over Planning Limit","OK"))),"OK"))))))))</f>
        <v/>
      </c>
    </row>
    <row r="365">
      <c r="A365" s="23" t="n"/>
      <c r="B365" s="24" t="n"/>
      <c r="C365" s="25">
        <f>IF(B365="","",TEXT(B365,"ddd"))</f>
        <v/>
      </c>
      <c r="D365" s="23" t="n"/>
      <c r="E365" s="26">
        <f>IF(D365="","",IFERROR(VLOOKUP(D365,'Drivers'!$A$5:$K$1000,2,FALSE),"ID Not Found"))</f>
        <v/>
      </c>
      <c r="F365" s="23" t="n"/>
      <c r="G365" s="23" t="n"/>
      <c r="H365" s="27" t="n"/>
      <c r="I365" s="27" t="n"/>
      <c r="J365" s="28" t="n"/>
      <c r="K365" s="29">
        <f>IF(OR(B365="",D365="",F365=""),"",IF(OR(F365="Available",F365="Limited"),IFERROR(MAX(0,MOD(I365-H365,1)*24-J365/60),0),0))</f>
        <v/>
      </c>
      <c r="L365" s="25">
        <f>IF(D365="","",IFERROR(VLOOKUP(D365,'Drivers'!$A$5:$K$1000,4,FALSE),""))</f>
        <v/>
      </c>
      <c r="M365" s="30" t="n"/>
      <c r="N365" s="23" t="n"/>
      <c r="O365" s="30" t="n"/>
      <c r="P365" s="26">
        <f>IF(AND(A365="",B365="",D365="",F365=""),"",IF(OR(A365="",B365="",D365=""),"Missing Required",IF(COUNTIF($A$5:$A$1000,A365)&gt;1,"Duplicate Availability ID",IF(F365="","Missing Status",IF(E365="ID Not Found","Invalid Driver ID",IF(COUNTIFS($B$5:$B$1000,B365,$D$5:$D$1000,D365)&gt;1,"Duplicate Driver/Date",IF(IFERROR(VLOOKUP(D365,'Drivers'!$A$5:$K$1000,10,FALSE),"No")&lt;&gt;"Yes","Inactive Driver",IF(OR(F365="Available",F365="Limited"),IF(OR(G365="",H365="",I365=""),"Missing Shift or Time",IF(K365&lt;=0,"Check Time Range",IF(K365&gt;IFERROR(VLOOKUP(D365,'Drivers'!$A$5:$K$1000,9,FALSE),24),"Over Planning Limit","OK"))),"OK"))))))))</f>
        <v/>
      </c>
    </row>
    <row r="366">
      <c r="A366" s="23" t="n"/>
      <c r="B366" s="24" t="n"/>
      <c r="C366" s="25">
        <f>IF(B366="","",TEXT(B366,"ddd"))</f>
        <v/>
      </c>
      <c r="D366" s="23" t="n"/>
      <c r="E366" s="26">
        <f>IF(D366="","",IFERROR(VLOOKUP(D366,'Drivers'!$A$5:$K$1000,2,FALSE),"ID Not Found"))</f>
        <v/>
      </c>
      <c r="F366" s="23" t="n"/>
      <c r="G366" s="23" t="n"/>
      <c r="H366" s="27" t="n"/>
      <c r="I366" s="27" t="n"/>
      <c r="J366" s="28" t="n"/>
      <c r="K366" s="29">
        <f>IF(OR(B366="",D366="",F366=""),"",IF(OR(F366="Available",F366="Limited"),IFERROR(MAX(0,MOD(I366-H366,1)*24-J366/60),0),0))</f>
        <v/>
      </c>
      <c r="L366" s="25">
        <f>IF(D366="","",IFERROR(VLOOKUP(D366,'Drivers'!$A$5:$K$1000,4,FALSE),""))</f>
        <v/>
      </c>
      <c r="M366" s="30" t="n"/>
      <c r="N366" s="23" t="n"/>
      <c r="O366" s="30" t="n"/>
      <c r="P366" s="26">
        <f>IF(AND(A366="",B366="",D366="",F366=""),"",IF(OR(A366="",B366="",D366=""),"Missing Required",IF(COUNTIF($A$5:$A$1000,A366)&gt;1,"Duplicate Availability ID",IF(F366="","Missing Status",IF(E366="ID Not Found","Invalid Driver ID",IF(COUNTIFS($B$5:$B$1000,B366,$D$5:$D$1000,D366)&gt;1,"Duplicate Driver/Date",IF(IFERROR(VLOOKUP(D366,'Drivers'!$A$5:$K$1000,10,FALSE),"No")&lt;&gt;"Yes","Inactive Driver",IF(OR(F366="Available",F366="Limited"),IF(OR(G366="",H366="",I366=""),"Missing Shift or Time",IF(K366&lt;=0,"Check Time Range",IF(K366&gt;IFERROR(VLOOKUP(D366,'Drivers'!$A$5:$K$1000,9,FALSE),24),"Over Planning Limit","OK"))),"OK"))))))))</f>
        <v/>
      </c>
    </row>
    <row r="367">
      <c r="A367" s="23" t="n"/>
      <c r="B367" s="24" t="n"/>
      <c r="C367" s="25">
        <f>IF(B367="","",TEXT(B367,"ddd"))</f>
        <v/>
      </c>
      <c r="D367" s="23" t="n"/>
      <c r="E367" s="26">
        <f>IF(D367="","",IFERROR(VLOOKUP(D367,'Drivers'!$A$5:$K$1000,2,FALSE),"ID Not Found"))</f>
        <v/>
      </c>
      <c r="F367" s="23" t="n"/>
      <c r="G367" s="23" t="n"/>
      <c r="H367" s="27" t="n"/>
      <c r="I367" s="27" t="n"/>
      <c r="J367" s="28" t="n"/>
      <c r="K367" s="29">
        <f>IF(OR(B367="",D367="",F367=""),"",IF(OR(F367="Available",F367="Limited"),IFERROR(MAX(0,MOD(I367-H367,1)*24-J367/60),0),0))</f>
        <v/>
      </c>
      <c r="L367" s="25">
        <f>IF(D367="","",IFERROR(VLOOKUP(D367,'Drivers'!$A$5:$K$1000,4,FALSE),""))</f>
        <v/>
      </c>
      <c r="M367" s="30" t="n"/>
      <c r="N367" s="23" t="n"/>
      <c r="O367" s="30" t="n"/>
      <c r="P367" s="26">
        <f>IF(AND(A367="",B367="",D367="",F367=""),"",IF(OR(A367="",B367="",D367=""),"Missing Required",IF(COUNTIF($A$5:$A$1000,A367)&gt;1,"Duplicate Availability ID",IF(F367="","Missing Status",IF(E367="ID Not Found","Invalid Driver ID",IF(COUNTIFS($B$5:$B$1000,B367,$D$5:$D$1000,D367)&gt;1,"Duplicate Driver/Date",IF(IFERROR(VLOOKUP(D367,'Drivers'!$A$5:$K$1000,10,FALSE),"No")&lt;&gt;"Yes","Inactive Driver",IF(OR(F367="Available",F367="Limited"),IF(OR(G367="",H367="",I367=""),"Missing Shift or Time",IF(K367&lt;=0,"Check Time Range",IF(K367&gt;IFERROR(VLOOKUP(D367,'Drivers'!$A$5:$K$1000,9,FALSE),24),"Over Planning Limit","OK"))),"OK"))))))))</f>
        <v/>
      </c>
    </row>
    <row r="368">
      <c r="A368" s="23" t="n"/>
      <c r="B368" s="24" t="n"/>
      <c r="C368" s="25">
        <f>IF(B368="","",TEXT(B368,"ddd"))</f>
        <v/>
      </c>
      <c r="D368" s="23" t="n"/>
      <c r="E368" s="26">
        <f>IF(D368="","",IFERROR(VLOOKUP(D368,'Drivers'!$A$5:$K$1000,2,FALSE),"ID Not Found"))</f>
        <v/>
      </c>
      <c r="F368" s="23" t="n"/>
      <c r="G368" s="23" t="n"/>
      <c r="H368" s="27" t="n"/>
      <c r="I368" s="27" t="n"/>
      <c r="J368" s="28" t="n"/>
      <c r="K368" s="29">
        <f>IF(OR(B368="",D368="",F368=""),"",IF(OR(F368="Available",F368="Limited"),IFERROR(MAX(0,MOD(I368-H368,1)*24-J368/60),0),0))</f>
        <v/>
      </c>
      <c r="L368" s="25">
        <f>IF(D368="","",IFERROR(VLOOKUP(D368,'Drivers'!$A$5:$K$1000,4,FALSE),""))</f>
        <v/>
      </c>
      <c r="M368" s="30" t="n"/>
      <c r="N368" s="23" t="n"/>
      <c r="O368" s="30" t="n"/>
      <c r="P368" s="26">
        <f>IF(AND(A368="",B368="",D368="",F368=""),"",IF(OR(A368="",B368="",D368=""),"Missing Required",IF(COUNTIF($A$5:$A$1000,A368)&gt;1,"Duplicate Availability ID",IF(F368="","Missing Status",IF(E368="ID Not Found","Invalid Driver ID",IF(COUNTIFS($B$5:$B$1000,B368,$D$5:$D$1000,D368)&gt;1,"Duplicate Driver/Date",IF(IFERROR(VLOOKUP(D368,'Drivers'!$A$5:$K$1000,10,FALSE),"No")&lt;&gt;"Yes","Inactive Driver",IF(OR(F368="Available",F368="Limited"),IF(OR(G368="",H368="",I368=""),"Missing Shift or Time",IF(K368&lt;=0,"Check Time Range",IF(K368&gt;IFERROR(VLOOKUP(D368,'Drivers'!$A$5:$K$1000,9,FALSE),24),"Over Planning Limit","OK"))),"OK"))))))))</f>
        <v/>
      </c>
    </row>
    <row r="369">
      <c r="A369" s="23" t="n"/>
      <c r="B369" s="24" t="n"/>
      <c r="C369" s="25">
        <f>IF(B369="","",TEXT(B369,"ddd"))</f>
        <v/>
      </c>
      <c r="D369" s="23" t="n"/>
      <c r="E369" s="26">
        <f>IF(D369="","",IFERROR(VLOOKUP(D369,'Drivers'!$A$5:$K$1000,2,FALSE),"ID Not Found"))</f>
        <v/>
      </c>
      <c r="F369" s="23" t="n"/>
      <c r="G369" s="23" t="n"/>
      <c r="H369" s="27" t="n"/>
      <c r="I369" s="27" t="n"/>
      <c r="J369" s="28" t="n"/>
      <c r="K369" s="29">
        <f>IF(OR(B369="",D369="",F369=""),"",IF(OR(F369="Available",F369="Limited"),IFERROR(MAX(0,MOD(I369-H369,1)*24-J369/60),0),0))</f>
        <v/>
      </c>
      <c r="L369" s="25">
        <f>IF(D369="","",IFERROR(VLOOKUP(D369,'Drivers'!$A$5:$K$1000,4,FALSE),""))</f>
        <v/>
      </c>
      <c r="M369" s="30" t="n"/>
      <c r="N369" s="23" t="n"/>
      <c r="O369" s="30" t="n"/>
      <c r="P369" s="26">
        <f>IF(AND(A369="",B369="",D369="",F369=""),"",IF(OR(A369="",B369="",D369=""),"Missing Required",IF(COUNTIF($A$5:$A$1000,A369)&gt;1,"Duplicate Availability ID",IF(F369="","Missing Status",IF(E369="ID Not Found","Invalid Driver ID",IF(COUNTIFS($B$5:$B$1000,B369,$D$5:$D$1000,D369)&gt;1,"Duplicate Driver/Date",IF(IFERROR(VLOOKUP(D369,'Drivers'!$A$5:$K$1000,10,FALSE),"No")&lt;&gt;"Yes","Inactive Driver",IF(OR(F369="Available",F369="Limited"),IF(OR(G369="",H369="",I369=""),"Missing Shift or Time",IF(K369&lt;=0,"Check Time Range",IF(K369&gt;IFERROR(VLOOKUP(D369,'Drivers'!$A$5:$K$1000,9,FALSE),24),"Over Planning Limit","OK"))),"OK"))))))))</f>
        <v/>
      </c>
    </row>
    <row r="370">
      <c r="A370" s="23" t="n"/>
      <c r="B370" s="24" t="n"/>
      <c r="C370" s="25">
        <f>IF(B370="","",TEXT(B370,"ddd"))</f>
        <v/>
      </c>
      <c r="D370" s="23" t="n"/>
      <c r="E370" s="26">
        <f>IF(D370="","",IFERROR(VLOOKUP(D370,'Drivers'!$A$5:$K$1000,2,FALSE),"ID Not Found"))</f>
        <v/>
      </c>
      <c r="F370" s="23" t="n"/>
      <c r="G370" s="23" t="n"/>
      <c r="H370" s="27" t="n"/>
      <c r="I370" s="27" t="n"/>
      <c r="J370" s="28" t="n"/>
      <c r="K370" s="29">
        <f>IF(OR(B370="",D370="",F370=""),"",IF(OR(F370="Available",F370="Limited"),IFERROR(MAX(0,MOD(I370-H370,1)*24-J370/60),0),0))</f>
        <v/>
      </c>
      <c r="L370" s="25">
        <f>IF(D370="","",IFERROR(VLOOKUP(D370,'Drivers'!$A$5:$K$1000,4,FALSE),""))</f>
        <v/>
      </c>
      <c r="M370" s="30" t="n"/>
      <c r="N370" s="23" t="n"/>
      <c r="O370" s="30" t="n"/>
      <c r="P370" s="26">
        <f>IF(AND(A370="",B370="",D370="",F370=""),"",IF(OR(A370="",B370="",D370=""),"Missing Required",IF(COUNTIF($A$5:$A$1000,A370)&gt;1,"Duplicate Availability ID",IF(F370="","Missing Status",IF(E370="ID Not Found","Invalid Driver ID",IF(COUNTIFS($B$5:$B$1000,B370,$D$5:$D$1000,D370)&gt;1,"Duplicate Driver/Date",IF(IFERROR(VLOOKUP(D370,'Drivers'!$A$5:$K$1000,10,FALSE),"No")&lt;&gt;"Yes","Inactive Driver",IF(OR(F370="Available",F370="Limited"),IF(OR(G370="",H370="",I370=""),"Missing Shift or Time",IF(K370&lt;=0,"Check Time Range",IF(K370&gt;IFERROR(VLOOKUP(D370,'Drivers'!$A$5:$K$1000,9,FALSE),24),"Over Planning Limit","OK"))),"OK"))))))))</f>
        <v/>
      </c>
    </row>
    <row r="371">
      <c r="A371" s="23" t="n"/>
      <c r="B371" s="24" t="n"/>
      <c r="C371" s="25">
        <f>IF(B371="","",TEXT(B371,"ddd"))</f>
        <v/>
      </c>
      <c r="D371" s="23" t="n"/>
      <c r="E371" s="26">
        <f>IF(D371="","",IFERROR(VLOOKUP(D371,'Drivers'!$A$5:$K$1000,2,FALSE),"ID Not Found"))</f>
        <v/>
      </c>
      <c r="F371" s="23" t="n"/>
      <c r="G371" s="23" t="n"/>
      <c r="H371" s="27" t="n"/>
      <c r="I371" s="27" t="n"/>
      <c r="J371" s="28" t="n"/>
      <c r="K371" s="29">
        <f>IF(OR(B371="",D371="",F371=""),"",IF(OR(F371="Available",F371="Limited"),IFERROR(MAX(0,MOD(I371-H371,1)*24-J371/60),0),0))</f>
        <v/>
      </c>
      <c r="L371" s="25">
        <f>IF(D371="","",IFERROR(VLOOKUP(D371,'Drivers'!$A$5:$K$1000,4,FALSE),""))</f>
        <v/>
      </c>
      <c r="M371" s="30" t="n"/>
      <c r="N371" s="23" t="n"/>
      <c r="O371" s="30" t="n"/>
      <c r="P371" s="26">
        <f>IF(AND(A371="",B371="",D371="",F371=""),"",IF(OR(A371="",B371="",D371=""),"Missing Required",IF(COUNTIF($A$5:$A$1000,A371)&gt;1,"Duplicate Availability ID",IF(F371="","Missing Status",IF(E371="ID Not Found","Invalid Driver ID",IF(COUNTIFS($B$5:$B$1000,B371,$D$5:$D$1000,D371)&gt;1,"Duplicate Driver/Date",IF(IFERROR(VLOOKUP(D371,'Drivers'!$A$5:$K$1000,10,FALSE),"No")&lt;&gt;"Yes","Inactive Driver",IF(OR(F371="Available",F371="Limited"),IF(OR(G371="",H371="",I371=""),"Missing Shift or Time",IF(K371&lt;=0,"Check Time Range",IF(K371&gt;IFERROR(VLOOKUP(D371,'Drivers'!$A$5:$K$1000,9,FALSE),24),"Over Planning Limit","OK"))),"OK"))))))))</f>
        <v/>
      </c>
    </row>
    <row r="372">
      <c r="A372" s="23" t="n"/>
      <c r="B372" s="24" t="n"/>
      <c r="C372" s="25">
        <f>IF(B372="","",TEXT(B372,"ddd"))</f>
        <v/>
      </c>
      <c r="D372" s="23" t="n"/>
      <c r="E372" s="26">
        <f>IF(D372="","",IFERROR(VLOOKUP(D372,'Drivers'!$A$5:$K$1000,2,FALSE),"ID Not Found"))</f>
        <v/>
      </c>
      <c r="F372" s="23" t="n"/>
      <c r="G372" s="23" t="n"/>
      <c r="H372" s="27" t="n"/>
      <c r="I372" s="27" t="n"/>
      <c r="J372" s="28" t="n"/>
      <c r="K372" s="29">
        <f>IF(OR(B372="",D372="",F372=""),"",IF(OR(F372="Available",F372="Limited"),IFERROR(MAX(0,MOD(I372-H372,1)*24-J372/60),0),0))</f>
        <v/>
      </c>
      <c r="L372" s="25">
        <f>IF(D372="","",IFERROR(VLOOKUP(D372,'Drivers'!$A$5:$K$1000,4,FALSE),""))</f>
        <v/>
      </c>
      <c r="M372" s="30" t="n"/>
      <c r="N372" s="23" t="n"/>
      <c r="O372" s="30" t="n"/>
      <c r="P372" s="26">
        <f>IF(AND(A372="",B372="",D372="",F372=""),"",IF(OR(A372="",B372="",D372=""),"Missing Required",IF(COUNTIF($A$5:$A$1000,A372)&gt;1,"Duplicate Availability ID",IF(F372="","Missing Status",IF(E372="ID Not Found","Invalid Driver ID",IF(COUNTIFS($B$5:$B$1000,B372,$D$5:$D$1000,D372)&gt;1,"Duplicate Driver/Date",IF(IFERROR(VLOOKUP(D372,'Drivers'!$A$5:$K$1000,10,FALSE),"No")&lt;&gt;"Yes","Inactive Driver",IF(OR(F372="Available",F372="Limited"),IF(OR(G372="",H372="",I372=""),"Missing Shift or Time",IF(K372&lt;=0,"Check Time Range",IF(K372&gt;IFERROR(VLOOKUP(D372,'Drivers'!$A$5:$K$1000,9,FALSE),24),"Over Planning Limit","OK"))),"OK"))))))))</f>
        <v/>
      </c>
    </row>
    <row r="373">
      <c r="A373" s="23" t="n"/>
      <c r="B373" s="24" t="n"/>
      <c r="C373" s="25">
        <f>IF(B373="","",TEXT(B373,"ddd"))</f>
        <v/>
      </c>
      <c r="D373" s="23" t="n"/>
      <c r="E373" s="26">
        <f>IF(D373="","",IFERROR(VLOOKUP(D373,'Drivers'!$A$5:$K$1000,2,FALSE),"ID Not Found"))</f>
        <v/>
      </c>
      <c r="F373" s="23" t="n"/>
      <c r="G373" s="23" t="n"/>
      <c r="H373" s="27" t="n"/>
      <c r="I373" s="27" t="n"/>
      <c r="J373" s="28" t="n"/>
      <c r="K373" s="29">
        <f>IF(OR(B373="",D373="",F373=""),"",IF(OR(F373="Available",F373="Limited"),IFERROR(MAX(0,MOD(I373-H373,1)*24-J373/60),0),0))</f>
        <v/>
      </c>
      <c r="L373" s="25">
        <f>IF(D373="","",IFERROR(VLOOKUP(D373,'Drivers'!$A$5:$K$1000,4,FALSE),""))</f>
        <v/>
      </c>
      <c r="M373" s="30" t="n"/>
      <c r="N373" s="23" t="n"/>
      <c r="O373" s="30" t="n"/>
      <c r="P373" s="26">
        <f>IF(AND(A373="",B373="",D373="",F373=""),"",IF(OR(A373="",B373="",D373=""),"Missing Required",IF(COUNTIF($A$5:$A$1000,A373)&gt;1,"Duplicate Availability ID",IF(F373="","Missing Status",IF(E373="ID Not Found","Invalid Driver ID",IF(COUNTIFS($B$5:$B$1000,B373,$D$5:$D$1000,D373)&gt;1,"Duplicate Driver/Date",IF(IFERROR(VLOOKUP(D373,'Drivers'!$A$5:$K$1000,10,FALSE),"No")&lt;&gt;"Yes","Inactive Driver",IF(OR(F373="Available",F373="Limited"),IF(OR(G373="",H373="",I373=""),"Missing Shift or Time",IF(K373&lt;=0,"Check Time Range",IF(K373&gt;IFERROR(VLOOKUP(D373,'Drivers'!$A$5:$K$1000,9,FALSE),24),"Over Planning Limit","OK"))),"OK"))))))))</f>
        <v/>
      </c>
    </row>
    <row r="374">
      <c r="A374" s="23" t="n"/>
      <c r="B374" s="24" t="n"/>
      <c r="C374" s="25">
        <f>IF(B374="","",TEXT(B374,"ddd"))</f>
        <v/>
      </c>
      <c r="D374" s="23" t="n"/>
      <c r="E374" s="26">
        <f>IF(D374="","",IFERROR(VLOOKUP(D374,'Drivers'!$A$5:$K$1000,2,FALSE),"ID Not Found"))</f>
        <v/>
      </c>
      <c r="F374" s="23" t="n"/>
      <c r="G374" s="23" t="n"/>
      <c r="H374" s="27" t="n"/>
      <c r="I374" s="27" t="n"/>
      <c r="J374" s="28" t="n"/>
      <c r="K374" s="29">
        <f>IF(OR(B374="",D374="",F374=""),"",IF(OR(F374="Available",F374="Limited"),IFERROR(MAX(0,MOD(I374-H374,1)*24-J374/60),0),0))</f>
        <v/>
      </c>
      <c r="L374" s="25">
        <f>IF(D374="","",IFERROR(VLOOKUP(D374,'Drivers'!$A$5:$K$1000,4,FALSE),""))</f>
        <v/>
      </c>
      <c r="M374" s="30" t="n"/>
      <c r="N374" s="23" t="n"/>
      <c r="O374" s="30" t="n"/>
      <c r="P374" s="26">
        <f>IF(AND(A374="",B374="",D374="",F374=""),"",IF(OR(A374="",B374="",D374=""),"Missing Required",IF(COUNTIF($A$5:$A$1000,A374)&gt;1,"Duplicate Availability ID",IF(F374="","Missing Status",IF(E374="ID Not Found","Invalid Driver ID",IF(COUNTIFS($B$5:$B$1000,B374,$D$5:$D$1000,D374)&gt;1,"Duplicate Driver/Date",IF(IFERROR(VLOOKUP(D374,'Drivers'!$A$5:$K$1000,10,FALSE),"No")&lt;&gt;"Yes","Inactive Driver",IF(OR(F374="Available",F374="Limited"),IF(OR(G374="",H374="",I374=""),"Missing Shift or Time",IF(K374&lt;=0,"Check Time Range",IF(K374&gt;IFERROR(VLOOKUP(D374,'Drivers'!$A$5:$K$1000,9,FALSE),24),"Over Planning Limit","OK"))),"OK"))))))))</f>
        <v/>
      </c>
    </row>
    <row r="375">
      <c r="A375" s="23" t="n"/>
      <c r="B375" s="24" t="n"/>
      <c r="C375" s="25">
        <f>IF(B375="","",TEXT(B375,"ddd"))</f>
        <v/>
      </c>
      <c r="D375" s="23" t="n"/>
      <c r="E375" s="26">
        <f>IF(D375="","",IFERROR(VLOOKUP(D375,'Drivers'!$A$5:$K$1000,2,FALSE),"ID Not Found"))</f>
        <v/>
      </c>
      <c r="F375" s="23" t="n"/>
      <c r="G375" s="23" t="n"/>
      <c r="H375" s="27" t="n"/>
      <c r="I375" s="27" t="n"/>
      <c r="J375" s="28" t="n"/>
      <c r="K375" s="29">
        <f>IF(OR(B375="",D375="",F375=""),"",IF(OR(F375="Available",F375="Limited"),IFERROR(MAX(0,MOD(I375-H375,1)*24-J375/60),0),0))</f>
        <v/>
      </c>
      <c r="L375" s="25">
        <f>IF(D375="","",IFERROR(VLOOKUP(D375,'Drivers'!$A$5:$K$1000,4,FALSE),""))</f>
        <v/>
      </c>
      <c r="M375" s="30" t="n"/>
      <c r="N375" s="23" t="n"/>
      <c r="O375" s="30" t="n"/>
      <c r="P375" s="26">
        <f>IF(AND(A375="",B375="",D375="",F375=""),"",IF(OR(A375="",B375="",D375=""),"Missing Required",IF(COUNTIF($A$5:$A$1000,A375)&gt;1,"Duplicate Availability ID",IF(F375="","Missing Status",IF(E375="ID Not Found","Invalid Driver ID",IF(COUNTIFS($B$5:$B$1000,B375,$D$5:$D$1000,D375)&gt;1,"Duplicate Driver/Date",IF(IFERROR(VLOOKUP(D375,'Drivers'!$A$5:$K$1000,10,FALSE),"No")&lt;&gt;"Yes","Inactive Driver",IF(OR(F375="Available",F375="Limited"),IF(OR(G375="",H375="",I375=""),"Missing Shift or Time",IF(K375&lt;=0,"Check Time Range",IF(K375&gt;IFERROR(VLOOKUP(D375,'Drivers'!$A$5:$K$1000,9,FALSE),24),"Over Planning Limit","OK"))),"OK"))))))))</f>
        <v/>
      </c>
    </row>
    <row r="376">
      <c r="A376" s="23" t="n"/>
      <c r="B376" s="24" t="n"/>
      <c r="C376" s="25">
        <f>IF(B376="","",TEXT(B376,"ddd"))</f>
        <v/>
      </c>
      <c r="D376" s="23" t="n"/>
      <c r="E376" s="26">
        <f>IF(D376="","",IFERROR(VLOOKUP(D376,'Drivers'!$A$5:$K$1000,2,FALSE),"ID Not Found"))</f>
        <v/>
      </c>
      <c r="F376" s="23" t="n"/>
      <c r="G376" s="23" t="n"/>
      <c r="H376" s="27" t="n"/>
      <c r="I376" s="27" t="n"/>
      <c r="J376" s="28" t="n"/>
      <c r="K376" s="29">
        <f>IF(OR(B376="",D376="",F376=""),"",IF(OR(F376="Available",F376="Limited"),IFERROR(MAX(0,MOD(I376-H376,1)*24-J376/60),0),0))</f>
        <v/>
      </c>
      <c r="L376" s="25">
        <f>IF(D376="","",IFERROR(VLOOKUP(D376,'Drivers'!$A$5:$K$1000,4,FALSE),""))</f>
        <v/>
      </c>
      <c r="M376" s="30" t="n"/>
      <c r="N376" s="23" t="n"/>
      <c r="O376" s="30" t="n"/>
      <c r="P376" s="26">
        <f>IF(AND(A376="",B376="",D376="",F376=""),"",IF(OR(A376="",B376="",D376=""),"Missing Required",IF(COUNTIF($A$5:$A$1000,A376)&gt;1,"Duplicate Availability ID",IF(F376="","Missing Status",IF(E376="ID Not Found","Invalid Driver ID",IF(COUNTIFS($B$5:$B$1000,B376,$D$5:$D$1000,D376)&gt;1,"Duplicate Driver/Date",IF(IFERROR(VLOOKUP(D376,'Drivers'!$A$5:$K$1000,10,FALSE),"No")&lt;&gt;"Yes","Inactive Driver",IF(OR(F376="Available",F376="Limited"),IF(OR(G376="",H376="",I376=""),"Missing Shift or Time",IF(K376&lt;=0,"Check Time Range",IF(K376&gt;IFERROR(VLOOKUP(D376,'Drivers'!$A$5:$K$1000,9,FALSE),24),"Over Planning Limit","OK"))),"OK"))))))))</f>
        <v/>
      </c>
    </row>
    <row r="377">
      <c r="A377" s="23" t="n"/>
      <c r="B377" s="24" t="n"/>
      <c r="C377" s="25">
        <f>IF(B377="","",TEXT(B377,"ddd"))</f>
        <v/>
      </c>
      <c r="D377" s="23" t="n"/>
      <c r="E377" s="26">
        <f>IF(D377="","",IFERROR(VLOOKUP(D377,'Drivers'!$A$5:$K$1000,2,FALSE),"ID Not Found"))</f>
        <v/>
      </c>
      <c r="F377" s="23" t="n"/>
      <c r="G377" s="23" t="n"/>
      <c r="H377" s="27" t="n"/>
      <c r="I377" s="27" t="n"/>
      <c r="J377" s="28" t="n"/>
      <c r="K377" s="29">
        <f>IF(OR(B377="",D377="",F377=""),"",IF(OR(F377="Available",F377="Limited"),IFERROR(MAX(0,MOD(I377-H377,1)*24-J377/60),0),0))</f>
        <v/>
      </c>
      <c r="L377" s="25">
        <f>IF(D377="","",IFERROR(VLOOKUP(D377,'Drivers'!$A$5:$K$1000,4,FALSE),""))</f>
        <v/>
      </c>
      <c r="M377" s="30" t="n"/>
      <c r="N377" s="23" t="n"/>
      <c r="O377" s="30" t="n"/>
      <c r="P377" s="26">
        <f>IF(AND(A377="",B377="",D377="",F377=""),"",IF(OR(A377="",B377="",D377=""),"Missing Required",IF(COUNTIF($A$5:$A$1000,A377)&gt;1,"Duplicate Availability ID",IF(F377="","Missing Status",IF(E377="ID Not Found","Invalid Driver ID",IF(COUNTIFS($B$5:$B$1000,B377,$D$5:$D$1000,D377)&gt;1,"Duplicate Driver/Date",IF(IFERROR(VLOOKUP(D377,'Drivers'!$A$5:$K$1000,10,FALSE),"No")&lt;&gt;"Yes","Inactive Driver",IF(OR(F377="Available",F377="Limited"),IF(OR(G377="",H377="",I377=""),"Missing Shift or Time",IF(K377&lt;=0,"Check Time Range",IF(K377&gt;IFERROR(VLOOKUP(D377,'Drivers'!$A$5:$K$1000,9,FALSE),24),"Over Planning Limit","OK"))),"OK"))))))))</f>
        <v/>
      </c>
    </row>
    <row r="378">
      <c r="A378" s="23" t="n"/>
      <c r="B378" s="24" t="n"/>
      <c r="C378" s="25">
        <f>IF(B378="","",TEXT(B378,"ddd"))</f>
        <v/>
      </c>
      <c r="D378" s="23" t="n"/>
      <c r="E378" s="26">
        <f>IF(D378="","",IFERROR(VLOOKUP(D378,'Drivers'!$A$5:$K$1000,2,FALSE),"ID Not Found"))</f>
        <v/>
      </c>
      <c r="F378" s="23" t="n"/>
      <c r="G378" s="23" t="n"/>
      <c r="H378" s="27" t="n"/>
      <c r="I378" s="27" t="n"/>
      <c r="J378" s="28" t="n"/>
      <c r="K378" s="29">
        <f>IF(OR(B378="",D378="",F378=""),"",IF(OR(F378="Available",F378="Limited"),IFERROR(MAX(0,MOD(I378-H378,1)*24-J378/60),0),0))</f>
        <v/>
      </c>
      <c r="L378" s="25">
        <f>IF(D378="","",IFERROR(VLOOKUP(D378,'Drivers'!$A$5:$K$1000,4,FALSE),""))</f>
        <v/>
      </c>
      <c r="M378" s="30" t="n"/>
      <c r="N378" s="23" t="n"/>
      <c r="O378" s="30" t="n"/>
      <c r="P378" s="26">
        <f>IF(AND(A378="",B378="",D378="",F378=""),"",IF(OR(A378="",B378="",D378=""),"Missing Required",IF(COUNTIF($A$5:$A$1000,A378)&gt;1,"Duplicate Availability ID",IF(F378="","Missing Status",IF(E378="ID Not Found","Invalid Driver ID",IF(COUNTIFS($B$5:$B$1000,B378,$D$5:$D$1000,D378)&gt;1,"Duplicate Driver/Date",IF(IFERROR(VLOOKUP(D378,'Drivers'!$A$5:$K$1000,10,FALSE),"No")&lt;&gt;"Yes","Inactive Driver",IF(OR(F378="Available",F378="Limited"),IF(OR(G378="",H378="",I378=""),"Missing Shift or Time",IF(K378&lt;=0,"Check Time Range",IF(K378&gt;IFERROR(VLOOKUP(D378,'Drivers'!$A$5:$K$1000,9,FALSE),24),"Over Planning Limit","OK"))),"OK"))))))))</f>
        <v/>
      </c>
    </row>
    <row r="379">
      <c r="A379" s="23" t="n"/>
      <c r="B379" s="24" t="n"/>
      <c r="C379" s="25">
        <f>IF(B379="","",TEXT(B379,"ddd"))</f>
        <v/>
      </c>
      <c r="D379" s="23" t="n"/>
      <c r="E379" s="26">
        <f>IF(D379="","",IFERROR(VLOOKUP(D379,'Drivers'!$A$5:$K$1000,2,FALSE),"ID Not Found"))</f>
        <v/>
      </c>
      <c r="F379" s="23" t="n"/>
      <c r="G379" s="23" t="n"/>
      <c r="H379" s="27" t="n"/>
      <c r="I379" s="27" t="n"/>
      <c r="J379" s="28" t="n"/>
      <c r="K379" s="29">
        <f>IF(OR(B379="",D379="",F379=""),"",IF(OR(F379="Available",F379="Limited"),IFERROR(MAX(0,MOD(I379-H379,1)*24-J379/60),0),0))</f>
        <v/>
      </c>
      <c r="L379" s="25">
        <f>IF(D379="","",IFERROR(VLOOKUP(D379,'Drivers'!$A$5:$K$1000,4,FALSE),""))</f>
        <v/>
      </c>
      <c r="M379" s="30" t="n"/>
      <c r="N379" s="23" t="n"/>
      <c r="O379" s="30" t="n"/>
      <c r="P379" s="26">
        <f>IF(AND(A379="",B379="",D379="",F379=""),"",IF(OR(A379="",B379="",D379=""),"Missing Required",IF(COUNTIF($A$5:$A$1000,A379)&gt;1,"Duplicate Availability ID",IF(F379="","Missing Status",IF(E379="ID Not Found","Invalid Driver ID",IF(COUNTIFS($B$5:$B$1000,B379,$D$5:$D$1000,D379)&gt;1,"Duplicate Driver/Date",IF(IFERROR(VLOOKUP(D379,'Drivers'!$A$5:$K$1000,10,FALSE),"No")&lt;&gt;"Yes","Inactive Driver",IF(OR(F379="Available",F379="Limited"),IF(OR(G379="",H379="",I379=""),"Missing Shift or Time",IF(K379&lt;=0,"Check Time Range",IF(K379&gt;IFERROR(VLOOKUP(D379,'Drivers'!$A$5:$K$1000,9,FALSE),24),"Over Planning Limit","OK"))),"OK"))))))))</f>
        <v/>
      </c>
    </row>
    <row r="380">
      <c r="A380" s="23" t="n"/>
      <c r="B380" s="24" t="n"/>
      <c r="C380" s="25">
        <f>IF(B380="","",TEXT(B380,"ddd"))</f>
        <v/>
      </c>
      <c r="D380" s="23" t="n"/>
      <c r="E380" s="26">
        <f>IF(D380="","",IFERROR(VLOOKUP(D380,'Drivers'!$A$5:$K$1000,2,FALSE),"ID Not Found"))</f>
        <v/>
      </c>
      <c r="F380" s="23" t="n"/>
      <c r="G380" s="23" t="n"/>
      <c r="H380" s="27" t="n"/>
      <c r="I380" s="27" t="n"/>
      <c r="J380" s="28" t="n"/>
      <c r="K380" s="29">
        <f>IF(OR(B380="",D380="",F380=""),"",IF(OR(F380="Available",F380="Limited"),IFERROR(MAX(0,MOD(I380-H380,1)*24-J380/60),0),0))</f>
        <v/>
      </c>
      <c r="L380" s="25">
        <f>IF(D380="","",IFERROR(VLOOKUP(D380,'Drivers'!$A$5:$K$1000,4,FALSE),""))</f>
        <v/>
      </c>
      <c r="M380" s="30" t="n"/>
      <c r="N380" s="23" t="n"/>
      <c r="O380" s="30" t="n"/>
      <c r="P380" s="26">
        <f>IF(AND(A380="",B380="",D380="",F380=""),"",IF(OR(A380="",B380="",D380=""),"Missing Required",IF(COUNTIF($A$5:$A$1000,A380)&gt;1,"Duplicate Availability ID",IF(F380="","Missing Status",IF(E380="ID Not Found","Invalid Driver ID",IF(COUNTIFS($B$5:$B$1000,B380,$D$5:$D$1000,D380)&gt;1,"Duplicate Driver/Date",IF(IFERROR(VLOOKUP(D380,'Drivers'!$A$5:$K$1000,10,FALSE),"No")&lt;&gt;"Yes","Inactive Driver",IF(OR(F380="Available",F380="Limited"),IF(OR(G380="",H380="",I380=""),"Missing Shift or Time",IF(K380&lt;=0,"Check Time Range",IF(K380&gt;IFERROR(VLOOKUP(D380,'Drivers'!$A$5:$K$1000,9,FALSE),24),"Over Planning Limit","OK"))),"OK"))))))))</f>
        <v/>
      </c>
    </row>
    <row r="381">
      <c r="A381" s="23" t="n"/>
      <c r="B381" s="24" t="n"/>
      <c r="C381" s="25">
        <f>IF(B381="","",TEXT(B381,"ddd"))</f>
        <v/>
      </c>
      <c r="D381" s="23" t="n"/>
      <c r="E381" s="26">
        <f>IF(D381="","",IFERROR(VLOOKUP(D381,'Drivers'!$A$5:$K$1000,2,FALSE),"ID Not Found"))</f>
        <v/>
      </c>
      <c r="F381" s="23" t="n"/>
      <c r="G381" s="23" t="n"/>
      <c r="H381" s="27" t="n"/>
      <c r="I381" s="27" t="n"/>
      <c r="J381" s="28" t="n"/>
      <c r="K381" s="29">
        <f>IF(OR(B381="",D381="",F381=""),"",IF(OR(F381="Available",F381="Limited"),IFERROR(MAX(0,MOD(I381-H381,1)*24-J381/60),0),0))</f>
        <v/>
      </c>
      <c r="L381" s="25">
        <f>IF(D381="","",IFERROR(VLOOKUP(D381,'Drivers'!$A$5:$K$1000,4,FALSE),""))</f>
        <v/>
      </c>
      <c r="M381" s="30" t="n"/>
      <c r="N381" s="23" t="n"/>
      <c r="O381" s="30" t="n"/>
      <c r="P381" s="26">
        <f>IF(AND(A381="",B381="",D381="",F381=""),"",IF(OR(A381="",B381="",D381=""),"Missing Required",IF(COUNTIF($A$5:$A$1000,A381)&gt;1,"Duplicate Availability ID",IF(F381="","Missing Status",IF(E381="ID Not Found","Invalid Driver ID",IF(COUNTIFS($B$5:$B$1000,B381,$D$5:$D$1000,D381)&gt;1,"Duplicate Driver/Date",IF(IFERROR(VLOOKUP(D381,'Drivers'!$A$5:$K$1000,10,FALSE),"No")&lt;&gt;"Yes","Inactive Driver",IF(OR(F381="Available",F381="Limited"),IF(OR(G381="",H381="",I381=""),"Missing Shift or Time",IF(K381&lt;=0,"Check Time Range",IF(K381&gt;IFERROR(VLOOKUP(D381,'Drivers'!$A$5:$K$1000,9,FALSE),24),"Over Planning Limit","OK"))),"OK"))))))))</f>
        <v/>
      </c>
    </row>
    <row r="382">
      <c r="A382" s="23" t="n"/>
      <c r="B382" s="24" t="n"/>
      <c r="C382" s="25">
        <f>IF(B382="","",TEXT(B382,"ddd"))</f>
        <v/>
      </c>
      <c r="D382" s="23" t="n"/>
      <c r="E382" s="26">
        <f>IF(D382="","",IFERROR(VLOOKUP(D382,'Drivers'!$A$5:$K$1000,2,FALSE),"ID Not Found"))</f>
        <v/>
      </c>
      <c r="F382" s="23" t="n"/>
      <c r="G382" s="23" t="n"/>
      <c r="H382" s="27" t="n"/>
      <c r="I382" s="27" t="n"/>
      <c r="J382" s="28" t="n"/>
      <c r="K382" s="29">
        <f>IF(OR(B382="",D382="",F382=""),"",IF(OR(F382="Available",F382="Limited"),IFERROR(MAX(0,MOD(I382-H382,1)*24-J382/60),0),0))</f>
        <v/>
      </c>
      <c r="L382" s="25">
        <f>IF(D382="","",IFERROR(VLOOKUP(D382,'Drivers'!$A$5:$K$1000,4,FALSE),""))</f>
        <v/>
      </c>
      <c r="M382" s="30" t="n"/>
      <c r="N382" s="23" t="n"/>
      <c r="O382" s="30" t="n"/>
      <c r="P382" s="26">
        <f>IF(AND(A382="",B382="",D382="",F382=""),"",IF(OR(A382="",B382="",D382=""),"Missing Required",IF(COUNTIF($A$5:$A$1000,A382)&gt;1,"Duplicate Availability ID",IF(F382="","Missing Status",IF(E382="ID Not Found","Invalid Driver ID",IF(COUNTIFS($B$5:$B$1000,B382,$D$5:$D$1000,D382)&gt;1,"Duplicate Driver/Date",IF(IFERROR(VLOOKUP(D382,'Drivers'!$A$5:$K$1000,10,FALSE),"No")&lt;&gt;"Yes","Inactive Driver",IF(OR(F382="Available",F382="Limited"),IF(OR(G382="",H382="",I382=""),"Missing Shift or Time",IF(K382&lt;=0,"Check Time Range",IF(K382&gt;IFERROR(VLOOKUP(D382,'Drivers'!$A$5:$K$1000,9,FALSE),24),"Over Planning Limit","OK"))),"OK"))))))))</f>
        <v/>
      </c>
    </row>
    <row r="383">
      <c r="A383" s="23" t="n"/>
      <c r="B383" s="24" t="n"/>
      <c r="C383" s="25">
        <f>IF(B383="","",TEXT(B383,"ddd"))</f>
        <v/>
      </c>
      <c r="D383" s="23" t="n"/>
      <c r="E383" s="26">
        <f>IF(D383="","",IFERROR(VLOOKUP(D383,'Drivers'!$A$5:$K$1000,2,FALSE),"ID Not Found"))</f>
        <v/>
      </c>
      <c r="F383" s="23" t="n"/>
      <c r="G383" s="23" t="n"/>
      <c r="H383" s="27" t="n"/>
      <c r="I383" s="27" t="n"/>
      <c r="J383" s="28" t="n"/>
      <c r="K383" s="29">
        <f>IF(OR(B383="",D383="",F383=""),"",IF(OR(F383="Available",F383="Limited"),IFERROR(MAX(0,MOD(I383-H383,1)*24-J383/60),0),0))</f>
        <v/>
      </c>
      <c r="L383" s="25">
        <f>IF(D383="","",IFERROR(VLOOKUP(D383,'Drivers'!$A$5:$K$1000,4,FALSE),""))</f>
        <v/>
      </c>
      <c r="M383" s="30" t="n"/>
      <c r="N383" s="23" t="n"/>
      <c r="O383" s="30" t="n"/>
      <c r="P383" s="26">
        <f>IF(AND(A383="",B383="",D383="",F383=""),"",IF(OR(A383="",B383="",D383=""),"Missing Required",IF(COUNTIF($A$5:$A$1000,A383)&gt;1,"Duplicate Availability ID",IF(F383="","Missing Status",IF(E383="ID Not Found","Invalid Driver ID",IF(COUNTIFS($B$5:$B$1000,B383,$D$5:$D$1000,D383)&gt;1,"Duplicate Driver/Date",IF(IFERROR(VLOOKUP(D383,'Drivers'!$A$5:$K$1000,10,FALSE),"No")&lt;&gt;"Yes","Inactive Driver",IF(OR(F383="Available",F383="Limited"),IF(OR(G383="",H383="",I383=""),"Missing Shift or Time",IF(K383&lt;=0,"Check Time Range",IF(K383&gt;IFERROR(VLOOKUP(D383,'Drivers'!$A$5:$K$1000,9,FALSE),24),"Over Planning Limit","OK"))),"OK"))))))))</f>
        <v/>
      </c>
    </row>
    <row r="384">
      <c r="A384" s="23" t="n"/>
      <c r="B384" s="24" t="n"/>
      <c r="C384" s="25">
        <f>IF(B384="","",TEXT(B384,"ddd"))</f>
        <v/>
      </c>
      <c r="D384" s="23" t="n"/>
      <c r="E384" s="26">
        <f>IF(D384="","",IFERROR(VLOOKUP(D384,'Drivers'!$A$5:$K$1000,2,FALSE),"ID Not Found"))</f>
        <v/>
      </c>
      <c r="F384" s="23" t="n"/>
      <c r="G384" s="23" t="n"/>
      <c r="H384" s="27" t="n"/>
      <c r="I384" s="27" t="n"/>
      <c r="J384" s="28" t="n"/>
      <c r="K384" s="29">
        <f>IF(OR(B384="",D384="",F384=""),"",IF(OR(F384="Available",F384="Limited"),IFERROR(MAX(0,MOD(I384-H384,1)*24-J384/60),0),0))</f>
        <v/>
      </c>
      <c r="L384" s="25">
        <f>IF(D384="","",IFERROR(VLOOKUP(D384,'Drivers'!$A$5:$K$1000,4,FALSE),""))</f>
        <v/>
      </c>
      <c r="M384" s="30" t="n"/>
      <c r="N384" s="23" t="n"/>
      <c r="O384" s="30" t="n"/>
      <c r="P384" s="26">
        <f>IF(AND(A384="",B384="",D384="",F384=""),"",IF(OR(A384="",B384="",D384=""),"Missing Required",IF(COUNTIF($A$5:$A$1000,A384)&gt;1,"Duplicate Availability ID",IF(F384="","Missing Status",IF(E384="ID Not Found","Invalid Driver ID",IF(COUNTIFS($B$5:$B$1000,B384,$D$5:$D$1000,D384)&gt;1,"Duplicate Driver/Date",IF(IFERROR(VLOOKUP(D384,'Drivers'!$A$5:$K$1000,10,FALSE),"No")&lt;&gt;"Yes","Inactive Driver",IF(OR(F384="Available",F384="Limited"),IF(OR(G384="",H384="",I384=""),"Missing Shift or Time",IF(K384&lt;=0,"Check Time Range",IF(K384&gt;IFERROR(VLOOKUP(D384,'Drivers'!$A$5:$K$1000,9,FALSE),24),"Over Planning Limit","OK"))),"OK"))))))))</f>
        <v/>
      </c>
    </row>
    <row r="385">
      <c r="A385" s="23" t="n"/>
      <c r="B385" s="24" t="n"/>
      <c r="C385" s="25">
        <f>IF(B385="","",TEXT(B385,"ddd"))</f>
        <v/>
      </c>
      <c r="D385" s="23" t="n"/>
      <c r="E385" s="26">
        <f>IF(D385="","",IFERROR(VLOOKUP(D385,'Drivers'!$A$5:$K$1000,2,FALSE),"ID Not Found"))</f>
        <v/>
      </c>
      <c r="F385" s="23" t="n"/>
      <c r="G385" s="23" t="n"/>
      <c r="H385" s="27" t="n"/>
      <c r="I385" s="27" t="n"/>
      <c r="J385" s="28" t="n"/>
      <c r="K385" s="29">
        <f>IF(OR(B385="",D385="",F385=""),"",IF(OR(F385="Available",F385="Limited"),IFERROR(MAX(0,MOD(I385-H385,1)*24-J385/60),0),0))</f>
        <v/>
      </c>
      <c r="L385" s="25">
        <f>IF(D385="","",IFERROR(VLOOKUP(D385,'Drivers'!$A$5:$K$1000,4,FALSE),""))</f>
        <v/>
      </c>
      <c r="M385" s="30" t="n"/>
      <c r="N385" s="23" t="n"/>
      <c r="O385" s="30" t="n"/>
      <c r="P385" s="26">
        <f>IF(AND(A385="",B385="",D385="",F385=""),"",IF(OR(A385="",B385="",D385=""),"Missing Required",IF(COUNTIF($A$5:$A$1000,A385)&gt;1,"Duplicate Availability ID",IF(F385="","Missing Status",IF(E385="ID Not Found","Invalid Driver ID",IF(COUNTIFS($B$5:$B$1000,B385,$D$5:$D$1000,D385)&gt;1,"Duplicate Driver/Date",IF(IFERROR(VLOOKUP(D385,'Drivers'!$A$5:$K$1000,10,FALSE),"No")&lt;&gt;"Yes","Inactive Driver",IF(OR(F385="Available",F385="Limited"),IF(OR(G385="",H385="",I385=""),"Missing Shift or Time",IF(K385&lt;=0,"Check Time Range",IF(K385&gt;IFERROR(VLOOKUP(D385,'Drivers'!$A$5:$K$1000,9,FALSE),24),"Over Planning Limit","OK"))),"OK"))))))))</f>
        <v/>
      </c>
    </row>
    <row r="386">
      <c r="A386" s="23" t="n"/>
      <c r="B386" s="24" t="n"/>
      <c r="C386" s="25">
        <f>IF(B386="","",TEXT(B386,"ddd"))</f>
        <v/>
      </c>
      <c r="D386" s="23" t="n"/>
      <c r="E386" s="26">
        <f>IF(D386="","",IFERROR(VLOOKUP(D386,'Drivers'!$A$5:$K$1000,2,FALSE),"ID Not Found"))</f>
        <v/>
      </c>
      <c r="F386" s="23" t="n"/>
      <c r="G386" s="23" t="n"/>
      <c r="H386" s="27" t="n"/>
      <c r="I386" s="27" t="n"/>
      <c r="J386" s="28" t="n"/>
      <c r="K386" s="29">
        <f>IF(OR(B386="",D386="",F386=""),"",IF(OR(F386="Available",F386="Limited"),IFERROR(MAX(0,MOD(I386-H386,1)*24-J386/60),0),0))</f>
        <v/>
      </c>
      <c r="L386" s="25">
        <f>IF(D386="","",IFERROR(VLOOKUP(D386,'Drivers'!$A$5:$K$1000,4,FALSE),""))</f>
        <v/>
      </c>
      <c r="M386" s="30" t="n"/>
      <c r="N386" s="23" t="n"/>
      <c r="O386" s="30" t="n"/>
      <c r="P386" s="26">
        <f>IF(AND(A386="",B386="",D386="",F386=""),"",IF(OR(A386="",B386="",D386=""),"Missing Required",IF(COUNTIF($A$5:$A$1000,A386)&gt;1,"Duplicate Availability ID",IF(F386="","Missing Status",IF(E386="ID Not Found","Invalid Driver ID",IF(COUNTIFS($B$5:$B$1000,B386,$D$5:$D$1000,D386)&gt;1,"Duplicate Driver/Date",IF(IFERROR(VLOOKUP(D386,'Drivers'!$A$5:$K$1000,10,FALSE),"No")&lt;&gt;"Yes","Inactive Driver",IF(OR(F386="Available",F386="Limited"),IF(OR(G386="",H386="",I386=""),"Missing Shift or Time",IF(K386&lt;=0,"Check Time Range",IF(K386&gt;IFERROR(VLOOKUP(D386,'Drivers'!$A$5:$K$1000,9,FALSE),24),"Over Planning Limit","OK"))),"OK"))))))))</f>
        <v/>
      </c>
    </row>
    <row r="387">
      <c r="A387" s="23" t="n"/>
      <c r="B387" s="24" t="n"/>
      <c r="C387" s="25">
        <f>IF(B387="","",TEXT(B387,"ddd"))</f>
        <v/>
      </c>
      <c r="D387" s="23" t="n"/>
      <c r="E387" s="26">
        <f>IF(D387="","",IFERROR(VLOOKUP(D387,'Drivers'!$A$5:$K$1000,2,FALSE),"ID Not Found"))</f>
        <v/>
      </c>
      <c r="F387" s="23" t="n"/>
      <c r="G387" s="23" t="n"/>
      <c r="H387" s="27" t="n"/>
      <c r="I387" s="27" t="n"/>
      <c r="J387" s="28" t="n"/>
      <c r="K387" s="29">
        <f>IF(OR(B387="",D387="",F387=""),"",IF(OR(F387="Available",F387="Limited"),IFERROR(MAX(0,MOD(I387-H387,1)*24-J387/60),0),0))</f>
        <v/>
      </c>
      <c r="L387" s="25">
        <f>IF(D387="","",IFERROR(VLOOKUP(D387,'Drivers'!$A$5:$K$1000,4,FALSE),""))</f>
        <v/>
      </c>
      <c r="M387" s="30" t="n"/>
      <c r="N387" s="23" t="n"/>
      <c r="O387" s="30" t="n"/>
      <c r="P387" s="26">
        <f>IF(AND(A387="",B387="",D387="",F387=""),"",IF(OR(A387="",B387="",D387=""),"Missing Required",IF(COUNTIF($A$5:$A$1000,A387)&gt;1,"Duplicate Availability ID",IF(F387="","Missing Status",IF(E387="ID Not Found","Invalid Driver ID",IF(COUNTIFS($B$5:$B$1000,B387,$D$5:$D$1000,D387)&gt;1,"Duplicate Driver/Date",IF(IFERROR(VLOOKUP(D387,'Drivers'!$A$5:$K$1000,10,FALSE),"No")&lt;&gt;"Yes","Inactive Driver",IF(OR(F387="Available",F387="Limited"),IF(OR(G387="",H387="",I387=""),"Missing Shift or Time",IF(K387&lt;=0,"Check Time Range",IF(K387&gt;IFERROR(VLOOKUP(D387,'Drivers'!$A$5:$K$1000,9,FALSE),24),"Over Planning Limit","OK"))),"OK"))))))))</f>
        <v/>
      </c>
    </row>
    <row r="388">
      <c r="A388" s="23" t="n"/>
      <c r="B388" s="24" t="n"/>
      <c r="C388" s="25">
        <f>IF(B388="","",TEXT(B388,"ddd"))</f>
        <v/>
      </c>
      <c r="D388" s="23" t="n"/>
      <c r="E388" s="26">
        <f>IF(D388="","",IFERROR(VLOOKUP(D388,'Drivers'!$A$5:$K$1000,2,FALSE),"ID Not Found"))</f>
        <v/>
      </c>
      <c r="F388" s="23" t="n"/>
      <c r="G388" s="23" t="n"/>
      <c r="H388" s="27" t="n"/>
      <c r="I388" s="27" t="n"/>
      <c r="J388" s="28" t="n"/>
      <c r="K388" s="29">
        <f>IF(OR(B388="",D388="",F388=""),"",IF(OR(F388="Available",F388="Limited"),IFERROR(MAX(0,MOD(I388-H388,1)*24-J388/60),0),0))</f>
        <v/>
      </c>
      <c r="L388" s="25">
        <f>IF(D388="","",IFERROR(VLOOKUP(D388,'Drivers'!$A$5:$K$1000,4,FALSE),""))</f>
        <v/>
      </c>
      <c r="M388" s="30" t="n"/>
      <c r="N388" s="23" t="n"/>
      <c r="O388" s="30" t="n"/>
      <c r="P388" s="26">
        <f>IF(AND(A388="",B388="",D388="",F388=""),"",IF(OR(A388="",B388="",D388=""),"Missing Required",IF(COUNTIF($A$5:$A$1000,A388)&gt;1,"Duplicate Availability ID",IF(F388="","Missing Status",IF(E388="ID Not Found","Invalid Driver ID",IF(COUNTIFS($B$5:$B$1000,B388,$D$5:$D$1000,D388)&gt;1,"Duplicate Driver/Date",IF(IFERROR(VLOOKUP(D388,'Drivers'!$A$5:$K$1000,10,FALSE),"No")&lt;&gt;"Yes","Inactive Driver",IF(OR(F388="Available",F388="Limited"),IF(OR(G388="",H388="",I388=""),"Missing Shift or Time",IF(K388&lt;=0,"Check Time Range",IF(K388&gt;IFERROR(VLOOKUP(D388,'Drivers'!$A$5:$K$1000,9,FALSE),24),"Over Planning Limit","OK"))),"OK"))))))))</f>
        <v/>
      </c>
    </row>
    <row r="389">
      <c r="A389" s="23" t="n"/>
      <c r="B389" s="24" t="n"/>
      <c r="C389" s="25">
        <f>IF(B389="","",TEXT(B389,"ddd"))</f>
        <v/>
      </c>
      <c r="D389" s="23" t="n"/>
      <c r="E389" s="26">
        <f>IF(D389="","",IFERROR(VLOOKUP(D389,'Drivers'!$A$5:$K$1000,2,FALSE),"ID Not Found"))</f>
        <v/>
      </c>
      <c r="F389" s="23" t="n"/>
      <c r="G389" s="23" t="n"/>
      <c r="H389" s="27" t="n"/>
      <c r="I389" s="27" t="n"/>
      <c r="J389" s="28" t="n"/>
      <c r="K389" s="29">
        <f>IF(OR(B389="",D389="",F389=""),"",IF(OR(F389="Available",F389="Limited"),IFERROR(MAX(0,MOD(I389-H389,1)*24-J389/60),0),0))</f>
        <v/>
      </c>
      <c r="L389" s="25">
        <f>IF(D389="","",IFERROR(VLOOKUP(D389,'Drivers'!$A$5:$K$1000,4,FALSE),""))</f>
        <v/>
      </c>
      <c r="M389" s="30" t="n"/>
      <c r="N389" s="23" t="n"/>
      <c r="O389" s="30" t="n"/>
      <c r="P389" s="26">
        <f>IF(AND(A389="",B389="",D389="",F389=""),"",IF(OR(A389="",B389="",D389=""),"Missing Required",IF(COUNTIF($A$5:$A$1000,A389)&gt;1,"Duplicate Availability ID",IF(F389="","Missing Status",IF(E389="ID Not Found","Invalid Driver ID",IF(COUNTIFS($B$5:$B$1000,B389,$D$5:$D$1000,D389)&gt;1,"Duplicate Driver/Date",IF(IFERROR(VLOOKUP(D389,'Drivers'!$A$5:$K$1000,10,FALSE),"No")&lt;&gt;"Yes","Inactive Driver",IF(OR(F389="Available",F389="Limited"),IF(OR(G389="",H389="",I389=""),"Missing Shift or Time",IF(K389&lt;=0,"Check Time Range",IF(K389&gt;IFERROR(VLOOKUP(D389,'Drivers'!$A$5:$K$1000,9,FALSE),24),"Over Planning Limit","OK"))),"OK"))))))))</f>
        <v/>
      </c>
    </row>
    <row r="390">
      <c r="A390" s="23" t="n"/>
      <c r="B390" s="24" t="n"/>
      <c r="C390" s="25">
        <f>IF(B390="","",TEXT(B390,"ddd"))</f>
        <v/>
      </c>
      <c r="D390" s="23" t="n"/>
      <c r="E390" s="26">
        <f>IF(D390="","",IFERROR(VLOOKUP(D390,'Drivers'!$A$5:$K$1000,2,FALSE),"ID Not Found"))</f>
        <v/>
      </c>
      <c r="F390" s="23" t="n"/>
      <c r="G390" s="23" t="n"/>
      <c r="H390" s="27" t="n"/>
      <c r="I390" s="27" t="n"/>
      <c r="J390" s="28" t="n"/>
      <c r="K390" s="29">
        <f>IF(OR(B390="",D390="",F390=""),"",IF(OR(F390="Available",F390="Limited"),IFERROR(MAX(0,MOD(I390-H390,1)*24-J390/60),0),0))</f>
        <v/>
      </c>
      <c r="L390" s="25">
        <f>IF(D390="","",IFERROR(VLOOKUP(D390,'Drivers'!$A$5:$K$1000,4,FALSE),""))</f>
        <v/>
      </c>
      <c r="M390" s="30" t="n"/>
      <c r="N390" s="23" t="n"/>
      <c r="O390" s="30" t="n"/>
      <c r="P390" s="26">
        <f>IF(AND(A390="",B390="",D390="",F390=""),"",IF(OR(A390="",B390="",D390=""),"Missing Required",IF(COUNTIF($A$5:$A$1000,A390)&gt;1,"Duplicate Availability ID",IF(F390="","Missing Status",IF(E390="ID Not Found","Invalid Driver ID",IF(COUNTIFS($B$5:$B$1000,B390,$D$5:$D$1000,D390)&gt;1,"Duplicate Driver/Date",IF(IFERROR(VLOOKUP(D390,'Drivers'!$A$5:$K$1000,10,FALSE),"No")&lt;&gt;"Yes","Inactive Driver",IF(OR(F390="Available",F390="Limited"),IF(OR(G390="",H390="",I390=""),"Missing Shift or Time",IF(K390&lt;=0,"Check Time Range",IF(K390&gt;IFERROR(VLOOKUP(D390,'Drivers'!$A$5:$K$1000,9,FALSE),24),"Over Planning Limit","OK"))),"OK"))))))))</f>
        <v/>
      </c>
    </row>
    <row r="391">
      <c r="A391" s="23" t="n"/>
      <c r="B391" s="24" t="n"/>
      <c r="C391" s="25">
        <f>IF(B391="","",TEXT(B391,"ddd"))</f>
        <v/>
      </c>
      <c r="D391" s="23" t="n"/>
      <c r="E391" s="26">
        <f>IF(D391="","",IFERROR(VLOOKUP(D391,'Drivers'!$A$5:$K$1000,2,FALSE),"ID Not Found"))</f>
        <v/>
      </c>
      <c r="F391" s="23" t="n"/>
      <c r="G391" s="23" t="n"/>
      <c r="H391" s="27" t="n"/>
      <c r="I391" s="27" t="n"/>
      <c r="J391" s="28" t="n"/>
      <c r="K391" s="29">
        <f>IF(OR(B391="",D391="",F391=""),"",IF(OR(F391="Available",F391="Limited"),IFERROR(MAX(0,MOD(I391-H391,1)*24-J391/60),0),0))</f>
        <v/>
      </c>
      <c r="L391" s="25">
        <f>IF(D391="","",IFERROR(VLOOKUP(D391,'Drivers'!$A$5:$K$1000,4,FALSE),""))</f>
        <v/>
      </c>
      <c r="M391" s="30" t="n"/>
      <c r="N391" s="23" t="n"/>
      <c r="O391" s="30" t="n"/>
      <c r="P391" s="26">
        <f>IF(AND(A391="",B391="",D391="",F391=""),"",IF(OR(A391="",B391="",D391=""),"Missing Required",IF(COUNTIF($A$5:$A$1000,A391)&gt;1,"Duplicate Availability ID",IF(F391="","Missing Status",IF(E391="ID Not Found","Invalid Driver ID",IF(COUNTIFS($B$5:$B$1000,B391,$D$5:$D$1000,D391)&gt;1,"Duplicate Driver/Date",IF(IFERROR(VLOOKUP(D391,'Drivers'!$A$5:$K$1000,10,FALSE),"No")&lt;&gt;"Yes","Inactive Driver",IF(OR(F391="Available",F391="Limited"),IF(OR(G391="",H391="",I391=""),"Missing Shift or Time",IF(K391&lt;=0,"Check Time Range",IF(K391&gt;IFERROR(VLOOKUP(D391,'Drivers'!$A$5:$K$1000,9,FALSE),24),"Over Planning Limit","OK"))),"OK"))))))))</f>
        <v/>
      </c>
    </row>
    <row r="392">
      <c r="A392" s="23" t="n"/>
      <c r="B392" s="24" t="n"/>
      <c r="C392" s="25">
        <f>IF(B392="","",TEXT(B392,"ddd"))</f>
        <v/>
      </c>
      <c r="D392" s="23" t="n"/>
      <c r="E392" s="26">
        <f>IF(D392="","",IFERROR(VLOOKUP(D392,'Drivers'!$A$5:$K$1000,2,FALSE),"ID Not Found"))</f>
        <v/>
      </c>
      <c r="F392" s="23" t="n"/>
      <c r="G392" s="23" t="n"/>
      <c r="H392" s="27" t="n"/>
      <c r="I392" s="27" t="n"/>
      <c r="J392" s="28" t="n"/>
      <c r="K392" s="29">
        <f>IF(OR(B392="",D392="",F392=""),"",IF(OR(F392="Available",F392="Limited"),IFERROR(MAX(0,MOD(I392-H392,1)*24-J392/60),0),0))</f>
        <v/>
      </c>
      <c r="L392" s="25">
        <f>IF(D392="","",IFERROR(VLOOKUP(D392,'Drivers'!$A$5:$K$1000,4,FALSE),""))</f>
        <v/>
      </c>
      <c r="M392" s="30" t="n"/>
      <c r="N392" s="23" t="n"/>
      <c r="O392" s="30" t="n"/>
      <c r="P392" s="26">
        <f>IF(AND(A392="",B392="",D392="",F392=""),"",IF(OR(A392="",B392="",D392=""),"Missing Required",IF(COUNTIF($A$5:$A$1000,A392)&gt;1,"Duplicate Availability ID",IF(F392="","Missing Status",IF(E392="ID Not Found","Invalid Driver ID",IF(COUNTIFS($B$5:$B$1000,B392,$D$5:$D$1000,D392)&gt;1,"Duplicate Driver/Date",IF(IFERROR(VLOOKUP(D392,'Drivers'!$A$5:$K$1000,10,FALSE),"No")&lt;&gt;"Yes","Inactive Driver",IF(OR(F392="Available",F392="Limited"),IF(OR(G392="",H392="",I392=""),"Missing Shift or Time",IF(K392&lt;=0,"Check Time Range",IF(K392&gt;IFERROR(VLOOKUP(D392,'Drivers'!$A$5:$K$1000,9,FALSE),24),"Over Planning Limit","OK"))),"OK"))))))))</f>
        <v/>
      </c>
    </row>
    <row r="393">
      <c r="A393" s="23" t="n"/>
      <c r="B393" s="24" t="n"/>
      <c r="C393" s="25">
        <f>IF(B393="","",TEXT(B393,"ddd"))</f>
        <v/>
      </c>
      <c r="D393" s="23" t="n"/>
      <c r="E393" s="26">
        <f>IF(D393="","",IFERROR(VLOOKUP(D393,'Drivers'!$A$5:$K$1000,2,FALSE),"ID Not Found"))</f>
        <v/>
      </c>
      <c r="F393" s="23" t="n"/>
      <c r="G393" s="23" t="n"/>
      <c r="H393" s="27" t="n"/>
      <c r="I393" s="27" t="n"/>
      <c r="J393" s="28" t="n"/>
      <c r="K393" s="29">
        <f>IF(OR(B393="",D393="",F393=""),"",IF(OR(F393="Available",F393="Limited"),IFERROR(MAX(0,MOD(I393-H393,1)*24-J393/60),0),0))</f>
        <v/>
      </c>
      <c r="L393" s="25">
        <f>IF(D393="","",IFERROR(VLOOKUP(D393,'Drivers'!$A$5:$K$1000,4,FALSE),""))</f>
        <v/>
      </c>
      <c r="M393" s="30" t="n"/>
      <c r="N393" s="23" t="n"/>
      <c r="O393" s="30" t="n"/>
      <c r="P393" s="26">
        <f>IF(AND(A393="",B393="",D393="",F393=""),"",IF(OR(A393="",B393="",D393=""),"Missing Required",IF(COUNTIF($A$5:$A$1000,A393)&gt;1,"Duplicate Availability ID",IF(F393="","Missing Status",IF(E393="ID Not Found","Invalid Driver ID",IF(COUNTIFS($B$5:$B$1000,B393,$D$5:$D$1000,D393)&gt;1,"Duplicate Driver/Date",IF(IFERROR(VLOOKUP(D393,'Drivers'!$A$5:$K$1000,10,FALSE),"No")&lt;&gt;"Yes","Inactive Driver",IF(OR(F393="Available",F393="Limited"),IF(OR(G393="",H393="",I393=""),"Missing Shift or Time",IF(K393&lt;=0,"Check Time Range",IF(K393&gt;IFERROR(VLOOKUP(D393,'Drivers'!$A$5:$K$1000,9,FALSE),24),"Over Planning Limit","OK"))),"OK"))))))))</f>
        <v/>
      </c>
    </row>
    <row r="394">
      <c r="A394" s="23" t="n"/>
      <c r="B394" s="24" t="n"/>
      <c r="C394" s="25">
        <f>IF(B394="","",TEXT(B394,"ddd"))</f>
        <v/>
      </c>
      <c r="D394" s="23" t="n"/>
      <c r="E394" s="26">
        <f>IF(D394="","",IFERROR(VLOOKUP(D394,'Drivers'!$A$5:$K$1000,2,FALSE),"ID Not Found"))</f>
        <v/>
      </c>
      <c r="F394" s="23" t="n"/>
      <c r="G394" s="23" t="n"/>
      <c r="H394" s="27" t="n"/>
      <c r="I394" s="27" t="n"/>
      <c r="J394" s="28" t="n"/>
      <c r="K394" s="29">
        <f>IF(OR(B394="",D394="",F394=""),"",IF(OR(F394="Available",F394="Limited"),IFERROR(MAX(0,MOD(I394-H394,1)*24-J394/60),0),0))</f>
        <v/>
      </c>
      <c r="L394" s="25">
        <f>IF(D394="","",IFERROR(VLOOKUP(D394,'Drivers'!$A$5:$K$1000,4,FALSE),""))</f>
        <v/>
      </c>
      <c r="M394" s="30" t="n"/>
      <c r="N394" s="23" t="n"/>
      <c r="O394" s="30" t="n"/>
      <c r="P394" s="26">
        <f>IF(AND(A394="",B394="",D394="",F394=""),"",IF(OR(A394="",B394="",D394=""),"Missing Required",IF(COUNTIF($A$5:$A$1000,A394)&gt;1,"Duplicate Availability ID",IF(F394="","Missing Status",IF(E394="ID Not Found","Invalid Driver ID",IF(COUNTIFS($B$5:$B$1000,B394,$D$5:$D$1000,D394)&gt;1,"Duplicate Driver/Date",IF(IFERROR(VLOOKUP(D394,'Drivers'!$A$5:$K$1000,10,FALSE),"No")&lt;&gt;"Yes","Inactive Driver",IF(OR(F394="Available",F394="Limited"),IF(OR(G394="",H394="",I394=""),"Missing Shift or Time",IF(K394&lt;=0,"Check Time Range",IF(K394&gt;IFERROR(VLOOKUP(D394,'Drivers'!$A$5:$K$1000,9,FALSE),24),"Over Planning Limit","OK"))),"OK"))))))))</f>
        <v/>
      </c>
    </row>
    <row r="395">
      <c r="A395" s="23" t="n"/>
      <c r="B395" s="24" t="n"/>
      <c r="C395" s="25">
        <f>IF(B395="","",TEXT(B395,"ddd"))</f>
        <v/>
      </c>
      <c r="D395" s="23" t="n"/>
      <c r="E395" s="26">
        <f>IF(D395="","",IFERROR(VLOOKUP(D395,'Drivers'!$A$5:$K$1000,2,FALSE),"ID Not Found"))</f>
        <v/>
      </c>
      <c r="F395" s="23" t="n"/>
      <c r="G395" s="23" t="n"/>
      <c r="H395" s="27" t="n"/>
      <c r="I395" s="27" t="n"/>
      <c r="J395" s="28" t="n"/>
      <c r="K395" s="29">
        <f>IF(OR(B395="",D395="",F395=""),"",IF(OR(F395="Available",F395="Limited"),IFERROR(MAX(0,MOD(I395-H395,1)*24-J395/60),0),0))</f>
        <v/>
      </c>
      <c r="L395" s="25">
        <f>IF(D395="","",IFERROR(VLOOKUP(D395,'Drivers'!$A$5:$K$1000,4,FALSE),""))</f>
        <v/>
      </c>
      <c r="M395" s="30" t="n"/>
      <c r="N395" s="23" t="n"/>
      <c r="O395" s="30" t="n"/>
      <c r="P395" s="26">
        <f>IF(AND(A395="",B395="",D395="",F395=""),"",IF(OR(A395="",B395="",D395=""),"Missing Required",IF(COUNTIF($A$5:$A$1000,A395)&gt;1,"Duplicate Availability ID",IF(F395="","Missing Status",IF(E395="ID Not Found","Invalid Driver ID",IF(COUNTIFS($B$5:$B$1000,B395,$D$5:$D$1000,D395)&gt;1,"Duplicate Driver/Date",IF(IFERROR(VLOOKUP(D395,'Drivers'!$A$5:$K$1000,10,FALSE),"No")&lt;&gt;"Yes","Inactive Driver",IF(OR(F395="Available",F395="Limited"),IF(OR(G395="",H395="",I395=""),"Missing Shift or Time",IF(K395&lt;=0,"Check Time Range",IF(K395&gt;IFERROR(VLOOKUP(D395,'Drivers'!$A$5:$K$1000,9,FALSE),24),"Over Planning Limit","OK"))),"OK"))))))))</f>
        <v/>
      </c>
    </row>
    <row r="396">
      <c r="A396" s="23" t="n"/>
      <c r="B396" s="24" t="n"/>
      <c r="C396" s="25">
        <f>IF(B396="","",TEXT(B396,"ddd"))</f>
        <v/>
      </c>
      <c r="D396" s="23" t="n"/>
      <c r="E396" s="26">
        <f>IF(D396="","",IFERROR(VLOOKUP(D396,'Drivers'!$A$5:$K$1000,2,FALSE),"ID Not Found"))</f>
        <v/>
      </c>
      <c r="F396" s="23" t="n"/>
      <c r="G396" s="23" t="n"/>
      <c r="H396" s="27" t="n"/>
      <c r="I396" s="27" t="n"/>
      <c r="J396" s="28" t="n"/>
      <c r="K396" s="29">
        <f>IF(OR(B396="",D396="",F396=""),"",IF(OR(F396="Available",F396="Limited"),IFERROR(MAX(0,MOD(I396-H396,1)*24-J396/60),0),0))</f>
        <v/>
      </c>
      <c r="L396" s="25">
        <f>IF(D396="","",IFERROR(VLOOKUP(D396,'Drivers'!$A$5:$K$1000,4,FALSE),""))</f>
        <v/>
      </c>
      <c r="M396" s="30" t="n"/>
      <c r="N396" s="23" t="n"/>
      <c r="O396" s="30" t="n"/>
      <c r="P396" s="26">
        <f>IF(AND(A396="",B396="",D396="",F396=""),"",IF(OR(A396="",B396="",D396=""),"Missing Required",IF(COUNTIF($A$5:$A$1000,A396)&gt;1,"Duplicate Availability ID",IF(F396="","Missing Status",IF(E396="ID Not Found","Invalid Driver ID",IF(COUNTIFS($B$5:$B$1000,B396,$D$5:$D$1000,D396)&gt;1,"Duplicate Driver/Date",IF(IFERROR(VLOOKUP(D396,'Drivers'!$A$5:$K$1000,10,FALSE),"No")&lt;&gt;"Yes","Inactive Driver",IF(OR(F396="Available",F396="Limited"),IF(OR(G396="",H396="",I396=""),"Missing Shift or Time",IF(K396&lt;=0,"Check Time Range",IF(K396&gt;IFERROR(VLOOKUP(D396,'Drivers'!$A$5:$K$1000,9,FALSE),24),"Over Planning Limit","OK"))),"OK"))))))))</f>
        <v/>
      </c>
    </row>
    <row r="397">
      <c r="A397" s="23" t="n"/>
      <c r="B397" s="24" t="n"/>
      <c r="C397" s="25">
        <f>IF(B397="","",TEXT(B397,"ddd"))</f>
        <v/>
      </c>
      <c r="D397" s="23" t="n"/>
      <c r="E397" s="26">
        <f>IF(D397="","",IFERROR(VLOOKUP(D397,'Drivers'!$A$5:$K$1000,2,FALSE),"ID Not Found"))</f>
        <v/>
      </c>
      <c r="F397" s="23" t="n"/>
      <c r="G397" s="23" t="n"/>
      <c r="H397" s="27" t="n"/>
      <c r="I397" s="27" t="n"/>
      <c r="J397" s="28" t="n"/>
      <c r="K397" s="29">
        <f>IF(OR(B397="",D397="",F397=""),"",IF(OR(F397="Available",F397="Limited"),IFERROR(MAX(0,MOD(I397-H397,1)*24-J397/60),0),0))</f>
        <v/>
      </c>
      <c r="L397" s="25">
        <f>IF(D397="","",IFERROR(VLOOKUP(D397,'Drivers'!$A$5:$K$1000,4,FALSE),""))</f>
        <v/>
      </c>
      <c r="M397" s="30" t="n"/>
      <c r="N397" s="23" t="n"/>
      <c r="O397" s="30" t="n"/>
      <c r="P397" s="26">
        <f>IF(AND(A397="",B397="",D397="",F397=""),"",IF(OR(A397="",B397="",D397=""),"Missing Required",IF(COUNTIF($A$5:$A$1000,A397)&gt;1,"Duplicate Availability ID",IF(F397="","Missing Status",IF(E397="ID Not Found","Invalid Driver ID",IF(COUNTIFS($B$5:$B$1000,B397,$D$5:$D$1000,D397)&gt;1,"Duplicate Driver/Date",IF(IFERROR(VLOOKUP(D397,'Drivers'!$A$5:$K$1000,10,FALSE),"No")&lt;&gt;"Yes","Inactive Driver",IF(OR(F397="Available",F397="Limited"),IF(OR(G397="",H397="",I397=""),"Missing Shift or Time",IF(K397&lt;=0,"Check Time Range",IF(K397&gt;IFERROR(VLOOKUP(D397,'Drivers'!$A$5:$K$1000,9,FALSE),24),"Over Planning Limit","OK"))),"OK"))))))))</f>
        <v/>
      </c>
    </row>
    <row r="398">
      <c r="A398" s="23" t="n"/>
      <c r="B398" s="24" t="n"/>
      <c r="C398" s="25">
        <f>IF(B398="","",TEXT(B398,"ddd"))</f>
        <v/>
      </c>
      <c r="D398" s="23" t="n"/>
      <c r="E398" s="26">
        <f>IF(D398="","",IFERROR(VLOOKUP(D398,'Drivers'!$A$5:$K$1000,2,FALSE),"ID Not Found"))</f>
        <v/>
      </c>
      <c r="F398" s="23" t="n"/>
      <c r="G398" s="23" t="n"/>
      <c r="H398" s="27" t="n"/>
      <c r="I398" s="27" t="n"/>
      <c r="J398" s="28" t="n"/>
      <c r="K398" s="29">
        <f>IF(OR(B398="",D398="",F398=""),"",IF(OR(F398="Available",F398="Limited"),IFERROR(MAX(0,MOD(I398-H398,1)*24-J398/60),0),0))</f>
        <v/>
      </c>
      <c r="L398" s="25">
        <f>IF(D398="","",IFERROR(VLOOKUP(D398,'Drivers'!$A$5:$K$1000,4,FALSE),""))</f>
        <v/>
      </c>
      <c r="M398" s="30" t="n"/>
      <c r="N398" s="23" t="n"/>
      <c r="O398" s="30" t="n"/>
      <c r="P398" s="26">
        <f>IF(AND(A398="",B398="",D398="",F398=""),"",IF(OR(A398="",B398="",D398=""),"Missing Required",IF(COUNTIF($A$5:$A$1000,A398)&gt;1,"Duplicate Availability ID",IF(F398="","Missing Status",IF(E398="ID Not Found","Invalid Driver ID",IF(COUNTIFS($B$5:$B$1000,B398,$D$5:$D$1000,D398)&gt;1,"Duplicate Driver/Date",IF(IFERROR(VLOOKUP(D398,'Drivers'!$A$5:$K$1000,10,FALSE),"No")&lt;&gt;"Yes","Inactive Driver",IF(OR(F398="Available",F398="Limited"),IF(OR(G398="",H398="",I398=""),"Missing Shift or Time",IF(K398&lt;=0,"Check Time Range",IF(K398&gt;IFERROR(VLOOKUP(D398,'Drivers'!$A$5:$K$1000,9,FALSE),24),"Over Planning Limit","OK"))),"OK"))))))))</f>
        <v/>
      </c>
    </row>
    <row r="399">
      <c r="A399" s="23" t="n"/>
      <c r="B399" s="24" t="n"/>
      <c r="C399" s="25">
        <f>IF(B399="","",TEXT(B399,"ddd"))</f>
        <v/>
      </c>
      <c r="D399" s="23" t="n"/>
      <c r="E399" s="26">
        <f>IF(D399="","",IFERROR(VLOOKUP(D399,'Drivers'!$A$5:$K$1000,2,FALSE),"ID Not Found"))</f>
        <v/>
      </c>
      <c r="F399" s="23" t="n"/>
      <c r="G399" s="23" t="n"/>
      <c r="H399" s="27" t="n"/>
      <c r="I399" s="27" t="n"/>
      <c r="J399" s="28" t="n"/>
      <c r="K399" s="29">
        <f>IF(OR(B399="",D399="",F399=""),"",IF(OR(F399="Available",F399="Limited"),IFERROR(MAX(0,MOD(I399-H399,1)*24-J399/60),0),0))</f>
        <v/>
      </c>
      <c r="L399" s="25">
        <f>IF(D399="","",IFERROR(VLOOKUP(D399,'Drivers'!$A$5:$K$1000,4,FALSE),""))</f>
        <v/>
      </c>
      <c r="M399" s="30" t="n"/>
      <c r="N399" s="23" t="n"/>
      <c r="O399" s="30" t="n"/>
      <c r="P399" s="26">
        <f>IF(AND(A399="",B399="",D399="",F399=""),"",IF(OR(A399="",B399="",D399=""),"Missing Required",IF(COUNTIF($A$5:$A$1000,A399)&gt;1,"Duplicate Availability ID",IF(F399="","Missing Status",IF(E399="ID Not Found","Invalid Driver ID",IF(COUNTIFS($B$5:$B$1000,B399,$D$5:$D$1000,D399)&gt;1,"Duplicate Driver/Date",IF(IFERROR(VLOOKUP(D399,'Drivers'!$A$5:$K$1000,10,FALSE),"No")&lt;&gt;"Yes","Inactive Driver",IF(OR(F399="Available",F399="Limited"),IF(OR(G399="",H399="",I399=""),"Missing Shift or Time",IF(K399&lt;=0,"Check Time Range",IF(K399&gt;IFERROR(VLOOKUP(D399,'Drivers'!$A$5:$K$1000,9,FALSE),24),"Over Planning Limit","OK"))),"OK"))))))))</f>
        <v/>
      </c>
    </row>
    <row r="400">
      <c r="A400" s="23" t="n"/>
      <c r="B400" s="24" t="n"/>
      <c r="C400" s="25">
        <f>IF(B400="","",TEXT(B400,"ddd"))</f>
        <v/>
      </c>
      <c r="D400" s="23" t="n"/>
      <c r="E400" s="26">
        <f>IF(D400="","",IFERROR(VLOOKUP(D400,'Drivers'!$A$5:$K$1000,2,FALSE),"ID Not Found"))</f>
        <v/>
      </c>
      <c r="F400" s="23" t="n"/>
      <c r="G400" s="23" t="n"/>
      <c r="H400" s="27" t="n"/>
      <c r="I400" s="27" t="n"/>
      <c r="J400" s="28" t="n"/>
      <c r="K400" s="29">
        <f>IF(OR(B400="",D400="",F400=""),"",IF(OR(F400="Available",F400="Limited"),IFERROR(MAX(0,MOD(I400-H400,1)*24-J400/60),0),0))</f>
        <v/>
      </c>
      <c r="L400" s="25">
        <f>IF(D400="","",IFERROR(VLOOKUP(D400,'Drivers'!$A$5:$K$1000,4,FALSE),""))</f>
        <v/>
      </c>
      <c r="M400" s="30" t="n"/>
      <c r="N400" s="23" t="n"/>
      <c r="O400" s="30" t="n"/>
      <c r="P400" s="26">
        <f>IF(AND(A400="",B400="",D400="",F400=""),"",IF(OR(A400="",B400="",D400=""),"Missing Required",IF(COUNTIF($A$5:$A$1000,A400)&gt;1,"Duplicate Availability ID",IF(F400="","Missing Status",IF(E400="ID Not Found","Invalid Driver ID",IF(COUNTIFS($B$5:$B$1000,B400,$D$5:$D$1000,D400)&gt;1,"Duplicate Driver/Date",IF(IFERROR(VLOOKUP(D400,'Drivers'!$A$5:$K$1000,10,FALSE),"No")&lt;&gt;"Yes","Inactive Driver",IF(OR(F400="Available",F400="Limited"),IF(OR(G400="",H400="",I400=""),"Missing Shift or Time",IF(K400&lt;=0,"Check Time Range",IF(K400&gt;IFERROR(VLOOKUP(D400,'Drivers'!$A$5:$K$1000,9,FALSE),24),"Over Planning Limit","OK"))),"OK"))))))))</f>
        <v/>
      </c>
    </row>
    <row r="401">
      <c r="A401" s="23" t="n"/>
      <c r="B401" s="24" t="n"/>
      <c r="C401" s="25">
        <f>IF(B401="","",TEXT(B401,"ddd"))</f>
        <v/>
      </c>
      <c r="D401" s="23" t="n"/>
      <c r="E401" s="26">
        <f>IF(D401="","",IFERROR(VLOOKUP(D401,'Drivers'!$A$5:$K$1000,2,FALSE),"ID Not Found"))</f>
        <v/>
      </c>
      <c r="F401" s="23" t="n"/>
      <c r="G401" s="23" t="n"/>
      <c r="H401" s="27" t="n"/>
      <c r="I401" s="27" t="n"/>
      <c r="J401" s="28" t="n"/>
      <c r="K401" s="29">
        <f>IF(OR(B401="",D401="",F401=""),"",IF(OR(F401="Available",F401="Limited"),IFERROR(MAX(0,MOD(I401-H401,1)*24-J401/60),0),0))</f>
        <v/>
      </c>
      <c r="L401" s="25">
        <f>IF(D401="","",IFERROR(VLOOKUP(D401,'Drivers'!$A$5:$K$1000,4,FALSE),""))</f>
        <v/>
      </c>
      <c r="M401" s="30" t="n"/>
      <c r="N401" s="23" t="n"/>
      <c r="O401" s="30" t="n"/>
      <c r="P401" s="26">
        <f>IF(AND(A401="",B401="",D401="",F401=""),"",IF(OR(A401="",B401="",D401=""),"Missing Required",IF(COUNTIF($A$5:$A$1000,A401)&gt;1,"Duplicate Availability ID",IF(F401="","Missing Status",IF(E401="ID Not Found","Invalid Driver ID",IF(COUNTIFS($B$5:$B$1000,B401,$D$5:$D$1000,D401)&gt;1,"Duplicate Driver/Date",IF(IFERROR(VLOOKUP(D401,'Drivers'!$A$5:$K$1000,10,FALSE),"No")&lt;&gt;"Yes","Inactive Driver",IF(OR(F401="Available",F401="Limited"),IF(OR(G401="",H401="",I401=""),"Missing Shift or Time",IF(K401&lt;=0,"Check Time Range",IF(K401&gt;IFERROR(VLOOKUP(D401,'Drivers'!$A$5:$K$1000,9,FALSE),24),"Over Planning Limit","OK"))),"OK"))))))))</f>
        <v/>
      </c>
    </row>
    <row r="402">
      <c r="A402" s="23" t="n"/>
      <c r="B402" s="24" t="n"/>
      <c r="C402" s="25">
        <f>IF(B402="","",TEXT(B402,"ddd"))</f>
        <v/>
      </c>
      <c r="D402" s="23" t="n"/>
      <c r="E402" s="26">
        <f>IF(D402="","",IFERROR(VLOOKUP(D402,'Drivers'!$A$5:$K$1000,2,FALSE),"ID Not Found"))</f>
        <v/>
      </c>
      <c r="F402" s="23" t="n"/>
      <c r="G402" s="23" t="n"/>
      <c r="H402" s="27" t="n"/>
      <c r="I402" s="27" t="n"/>
      <c r="J402" s="28" t="n"/>
      <c r="K402" s="29">
        <f>IF(OR(B402="",D402="",F402=""),"",IF(OR(F402="Available",F402="Limited"),IFERROR(MAX(0,MOD(I402-H402,1)*24-J402/60),0),0))</f>
        <v/>
      </c>
      <c r="L402" s="25">
        <f>IF(D402="","",IFERROR(VLOOKUP(D402,'Drivers'!$A$5:$K$1000,4,FALSE),""))</f>
        <v/>
      </c>
      <c r="M402" s="30" t="n"/>
      <c r="N402" s="23" t="n"/>
      <c r="O402" s="30" t="n"/>
      <c r="P402" s="26">
        <f>IF(AND(A402="",B402="",D402="",F402=""),"",IF(OR(A402="",B402="",D402=""),"Missing Required",IF(COUNTIF($A$5:$A$1000,A402)&gt;1,"Duplicate Availability ID",IF(F402="","Missing Status",IF(E402="ID Not Found","Invalid Driver ID",IF(COUNTIFS($B$5:$B$1000,B402,$D$5:$D$1000,D402)&gt;1,"Duplicate Driver/Date",IF(IFERROR(VLOOKUP(D402,'Drivers'!$A$5:$K$1000,10,FALSE),"No")&lt;&gt;"Yes","Inactive Driver",IF(OR(F402="Available",F402="Limited"),IF(OR(G402="",H402="",I402=""),"Missing Shift or Time",IF(K402&lt;=0,"Check Time Range",IF(K402&gt;IFERROR(VLOOKUP(D402,'Drivers'!$A$5:$K$1000,9,FALSE),24),"Over Planning Limit","OK"))),"OK"))))))))</f>
        <v/>
      </c>
    </row>
    <row r="403">
      <c r="A403" s="23" t="n"/>
      <c r="B403" s="24" t="n"/>
      <c r="C403" s="25">
        <f>IF(B403="","",TEXT(B403,"ddd"))</f>
        <v/>
      </c>
      <c r="D403" s="23" t="n"/>
      <c r="E403" s="26">
        <f>IF(D403="","",IFERROR(VLOOKUP(D403,'Drivers'!$A$5:$K$1000,2,FALSE),"ID Not Found"))</f>
        <v/>
      </c>
      <c r="F403" s="23" t="n"/>
      <c r="G403" s="23" t="n"/>
      <c r="H403" s="27" t="n"/>
      <c r="I403" s="27" t="n"/>
      <c r="J403" s="28" t="n"/>
      <c r="K403" s="29">
        <f>IF(OR(B403="",D403="",F403=""),"",IF(OR(F403="Available",F403="Limited"),IFERROR(MAX(0,MOD(I403-H403,1)*24-J403/60),0),0))</f>
        <v/>
      </c>
      <c r="L403" s="25">
        <f>IF(D403="","",IFERROR(VLOOKUP(D403,'Drivers'!$A$5:$K$1000,4,FALSE),""))</f>
        <v/>
      </c>
      <c r="M403" s="30" t="n"/>
      <c r="N403" s="23" t="n"/>
      <c r="O403" s="30" t="n"/>
      <c r="P403" s="26">
        <f>IF(AND(A403="",B403="",D403="",F403=""),"",IF(OR(A403="",B403="",D403=""),"Missing Required",IF(COUNTIF($A$5:$A$1000,A403)&gt;1,"Duplicate Availability ID",IF(F403="","Missing Status",IF(E403="ID Not Found","Invalid Driver ID",IF(COUNTIFS($B$5:$B$1000,B403,$D$5:$D$1000,D403)&gt;1,"Duplicate Driver/Date",IF(IFERROR(VLOOKUP(D403,'Drivers'!$A$5:$K$1000,10,FALSE),"No")&lt;&gt;"Yes","Inactive Driver",IF(OR(F403="Available",F403="Limited"),IF(OR(G403="",H403="",I403=""),"Missing Shift or Time",IF(K403&lt;=0,"Check Time Range",IF(K403&gt;IFERROR(VLOOKUP(D403,'Drivers'!$A$5:$K$1000,9,FALSE),24),"Over Planning Limit","OK"))),"OK"))))))))</f>
        <v/>
      </c>
    </row>
    <row r="404">
      <c r="A404" s="23" t="n"/>
      <c r="B404" s="24" t="n"/>
      <c r="C404" s="25">
        <f>IF(B404="","",TEXT(B404,"ddd"))</f>
        <v/>
      </c>
      <c r="D404" s="23" t="n"/>
      <c r="E404" s="26">
        <f>IF(D404="","",IFERROR(VLOOKUP(D404,'Drivers'!$A$5:$K$1000,2,FALSE),"ID Not Found"))</f>
        <v/>
      </c>
      <c r="F404" s="23" t="n"/>
      <c r="G404" s="23" t="n"/>
      <c r="H404" s="27" t="n"/>
      <c r="I404" s="27" t="n"/>
      <c r="J404" s="28" t="n"/>
      <c r="K404" s="29">
        <f>IF(OR(B404="",D404="",F404=""),"",IF(OR(F404="Available",F404="Limited"),IFERROR(MAX(0,MOD(I404-H404,1)*24-J404/60),0),0))</f>
        <v/>
      </c>
      <c r="L404" s="25">
        <f>IF(D404="","",IFERROR(VLOOKUP(D404,'Drivers'!$A$5:$K$1000,4,FALSE),""))</f>
        <v/>
      </c>
      <c r="M404" s="30" t="n"/>
      <c r="N404" s="23" t="n"/>
      <c r="O404" s="30" t="n"/>
      <c r="P404" s="26">
        <f>IF(AND(A404="",B404="",D404="",F404=""),"",IF(OR(A404="",B404="",D404=""),"Missing Required",IF(COUNTIF($A$5:$A$1000,A404)&gt;1,"Duplicate Availability ID",IF(F404="","Missing Status",IF(E404="ID Not Found","Invalid Driver ID",IF(COUNTIFS($B$5:$B$1000,B404,$D$5:$D$1000,D404)&gt;1,"Duplicate Driver/Date",IF(IFERROR(VLOOKUP(D404,'Drivers'!$A$5:$K$1000,10,FALSE),"No")&lt;&gt;"Yes","Inactive Driver",IF(OR(F404="Available",F404="Limited"),IF(OR(G404="",H404="",I404=""),"Missing Shift or Time",IF(K404&lt;=0,"Check Time Range",IF(K404&gt;IFERROR(VLOOKUP(D404,'Drivers'!$A$5:$K$1000,9,FALSE),24),"Over Planning Limit","OK"))),"OK"))))))))</f>
        <v/>
      </c>
    </row>
    <row r="405">
      <c r="A405" s="23" t="n"/>
      <c r="B405" s="24" t="n"/>
      <c r="C405" s="25">
        <f>IF(B405="","",TEXT(B405,"ddd"))</f>
        <v/>
      </c>
      <c r="D405" s="23" t="n"/>
      <c r="E405" s="26">
        <f>IF(D405="","",IFERROR(VLOOKUP(D405,'Drivers'!$A$5:$K$1000,2,FALSE),"ID Not Found"))</f>
        <v/>
      </c>
      <c r="F405" s="23" t="n"/>
      <c r="G405" s="23" t="n"/>
      <c r="H405" s="27" t="n"/>
      <c r="I405" s="27" t="n"/>
      <c r="J405" s="28" t="n"/>
      <c r="K405" s="29">
        <f>IF(OR(B405="",D405="",F405=""),"",IF(OR(F405="Available",F405="Limited"),IFERROR(MAX(0,MOD(I405-H405,1)*24-J405/60),0),0))</f>
        <v/>
      </c>
      <c r="L405" s="25">
        <f>IF(D405="","",IFERROR(VLOOKUP(D405,'Drivers'!$A$5:$K$1000,4,FALSE),""))</f>
        <v/>
      </c>
      <c r="M405" s="30" t="n"/>
      <c r="N405" s="23" t="n"/>
      <c r="O405" s="30" t="n"/>
      <c r="P405" s="26">
        <f>IF(AND(A405="",B405="",D405="",F405=""),"",IF(OR(A405="",B405="",D405=""),"Missing Required",IF(COUNTIF($A$5:$A$1000,A405)&gt;1,"Duplicate Availability ID",IF(F405="","Missing Status",IF(E405="ID Not Found","Invalid Driver ID",IF(COUNTIFS($B$5:$B$1000,B405,$D$5:$D$1000,D405)&gt;1,"Duplicate Driver/Date",IF(IFERROR(VLOOKUP(D405,'Drivers'!$A$5:$K$1000,10,FALSE),"No")&lt;&gt;"Yes","Inactive Driver",IF(OR(F405="Available",F405="Limited"),IF(OR(G405="",H405="",I405=""),"Missing Shift or Time",IF(K405&lt;=0,"Check Time Range",IF(K405&gt;IFERROR(VLOOKUP(D405,'Drivers'!$A$5:$K$1000,9,FALSE),24),"Over Planning Limit","OK"))),"OK"))))))))</f>
        <v/>
      </c>
    </row>
    <row r="406">
      <c r="A406" s="23" t="n"/>
      <c r="B406" s="24" t="n"/>
      <c r="C406" s="25">
        <f>IF(B406="","",TEXT(B406,"ddd"))</f>
        <v/>
      </c>
      <c r="D406" s="23" t="n"/>
      <c r="E406" s="26">
        <f>IF(D406="","",IFERROR(VLOOKUP(D406,'Drivers'!$A$5:$K$1000,2,FALSE),"ID Not Found"))</f>
        <v/>
      </c>
      <c r="F406" s="23" t="n"/>
      <c r="G406" s="23" t="n"/>
      <c r="H406" s="27" t="n"/>
      <c r="I406" s="27" t="n"/>
      <c r="J406" s="28" t="n"/>
      <c r="K406" s="29">
        <f>IF(OR(B406="",D406="",F406=""),"",IF(OR(F406="Available",F406="Limited"),IFERROR(MAX(0,MOD(I406-H406,1)*24-J406/60),0),0))</f>
        <v/>
      </c>
      <c r="L406" s="25">
        <f>IF(D406="","",IFERROR(VLOOKUP(D406,'Drivers'!$A$5:$K$1000,4,FALSE),""))</f>
        <v/>
      </c>
      <c r="M406" s="30" t="n"/>
      <c r="N406" s="23" t="n"/>
      <c r="O406" s="30" t="n"/>
      <c r="P406" s="26">
        <f>IF(AND(A406="",B406="",D406="",F406=""),"",IF(OR(A406="",B406="",D406=""),"Missing Required",IF(COUNTIF($A$5:$A$1000,A406)&gt;1,"Duplicate Availability ID",IF(F406="","Missing Status",IF(E406="ID Not Found","Invalid Driver ID",IF(COUNTIFS($B$5:$B$1000,B406,$D$5:$D$1000,D406)&gt;1,"Duplicate Driver/Date",IF(IFERROR(VLOOKUP(D406,'Drivers'!$A$5:$K$1000,10,FALSE),"No")&lt;&gt;"Yes","Inactive Driver",IF(OR(F406="Available",F406="Limited"),IF(OR(G406="",H406="",I406=""),"Missing Shift or Time",IF(K406&lt;=0,"Check Time Range",IF(K406&gt;IFERROR(VLOOKUP(D406,'Drivers'!$A$5:$K$1000,9,FALSE),24),"Over Planning Limit","OK"))),"OK"))))))))</f>
        <v/>
      </c>
    </row>
    <row r="407">
      <c r="A407" s="23" t="n"/>
      <c r="B407" s="24" t="n"/>
      <c r="C407" s="25">
        <f>IF(B407="","",TEXT(B407,"ddd"))</f>
        <v/>
      </c>
      <c r="D407" s="23" t="n"/>
      <c r="E407" s="26">
        <f>IF(D407="","",IFERROR(VLOOKUP(D407,'Drivers'!$A$5:$K$1000,2,FALSE),"ID Not Found"))</f>
        <v/>
      </c>
      <c r="F407" s="23" t="n"/>
      <c r="G407" s="23" t="n"/>
      <c r="H407" s="27" t="n"/>
      <c r="I407" s="27" t="n"/>
      <c r="J407" s="28" t="n"/>
      <c r="K407" s="29">
        <f>IF(OR(B407="",D407="",F407=""),"",IF(OR(F407="Available",F407="Limited"),IFERROR(MAX(0,MOD(I407-H407,1)*24-J407/60),0),0))</f>
        <v/>
      </c>
      <c r="L407" s="25">
        <f>IF(D407="","",IFERROR(VLOOKUP(D407,'Drivers'!$A$5:$K$1000,4,FALSE),""))</f>
        <v/>
      </c>
      <c r="M407" s="30" t="n"/>
      <c r="N407" s="23" t="n"/>
      <c r="O407" s="30" t="n"/>
      <c r="P407" s="26">
        <f>IF(AND(A407="",B407="",D407="",F407=""),"",IF(OR(A407="",B407="",D407=""),"Missing Required",IF(COUNTIF($A$5:$A$1000,A407)&gt;1,"Duplicate Availability ID",IF(F407="","Missing Status",IF(E407="ID Not Found","Invalid Driver ID",IF(COUNTIFS($B$5:$B$1000,B407,$D$5:$D$1000,D407)&gt;1,"Duplicate Driver/Date",IF(IFERROR(VLOOKUP(D407,'Drivers'!$A$5:$K$1000,10,FALSE),"No")&lt;&gt;"Yes","Inactive Driver",IF(OR(F407="Available",F407="Limited"),IF(OR(G407="",H407="",I407=""),"Missing Shift or Time",IF(K407&lt;=0,"Check Time Range",IF(K407&gt;IFERROR(VLOOKUP(D407,'Drivers'!$A$5:$K$1000,9,FALSE),24),"Over Planning Limit","OK"))),"OK"))))))))</f>
        <v/>
      </c>
    </row>
    <row r="408">
      <c r="A408" s="23" t="n"/>
      <c r="B408" s="24" t="n"/>
      <c r="C408" s="25">
        <f>IF(B408="","",TEXT(B408,"ddd"))</f>
        <v/>
      </c>
      <c r="D408" s="23" t="n"/>
      <c r="E408" s="26">
        <f>IF(D408="","",IFERROR(VLOOKUP(D408,'Drivers'!$A$5:$K$1000,2,FALSE),"ID Not Found"))</f>
        <v/>
      </c>
      <c r="F408" s="23" t="n"/>
      <c r="G408" s="23" t="n"/>
      <c r="H408" s="27" t="n"/>
      <c r="I408" s="27" t="n"/>
      <c r="J408" s="28" t="n"/>
      <c r="K408" s="29">
        <f>IF(OR(B408="",D408="",F408=""),"",IF(OR(F408="Available",F408="Limited"),IFERROR(MAX(0,MOD(I408-H408,1)*24-J408/60),0),0))</f>
        <v/>
      </c>
      <c r="L408" s="25">
        <f>IF(D408="","",IFERROR(VLOOKUP(D408,'Drivers'!$A$5:$K$1000,4,FALSE),""))</f>
        <v/>
      </c>
      <c r="M408" s="30" t="n"/>
      <c r="N408" s="23" t="n"/>
      <c r="O408" s="30" t="n"/>
      <c r="P408" s="26">
        <f>IF(AND(A408="",B408="",D408="",F408=""),"",IF(OR(A408="",B408="",D408=""),"Missing Required",IF(COUNTIF($A$5:$A$1000,A408)&gt;1,"Duplicate Availability ID",IF(F408="","Missing Status",IF(E408="ID Not Found","Invalid Driver ID",IF(COUNTIFS($B$5:$B$1000,B408,$D$5:$D$1000,D408)&gt;1,"Duplicate Driver/Date",IF(IFERROR(VLOOKUP(D408,'Drivers'!$A$5:$K$1000,10,FALSE),"No")&lt;&gt;"Yes","Inactive Driver",IF(OR(F408="Available",F408="Limited"),IF(OR(G408="",H408="",I408=""),"Missing Shift or Time",IF(K408&lt;=0,"Check Time Range",IF(K408&gt;IFERROR(VLOOKUP(D408,'Drivers'!$A$5:$K$1000,9,FALSE),24),"Over Planning Limit","OK"))),"OK"))))))))</f>
        <v/>
      </c>
    </row>
    <row r="409">
      <c r="A409" s="23" t="n"/>
      <c r="B409" s="24" t="n"/>
      <c r="C409" s="25">
        <f>IF(B409="","",TEXT(B409,"ddd"))</f>
        <v/>
      </c>
      <c r="D409" s="23" t="n"/>
      <c r="E409" s="26">
        <f>IF(D409="","",IFERROR(VLOOKUP(D409,'Drivers'!$A$5:$K$1000,2,FALSE),"ID Not Found"))</f>
        <v/>
      </c>
      <c r="F409" s="23" t="n"/>
      <c r="G409" s="23" t="n"/>
      <c r="H409" s="27" t="n"/>
      <c r="I409" s="27" t="n"/>
      <c r="J409" s="28" t="n"/>
      <c r="K409" s="29">
        <f>IF(OR(B409="",D409="",F409=""),"",IF(OR(F409="Available",F409="Limited"),IFERROR(MAX(0,MOD(I409-H409,1)*24-J409/60),0),0))</f>
        <v/>
      </c>
      <c r="L409" s="25">
        <f>IF(D409="","",IFERROR(VLOOKUP(D409,'Drivers'!$A$5:$K$1000,4,FALSE),""))</f>
        <v/>
      </c>
      <c r="M409" s="30" t="n"/>
      <c r="N409" s="23" t="n"/>
      <c r="O409" s="30" t="n"/>
      <c r="P409" s="26">
        <f>IF(AND(A409="",B409="",D409="",F409=""),"",IF(OR(A409="",B409="",D409=""),"Missing Required",IF(COUNTIF($A$5:$A$1000,A409)&gt;1,"Duplicate Availability ID",IF(F409="","Missing Status",IF(E409="ID Not Found","Invalid Driver ID",IF(COUNTIFS($B$5:$B$1000,B409,$D$5:$D$1000,D409)&gt;1,"Duplicate Driver/Date",IF(IFERROR(VLOOKUP(D409,'Drivers'!$A$5:$K$1000,10,FALSE),"No")&lt;&gt;"Yes","Inactive Driver",IF(OR(F409="Available",F409="Limited"),IF(OR(G409="",H409="",I409=""),"Missing Shift or Time",IF(K409&lt;=0,"Check Time Range",IF(K409&gt;IFERROR(VLOOKUP(D409,'Drivers'!$A$5:$K$1000,9,FALSE),24),"Over Planning Limit","OK"))),"OK"))))))))</f>
        <v/>
      </c>
    </row>
    <row r="410">
      <c r="A410" s="23" t="n"/>
      <c r="B410" s="24" t="n"/>
      <c r="C410" s="25">
        <f>IF(B410="","",TEXT(B410,"ddd"))</f>
        <v/>
      </c>
      <c r="D410" s="23" t="n"/>
      <c r="E410" s="26">
        <f>IF(D410="","",IFERROR(VLOOKUP(D410,'Drivers'!$A$5:$K$1000,2,FALSE),"ID Not Found"))</f>
        <v/>
      </c>
      <c r="F410" s="23" t="n"/>
      <c r="G410" s="23" t="n"/>
      <c r="H410" s="27" t="n"/>
      <c r="I410" s="27" t="n"/>
      <c r="J410" s="28" t="n"/>
      <c r="K410" s="29">
        <f>IF(OR(B410="",D410="",F410=""),"",IF(OR(F410="Available",F410="Limited"),IFERROR(MAX(0,MOD(I410-H410,1)*24-J410/60),0),0))</f>
        <v/>
      </c>
      <c r="L410" s="25">
        <f>IF(D410="","",IFERROR(VLOOKUP(D410,'Drivers'!$A$5:$K$1000,4,FALSE),""))</f>
        <v/>
      </c>
      <c r="M410" s="30" t="n"/>
      <c r="N410" s="23" t="n"/>
      <c r="O410" s="30" t="n"/>
      <c r="P410" s="26">
        <f>IF(AND(A410="",B410="",D410="",F410=""),"",IF(OR(A410="",B410="",D410=""),"Missing Required",IF(COUNTIF($A$5:$A$1000,A410)&gt;1,"Duplicate Availability ID",IF(F410="","Missing Status",IF(E410="ID Not Found","Invalid Driver ID",IF(COUNTIFS($B$5:$B$1000,B410,$D$5:$D$1000,D410)&gt;1,"Duplicate Driver/Date",IF(IFERROR(VLOOKUP(D410,'Drivers'!$A$5:$K$1000,10,FALSE),"No")&lt;&gt;"Yes","Inactive Driver",IF(OR(F410="Available",F410="Limited"),IF(OR(G410="",H410="",I410=""),"Missing Shift or Time",IF(K410&lt;=0,"Check Time Range",IF(K410&gt;IFERROR(VLOOKUP(D410,'Drivers'!$A$5:$K$1000,9,FALSE),24),"Over Planning Limit","OK"))),"OK"))))))))</f>
        <v/>
      </c>
    </row>
    <row r="411">
      <c r="A411" s="23" t="n"/>
      <c r="B411" s="24" t="n"/>
      <c r="C411" s="25">
        <f>IF(B411="","",TEXT(B411,"ddd"))</f>
        <v/>
      </c>
      <c r="D411" s="23" t="n"/>
      <c r="E411" s="26">
        <f>IF(D411="","",IFERROR(VLOOKUP(D411,'Drivers'!$A$5:$K$1000,2,FALSE),"ID Not Found"))</f>
        <v/>
      </c>
      <c r="F411" s="23" t="n"/>
      <c r="G411" s="23" t="n"/>
      <c r="H411" s="27" t="n"/>
      <c r="I411" s="27" t="n"/>
      <c r="J411" s="28" t="n"/>
      <c r="K411" s="29">
        <f>IF(OR(B411="",D411="",F411=""),"",IF(OR(F411="Available",F411="Limited"),IFERROR(MAX(0,MOD(I411-H411,1)*24-J411/60),0),0))</f>
        <v/>
      </c>
      <c r="L411" s="25">
        <f>IF(D411="","",IFERROR(VLOOKUP(D411,'Drivers'!$A$5:$K$1000,4,FALSE),""))</f>
        <v/>
      </c>
      <c r="M411" s="30" t="n"/>
      <c r="N411" s="23" t="n"/>
      <c r="O411" s="30" t="n"/>
      <c r="P411" s="26">
        <f>IF(AND(A411="",B411="",D411="",F411=""),"",IF(OR(A411="",B411="",D411=""),"Missing Required",IF(COUNTIF($A$5:$A$1000,A411)&gt;1,"Duplicate Availability ID",IF(F411="","Missing Status",IF(E411="ID Not Found","Invalid Driver ID",IF(COUNTIFS($B$5:$B$1000,B411,$D$5:$D$1000,D411)&gt;1,"Duplicate Driver/Date",IF(IFERROR(VLOOKUP(D411,'Drivers'!$A$5:$K$1000,10,FALSE),"No")&lt;&gt;"Yes","Inactive Driver",IF(OR(F411="Available",F411="Limited"),IF(OR(G411="",H411="",I411=""),"Missing Shift or Time",IF(K411&lt;=0,"Check Time Range",IF(K411&gt;IFERROR(VLOOKUP(D411,'Drivers'!$A$5:$K$1000,9,FALSE),24),"Over Planning Limit","OK"))),"OK"))))))))</f>
        <v/>
      </c>
    </row>
    <row r="412">
      <c r="A412" s="23" t="n"/>
      <c r="B412" s="24" t="n"/>
      <c r="C412" s="25">
        <f>IF(B412="","",TEXT(B412,"ddd"))</f>
        <v/>
      </c>
      <c r="D412" s="23" t="n"/>
      <c r="E412" s="26">
        <f>IF(D412="","",IFERROR(VLOOKUP(D412,'Drivers'!$A$5:$K$1000,2,FALSE),"ID Not Found"))</f>
        <v/>
      </c>
      <c r="F412" s="23" t="n"/>
      <c r="G412" s="23" t="n"/>
      <c r="H412" s="27" t="n"/>
      <c r="I412" s="27" t="n"/>
      <c r="J412" s="28" t="n"/>
      <c r="K412" s="29">
        <f>IF(OR(B412="",D412="",F412=""),"",IF(OR(F412="Available",F412="Limited"),IFERROR(MAX(0,MOD(I412-H412,1)*24-J412/60),0),0))</f>
        <v/>
      </c>
      <c r="L412" s="25">
        <f>IF(D412="","",IFERROR(VLOOKUP(D412,'Drivers'!$A$5:$K$1000,4,FALSE),""))</f>
        <v/>
      </c>
      <c r="M412" s="30" t="n"/>
      <c r="N412" s="23" t="n"/>
      <c r="O412" s="30" t="n"/>
      <c r="P412" s="26">
        <f>IF(AND(A412="",B412="",D412="",F412=""),"",IF(OR(A412="",B412="",D412=""),"Missing Required",IF(COUNTIF($A$5:$A$1000,A412)&gt;1,"Duplicate Availability ID",IF(F412="","Missing Status",IF(E412="ID Not Found","Invalid Driver ID",IF(COUNTIFS($B$5:$B$1000,B412,$D$5:$D$1000,D412)&gt;1,"Duplicate Driver/Date",IF(IFERROR(VLOOKUP(D412,'Drivers'!$A$5:$K$1000,10,FALSE),"No")&lt;&gt;"Yes","Inactive Driver",IF(OR(F412="Available",F412="Limited"),IF(OR(G412="",H412="",I412=""),"Missing Shift or Time",IF(K412&lt;=0,"Check Time Range",IF(K412&gt;IFERROR(VLOOKUP(D412,'Drivers'!$A$5:$K$1000,9,FALSE),24),"Over Planning Limit","OK"))),"OK"))))))))</f>
        <v/>
      </c>
    </row>
    <row r="413">
      <c r="A413" s="23" t="n"/>
      <c r="B413" s="24" t="n"/>
      <c r="C413" s="25">
        <f>IF(B413="","",TEXT(B413,"ddd"))</f>
        <v/>
      </c>
      <c r="D413" s="23" t="n"/>
      <c r="E413" s="26">
        <f>IF(D413="","",IFERROR(VLOOKUP(D413,'Drivers'!$A$5:$K$1000,2,FALSE),"ID Not Found"))</f>
        <v/>
      </c>
      <c r="F413" s="23" t="n"/>
      <c r="G413" s="23" t="n"/>
      <c r="H413" s="27" t="n"/>
      <c r="I413" s="27" t="n"/>
      <c r="J413" s="28" t="n"/>
      <c r="K413" s="29">
        <f>IF(OR(B413="",D413="",F413=""),"",IF(OR(F413="Available",F413="Limited"),IFERROR(MAX(0,MOD(I413-H413,1)*24-J413/60),0),0))</f>
        <v/>
      </c>
      <c r="L413" s="25">
        <f>IF(D413="","",IFERROR(VLOOKUP(D413,'Drivers'!$A$5:$K$1000,4,FALSE),""))</f>
        <v/>
      </c>
      <c r="M413" s="30" t="n"/>
      <c r="N413" s="23" t="n"/>
      <c r="O413" s="30" t="n"/>
      <c r="P413" s="26">
        <f>IF(AND(A413="",B413="",D413="",F413=""),"",IF(OR(A413="",B413="",D413=""),"Missing Required",IF(COUNTIF($A$5:$A$1000,A413)&gt;1,"Duplicate Availability ID",IF(F413="","Missing Status",IF(E413="ID Not Found","Invalid Driver ID",IF(COUNTIFS($B$5:$B$1000,B413,$D$5:$D$1000,D413)&gt;1,"Duplicate Driver/Date",IF(IFERROR(VLOOKUP(D413,'Drivers'!$A$5:$K$1000,10,FALSE),"No")&lt;&gt;"Yes","Inactive Driver",IF(OR(F413="Available",F413="Limited"),IF(OR(G413="",H413="",I413=""),"Missing Shift or Time",IF(K413&lt;=0,"Check Time Range",IF(K413&gt;IFERROR(VLOOKUP(D413,'Drivers'!$A$5:$K$1000,9,FALSE),24),"Over Planning Limit","OK"))),"OK"))))))))</f>
        <v/>
      </c>
    </row>
    <row r="414">
      <c r="A414" s="23" t="n"/>
      <c r="B414" s="24" t="n"/>
      <c r="C414" s="25">
        <f>IF(B414="","",TEXT(B414,"ddd"))</f>
        <v/>
      </c>
      <c r="D414" s="23" t="n"/>
      <c r="E414" s="26">
        <f>IF(D414="","",IFERROR(VLOOKUP(D414,'Drivers'!$A$5:$K$1000,2,FALSE),"ID Not Found"))</f>
        <v/>
      </c>
      <c r="F414" s="23" t="n"/>
      <c r="G414" s="23" t="n"/>
      <c r="H414" s="27" t="n"/>
      <c r="I414" s="27" t="n"/>
      <c r="J414" s="28" t="n"/>
      <c r="K414" s="29">
        <f>IF(OR(B414="",D414="",F414=""),"",IF(OR(F414="Available",F414="Limited"),IFERROR(MAX(0,MOD(I414-H414,1)*24-J414/60),0),0))</f>
        <v/>
      </c>
      <c r="L414" s="25">
        <f>IF(D414="","",IFERROR(VLOOKUP(D414,'Drivers'!$A$5:$K$1000,4,FALSE),""))</f>
        <v/>
      </c>
      <c r="M414" s="30" t="n"/>
      <c r="N414" s="23" t="n"/>
      <c r="O414" s="30" t="n"/>
      <c r="P414" s="26">
        <f>IF(AND(A414="",B414="",D414="",F414=""),"",IF(OR(A414="",B414="",D414=""),"Missing Required",IF(COUNTIF($A$5:$A$1000,A414)&gt;1,"Duplicate Availability ID",IF(F414="","Missing Status",IF(E414="ID Not Found","Invalid Driver ID",IF(COUNTIFS($B$5:$B$1000,B414,$D$5:$D$1000,D414)&gt;1,"Duplicate Driver/Date",IF(IFERROR(VLOOKUP(D414,'Drivers'!$A$5:$K$1000,10,FALSE),"No")&lt;&gt;"Yes","Inactive Driver",IF(OR(F414="Available",F414="Limited"),IF(OR(G414="",H414="",I414=""),"Missing Shift or Time",IF(K414&lt;=0,"Check Time Range",IF(K414&gt;IFERROR(VLOOKUP(D414,'Drivers'!$A$5:$K$1000,9,FALSE),24),"Over Planning Limit","OK"))),"OK"))))))))</f>
        <v/>
      </c>
    </row>
    <row r="415">
      <c r="A415" s="23" t="n"/>
      <c r="B415" s="24" t="n"/>
      <c r="C415" s="25">
        <f>IF(B415="","",TEXT(B415,"ddd"))</f>
        <v/>
      </c>
      <c r="D415" s="23" t="n"/>
      <c r="E415" s="26">
        <f>IF(D415="","",IFERROR(VLOOKUP(D415,'Drivers'!$A$5:$K$1000,2,FALSE),"ID Not Found"))</f>
        <v/>
      </c>
      <c r="F415" s="23" t="n"/>
      <c r="G415" s="23" t="n"/>
      <c r="H415" s="27" t="n"/>
      <c r="I415" s="27" t="n"/>
      <c r="J415" s="28" t="n"/>
      <c r="K415" s="29">
        <f>IF(OR(B415="",D415="",F415=""),"",IF(OR(F415="Available",F415="Limited"),IFERROR(MAX(0,MOD(I415-H415,1)*24-J415/60),0),0))</f>
        <v/>
      </c>
      <c r="L415" s="25">
        <f>IF(D415="","",IFERROR(VLOOKUP(D415,'Drivers'!$A$5:$K$1000,4,FALSE),""))</f>
        <v/>
      </c>
      <c r="M415" s="30" t="n"/>
      <c r="N415" s="23" t="n"/>
      <c r="O415" s="30" t="n"/>
      <c r="P415" s="26">
        <f>IF(AND(A415="",B415="",D415="",F415=""),"",IF(OR(A415="",B415="",D415=""),"Missing Required",IF(COUNTIF($A$5:$A$1000,A415)&gt;1,"Duplicate Availability ID",IF(F415="","Missing Status",IF(E415="ID Not Found","Invalid Driver ID",IF(COUNTIFS($B$5:$B$1000,B415,$D$5:$D$1000,D415)&gt;1,"Duplicate Driver/Date",IF(IFERROR(VLOOKUP(D415,'Drivers'!$A$5:$K$1000,10,FALSE),"No")&lt;&gt;"Yes","Inactive Driver",IF(OR(F415="Available",F415="Limited"),IF(OR(G415="",H415="",I415=""),"Missing Shift or Time",IF(K415&lt;=0,"Check Time Range",IF(K415&gt;IFERROR(VLOOKUP(D415,'Drivers'!$A$5:$K$1000,9,FALSE),24),"Over Planning Limit","OK"))),"OK"))))))))</f>
        <v/>
      </c>
    </row>
    <row r="416">
      <c r="A416" s="23" t="n"/>
      <c r="B416" s="24" t="n"/>
      <c r="C416" s="25">
        <f>IF(B416="","",TEXT(B416,"ddd"))</f>
        <v/>
      </c>
      <c r="D416" s="23" t="n"/>
      <c r="E416" s="26">
        <f>IF(D416="","",IFERROR(VLOOKUP(D416,'Drivers'!$A$5:$K$1000,2,FALSE),"ID Not Found"))</f>
        <v/>
      </c>
      <c r="F416" s="23" t="n"/>
      <c r="G416" s="23" t="n"/>
      <c r="H416" s="27" t="n"/>
      <c r="I416" s="27" t="n"/>
      <c r="J416" s="28" t="n"/>
      <c r="K416" s="29">
        <f>IF(OR(B416="",D416="",F416=""),"",IF(OR(F416="Available",F416="Limited"),IFERROR(MAX(0,MOD(I416-H416,1)*24-J416/60),0),0))</f>
        <v/>
      </c>
      <c r="L416" s="25">
        <f>IF(D416="","",IFERROR(VLOOKUP(D416,'Drivers'!$A$5:$K$1000,4,FALSE),""))</f>
        <v/>
      </c>
      <c r="M416" s="30" t="n"/>
      <c r="N416" s="23" t="n"/>
      <c r="O416" s="30" t="n"/>
      <c r="P416" s="26">
        <f>IF(AND(A416="",B416="",D416="",F416=""),"",IF(OR(A416="",B416="",D416=""),"Missing Required",IF(COUNTIF($A$5:$A$1000,A416)&gt;1,"Duplicate Availability ID",IF(F416="","Missing Status",IF(E416="ID Not Found","Invalid Driver ID",IF(COUNTIFS($B$5:$B$1000,B416,$D$5:$D$1000,D416)&gt;1,"Duplicate Driver/Date",IF(IFERROR(VLOOKUP(D416,'Drivers'!$A$5:$K$1000,10,FALSE),"No")&lt;&gt;"Yes","Inactive Driver",IF(OR(F416="Available",F416="Limited"),IF(OR(G416="",H416="",I416=""),"Missing Shift or Time",IF(K416&lt;=0,"Check Time Range",IF(K416&gt;IFERROR(VLOOKUP(D416,'Drivers'!$A$5:$K$1000,9,FALSE),24),"Over Planning Limit","OK"))),"OK"))))))))</f>
        <v/>
      </c>
    </row>
    <row r="417">
      <c r="A417" s="23" t="n"/>
      <c r="B417" s="24" t="n"/>
      <c r="C417" s="25">
        <f>IF(B417="","",TEXT(B417,"ddd"))</f>
        <v/>
      </c>
      <c r="D417" s="23" t="n"/>
      <c r="E417" s="26">
        <f>IF(D417="","",IFERROR(VLOOKUP(D417,'Drivers'!$A$5:$K$1000,2,FALSE),"ID Not Found"))</f>
        <v/>
      </c>
      <c r="F417" s="23" t="n"/>
      <c r="G417" s="23" t="n"/>
      <c r="H417" s="27" t="n"/>
      <c r="I417" s="27" t="n"/>
      <c r="J417" s="28" t="n"/>
      <c r="K417" s="29">
        <f>IF(OR(B417="",D417="",F417=""),"",IF(OR(F417="Available",F417="Limited"),IFERROR(MAX(0,MOD(I417-H417,1)*24-J417/60),0),0))</f>
        <v/>
      </c>
      <c r="L417" s="25">
        <f>IF(D417="","",IFERROR(VLOOKUP(D417,'Drivers'!$A$5:$K$1000,4,FALSE),""))</f>
        <v/>
      </c>
      <c r="M417" s="30" t="n"/>
      <c r="N417" s="23" t="n"/>
      <c r="O417" s="30" t="n"/>
      <c r="P417" s="26">
        <f>IF(AND(A417="",B417="",D417="",F417=""),"",IF(OR(A417="",B417="",D417=""),"Missing Required",IF(COUNTIF($A$5:$A$1000,A417)&gt;1,"Duplicate Availability ID",IF(F417="","Missing Status",IF(E417="ID Not Found","Invalid Driver ID",IF(COUNTIFS($B$5:$B$1000,B417,$D$5:$D$1000,D417)&gt;1,"Duplicate Driver/Date",IF(IFERROR(VLOOKUP(D417,'Drivers'!$A$5:$K$1000,10,FALSE),"No")&lt;&gt;"Yes","Inactive Driver",IF(OR(F417="Available",F417="Limited"),IF(OR(G417="",H417="",I417=""),"Missing Shift or Time",IF(K417&lt;=0,"Check Time Range",IF(K417&gt;IFERROR(VLOOKUP(D417,'Drivers'!$A$5:$K$1000,9,FALSE),24),"Over Planning Limit","OK"))),"OK"))))))))</f>
        <v/>
      </c>
    </row>
    <row r="418">
      <c r="A418" s="23" t="n"/>
      <c r="B418" s="24" t="n"/>
      <c r="C418" s="25">
        <f>IF(B418="","",TEXT(B418,"ddd"))</f>
        <v/>
      </c>
      <c r="D418" s="23" t="n"/>
      <c r="E418" s="26">
        <f>IF(D418="","",IFERROR(VLOOKUP(D418,'Drivers'!$A$5:$K$1000,2,FALSE),"ID Not Found"))</f>
        <v/>
      </c>
      <c r="F418" s="23" t="n"/>
      <c r="G418" s="23" t="n"/>
      <c r="H418" s="27" t="n"/>
      <c r="I418" s="27" t="n"/>
      <c r="J418" s="28" t="n"/>
      <c r="K418" s="29">
        <f>IF(OR(B418="",D418="",F418=""),"",IF(OR(F418="Available",F418="Limited"),IFERROR(MAX(0,MOD(I418-H418,1)*24-J418/60),0),0))</f>
        <v/>
      </c>
      <c r="L418" s="25">
        <f>IF(D418="","",IFERROR(VLOOKUP(D418,'Drivers'!$A$5:$K$1000,4,FALSE),""))</f>
        <v/>
      </c>
      <c r="M418" s="30" t="n"/>
      <c r="N418" s="23" t="n"/>
      <c r="O418" s="30" t="n"/>
      <c r="P418" s="26">
        <f>IF(AND(A418="",B418="",D418="",F418=""),"",IF(OR(A418="",B418="",D418=""),"Missing Required",IF(COUNTIF($A$5:$A$1000,A418)&gt;1,"Duplicate Availability ID",IF(F418="","Missing Status",IF(E418="ID Not Found","Invalid Driver ID",IF(COUNTIFS($B$5:$B$1000,B418,$D$5:$D$1000,D418)&gt;1,"Duplicate Driver/Date",IF(IFERROR(VLOOKUP(D418,'Drivers'!$A$5:$K$1000,10,FALSE),"No")&lt;&gt;"Yes","Inactive Driver",IF(OR(F418="Available",F418="Limited"),IF(OR(G418="",H418="",I418=""),"Missing Shift or Time",IF(K418&lt;=0,"Check Time Range",IF(K418&gt;IFERROR(VLOOKUP(D418,'Drivers'!$A$5:$K$1000,9,FALSE),24),"Over Planning Limit","OK"))),"OK"))))))))</f>
        <v/>
      </c>
    </row>
    <row r="419">
      <c r="A419" s="23" t="n"/>
      <c r="B419" s="24" t="n"/>
      <c r="C419" s="25">
        <f>IF(B419="","",TEXT(B419,"ddd"))</f>
        <v/>
      </c>
      <c r="D419" s="23" t="n"/>
      <c r="E419" s="26">
        <f>IF(D419="","",IFERROR(VLOOKUP(D419,'Drivers'!$A$5:$K$1000,2,FALSE),"ID Not Found"))</f>
        <v/>
      </c>
      <c r="F419" s="23" t="n"/>
      <c r="G419" s="23" t="n"/>
      <c r="H419" s="27" t="n"/>
      <c r="I419" s="27" t="n"/>
      <c r="J419" s="28" t="n"/>
      <c r="K419" s="29">
        <f>IF(OR(B419="",D419="",F419=""),"",IF(OR(F419="Available",F419="Limited"),IFERROR(MAX(0,MOD(I419-H419,1)*24-J419/60),0),0))</f>
        <v/>
      </c>
      <c r="L419" s="25">
        <f>IF(D419="","",IFERROR(VLOOKUP(D419,'Drivers'!$A$5:$K$1000,4,FALSE),""))</f>
        <v/>
      </c>
      <c r="M419" s="30" t="n"/>
      <c r="N419" s="23" t="n"/>
      <c r="O419" s="30" t="n"/>
      <c r="P419" s="26">
        <f>IF(AND(A419="",B419="",D419="",F419=""),"",IF(OR(A419="",B419="",D419=""),"Missing Required",IF(COUNTIF($A$5:$A$1000,A419)&gt;1,"Duplicate Availability ID",IF(F419="","Missing Status",IF(E419="ID Not Found","Invalid Driver ID",IF(COUNTIFS($B$5:$B$1000,B419,$D$5:$D$1000,D419)&gt;1,"Duplicate Driver/Date",IF(IFERROR(VLOOKUP(D419,'Drivers'!$A$5:$K$1000,10,FALSE),"No")&lt;&gt;"Yes","Inactive Driver",IF(OR(F419="Available",F419="Limited"),IF(OR(G419="",H419="",I419=""),"Missing Shift or Time",IF(K419&lt;=0,"Check Time Range",IF(K419&gt;IFERROR(VLOOKUP(D419,'Drivers'!$A$5:$K$1000,9,FALSE),24),"Over Planning Limit","OK"))),"OK"))))))))</f>
        <v/>
      </c>
    </row>
    <row r="420">
      <c r="A420" s="23" t="n"/>
      <c r="B420" s="24" t="n"/>
      <c r="C420" s="25">
        <f>IF(B420="","",TEXT(B420,"ddd"))</f>
        <v/>
      </c>
      <c r="D420" s="23" t="n"/>
      <c r="E420" s="26">
        <f>IF(D420="","",IFERROR(VLOOKUP(D420,'Drivers'!$A$5:$K$1000,2,FALSE),"ID Not Found"))</f>
        <v/>
      </c>
      <c r="F420" s="23" t="n"/>
      <c r="G420" s="23" t="n"/>
      <c r="H420" s="27" t="n"/>
      <c r="I420" s="27" t="n"/>
      <c r="J420" s="28" t="n"/>
      <c r="K420" s="29">
        <f>IF(OR(B420="",D420="",F420=""),"",IF(OR(F420="Available",F420="Limited"),IFERROR(MAX(0,MOD(I420-H420,1)*24-J420/60),0),0))</f>
        <v/>
      </c>
      <c r="L420" s="25">
        <f>IF(D420="","",IFERROR(VLOOKUP(D420,'Drivers'!$A$5:$K$1000,4,FALSE),""))</f>
        <v/>
      </c>
      <c r="M420" s="30" t="n"/>
      <c r="N420" s="23" t="n"/>
      <c r="O420" s="30" t="n"/>
      <c r="P420" s="26">
        <f>IF(AND(A420="",B420="",D420="",F420=""),"",IF(OR(A420="",B420="",D420=""),"Missing Required",IF(COUNTIF($A$5:$A$1000,A420)&gt;1,"Duplicate Availability ID",IF(F420="","Missing Status",IF(E420="ID Not Found","Invalid Driver ID",IF(COUNTIFS($B$5:$B$1000,B420,$D$5:$D$1000,D420)&gt;1,"Duplicate Driver/Date",IF(IFERROR(VLOOKUP(D420,'Drivers'!$A$5:$K$1000,10,FALSE),"No")&lt;&gt;"Yes","Inactive Driver",IF(OR(F420="Available",F420="Limited"),IF(OR(G420="",H420="",I420=""),"Missing Shift or Time",IF(K420&lt;=0,"Check Time Range",IF(K420&gt;IFERROR(VLOOKUP(D420,'Drivers'!$A$5:$K$1000,9,FALSE),24),"Over Planning Limit","OK"))),"OK"))))))))</f>
        <v/>
      </c>
    </row>
    <row r="421">
      <c r="A421" s="23" t="n"/>
      <c r="B421" s="24" t="n"/>
      <c r="C421" s="25">
        <f>IF(B421="","",TEXT(B421,"ddd"))</f>
        <v/>
      </c>
      <c r="D421" s="23" t="n"/>
      <c r="E421" s="26">
        <f>IF(D421="","",IFERROR(VLOOKUP(D421,'Drivers'!$A$5:$K$1000,2,FALSE),"ID Not Found"))</f>
        <v/>
      </c>
      <c r="F421" s="23" t="n"/>
      <c r="G421" s="23" t="n"/>
      <c r="H421" s="27" t="n"/>
      <c r="I421" s="27" t="n"/>
      <c r="J421" s="28" t="n"/>
      <c r="K421" s="29">
        <f>IF(OR(B421="",D421="",F421=""),"",IF(OR(F421="Available",F421="Limited"),IFERROR(MAX(0,MOD(I421-H421,1)*24-J421/60),0),0))</f>
        <v/>
      </c>
      <c r="L421" s="25">
        <f>IF(D421="","",IFERROR(VLOOKUP(D421,'Drivers'!$A$5:$K$1000,4,FALSE),""))</f>
        <v/>
      </c>
      <c r="M421" s="30" t="n"/>
      <c r="N421" s="23" t="n"/>
      <c r="O421" s="30" t="n"/>
      <c r="P421" s="26">
        <f>IF(AND(A421="",B421="",D421="",F421=""),"",IF(OR(A421="",B421="",D421=""),"Missing Required",IF(COUNTIF($A$5:$A$1000,A421)&gt;1,"Duplicate Availability ID",IF(F421="","Missing Status",IF(E421="ID Not Found","Invalid Driver ID",IF(COUNTIFS($B$5:$B$1000,B421,$D$5:$D$1000,D421)&gt;1,"Duplicate Driver/Date",IF(IFERROR(VLOOKUP(D421,'Drivers'!$A$5:$K$1000,10,FALSE),"No")&lt;&gt;"Yes","Inactive Driver",IF(OR(F421="Available",F421="Limited"),IF(OR(G421="",H421="",I421=""),"Missing Shift or Time",IF(K421&lt;=0,"Check Time Range",IF(K421&gt;IFERROR(VLOOKUP(D421,'Drivers'!$A$5:$K$1000,9,FALSE),24),"Over Planning Limit","OK"))),"OK"))))))))</f>
        <v/>
      </c>
    </row>
    <row r="422">
      <c r="A422" s="23" t="n"/>
      <c r="B422" s="24" t="n"/>
      <c r="C422" s="25">
        <f>IF(B422="","",TEXT(B422,"ddd"))</f>
        <v/>
      </c>
      <c r="D422" s="23" t="n"/>
      <c r="E422" s="26">
        <f>IF(D422="","",IFERROR(VLOOKUP(D422,'Drivers'!$A$5:$K$1000,2,FALSE),"ID Not Found"))</f>
        <v/>
      </c>
      <c r="F422" s="23" t="n"/>
      <c r="G422" s="23" t="n"/>
      <c r="H422" s="27" t="n"/>
      <c r="I422" s="27" t="n"/>
      <c r="J422" s="28" t="n"/>
      <c r="K422" s="29">
        <f>IF(OR(B422="",D422="",F422=""),"",IF(OR(F422="Available",F422="Limited"),IFERROR(MAX(0,MOD(I422-H422,1)*24-J422/60),0),0))</f>
        <v/>
      </c>
      <c r="L422" s="25">
        <f>IF(D422="","",IFERROR(VLOOKUP(D422,'Drivers'!$A$5:$K$1000,4,FALSE),""))</f>
        <v/>
      </c>
      <c r="M422" s="30" t="n"/>
      <c r="N422" s="23" t="n"/>
      <c r="O422" s="30" t="n"/>
      <c r="P422" s="26">
        <f>IF(AND(A422="",B422="",D422="",F422=""),"",IF(OR(A422="",B422="",D422=""),"Missing Required",IF(COUNTIF($A$5:$A$1000,A422)&gt;1,"Duplicate Availability ID",IF(F422="","Missing Status",IF(E422="ID Not Found","Invalid Driver ID",IF(COUNTIFS($B$5:$B$1000,B422,$D$5:$D$1000,D422)&gt;1,"Duplicate Driver/Date",IF(IFERROR(VLOOKUP(D422,'Drivers'!$A$5:$K$1000,10,FALSE),"No")&lt;&gt;"Yes","Inactive Driver",IF(OR(F422="Available",F422="Limited"),IF(OR(G422="",H422="",I422=""),"Missing Shift or Time",IF(K422&lt;=0,"Check Time Range",IF(K422&gt;IFERROR(VLOOKUP(D422,'Drivers'!$A$5:$K$1000,9,FALSE),24),"Over Planning Limit","OK"))),"OK"))))))))</f>
        <v/>
      </c>
    </row>
    <row r="423">
      <c r="A423" s="23" t="n"/>
      <c r="B423" s="24" t="n"/>
      <c r="C423" s="25">
        <f>IF(B423="","",TEXT(B423,"ddd"))</f>
        <v/>
      </c>
      <c r="D423" s="23" t="n"/>
      <c r="E423" s="26">
        <f>IF(D423="","",IFERROR(VLOOKUP(D423,'Drivers'!$A$5:$K$1000,2,FALSE),"ID Not Found"))</f>
        <v/>
      </c>
      <c r="F423" s="23" t="n"/>
      <c r="G423" s="23" t="n"/>
      <c r="H423" s="27" t="n"/>
      <c r="I423" s="27" t="n"/>
      <c r="J423" s="28" t="n"/>
      <c r="K423" s="29">
        <f>IF(OR(B423="",D423="",F423=""),"",IF(OR(F423="Available",F423="Limited"),IFERROR(MAX(0,MOD(I423-H423,1)*24-J423/60),0),0))</f>
        <v/>
      </c>
      <c r="L423" s="25">
        <f>IF(D423="","",IFERROR(VLOOKUP(D423,'Drivers'!$A$5:$K$1000,4,FALSE),""))</f>
        <v/>
      </c>
      <c r="M423" s="30" t="n"/>
      <c r="N423" s="23" t="n"/>
      <c r="O423" s="30" t="n"/>
      <c r="P423" s="26">
        <f>IF(AND(A423="",B423="",D423="",F423=""),"",IF(OR(A423="",B423="",D423=""),"Missing Required",IF(COUNTIF($A$5:$A$1000,A423)&gt;1,"Duplicate Availability ID",IF(F423="","Missing Status",IF(E423="ID Not Found","Invalid Driver ID",IF(COUNTIFS($B$5:$B$1000,B423,$D$5:$D$1000,D423)&gt;1,"Duplicate Driver/Date",IF(IFERROR(VLOOKUP(D423,'Drivers'!$A$5:$K$1000,10,FALSE),"No")&lt;&gt;"Yes","Inactive Driver",IF(OR(F423="Available",F423="Limited"),IF(OR(G423="",H423="",I423=""),"Missing Shift or Time",IF(K423&lt;=0,"Check Time Range",IF(K423&gt;IFERROR(VLOOKUP(D423,'Drivers'!$A$5:$K$1000,9,FALSE),24),"Over Planning Limit","OK"))),"OK"))))))))</f>
        <v/>
      </c>
    </row>
    <row r="424">
      <c r="A424" s="23" t="n"/>
      <c r="B424" s="24" t="n"/>
      <c r="C424" s="25">
        <f>IF(B424="","",TEXT(B424,"ddd"))</f>
        <v/>
      </c>
      <c r="D424" s="23" t="n"/>
      <c r="E424" s="26">
        <f>IF(D424="","",IFERROR(VLOOKUP(D424,'Drivers'!$A$5:$K$1000,2,FALSE),"ID Not Found"))</f>
        <v/>
      </c>
      <c r="F424" s="23" t="n"/>
      <c r="G424" s="23" t="n"/>
      <c r="H424" s="27" t="n"/>
      <c r="I424" s="27" t="n"/>
      <c r="J424" s="28" t="n"/>
      <c r="K424" s="29">
        <f>IF(OR(B424="",D424="",F424=""),"",IF(OR(F424="Available",F424="Limited"),IFERROR(MAX(0,MOD(I424-H424,1)*24-J424/60),0),0))</f>
        <v/>
      </c>
      <c r="L424" s="25">
        <f>IF(D424="","",IFERROR(VLOOKUP(D424,'Drivers'!$A$5:$K$1000,4,FALSE),""))</f>
        <v/>
      </c>
      <c r="M424" s="30" t="n"/>
      <c r="N424" s="23" t="n"/>
      <c r="O424" s="30" t="n"/>
      <c r="P424" s="26">
        <f>IF(AND(A424="",B424="",D424="",F424=""),"",IF(OR(A424="",B424="",D424=""),"Missing Required",IF(COUNTIF($A$5:$A$1000,A424)&gt;1,"Duplicate Availability ID",IF(F424="","Missing Status",IF(E424="ID Not Found","Invalid Driver ID",IF(COUNTIFS($B$5:$B$1000,B424,$D$5:$D$1000,D424)&gt;1,"Duplicate Driver/Date",IF(IFERROR(VLOOKUP(D424,'Drivers'!$A$5:$K$1000,10,FALSE),"No")&lt;&gt;"Yes","Inactive Driver",IF(OR(F424="Available",F424="Limited"),IF(OR(G424="",H424="",I424=""),"Missing Shift or Time",IF(K424&lt;=0,"Check Time Range",IF(K424&gt;IFERROR(VLOOKUP(D424,'Drivers'!$A$5:$K$1000,9,FALSE),24),"Over Planning Limit","OK"))),"OK"))))))))</f>
        <v/>
      </c>
    </row>
    <row r="425">
      <c r="A425" s="23" t="n"/>
      <c r="B425" s="24" t="n"/>
      <c r="C425" s="25">
        <f>IF(B425="","",TEXT(B425,"ddd"))</f>
        <v/>
      </c>
      <c r="D425" s="23" t="n"/>
      <c r="E425" s="26">
        <f>IF(D425="","",IFERROR(VLOOKUP(D425,'Drivers'!$A$5:$K$1000,2,FALSE),"ID Not Found"))</f>
        <v/>
      </c>
      <c r="F425" s="23" t="n"/>
      <c r="G425" s="23" t="n"/>
      <c r="H425" s="27" t="n"/>
      <c r="I425" s="27" t="n"/>
      <c r="J425" s="28" t="n"/>
      <c r="K425" s="29">
        <f>IF(OR(B425="",D425="",F425=""),"",IF(OR(F425="Available",F425="Limited"),IFERROR(MAX(0,MOD(I425-H425,1)*24-J425/60),0),0))</f>
        <v/>
      </c>
      <c r="L425" s="25">
        <f>IF(D425="","",IFERROR(VLOOKUP(D425,'Drivers'!$A$5:$K$1000,4,FALSE),""))</f>
        <v/>
      </c>
      <c r="M425" s="30" t="n"/>
      <c r="N425" s="23" t="n"/>
      <c r="O425" s="30" t="n"/>
      <c r="P425" s="26">
        <f>IF(AND(A425="",B425="",D425="",F425=""),"",IF(OR(A425="",B425="",D425=""),"Missing Required",IF(COUNTIF($A$5:$A$1000,A425)&gt;1,"Duplicate Availability ID",IF(F425="","Missing Status",IF(E425="ID Not Found","Invalid Driver ID",IF(COUNTIFS($B$5:$B$1000,B425,$D$5:$D$1000,D425)&gt;1,"Duplicate Driver/Date",IF(IFERROR(VLOOKUP(D425,'Drivers'!$A$5:$K$1000,10,FALSE),"No")&lt;&gt;"Yes","Inactive Driver",IF(OR(F425="Available",F425="Limited"),IF(OR(G425="",H425="",I425=""),"Missing Shift or Time",IF(K425&lt;=0,"Check Time Range",IF(K425&gt;IFERROR(VLOOKUP(D425,'Drivers'!$A$5:$K$1000,9,FALSE),24),"Over Planning Limit","OK"))),"OK"))))))))</f>
        <v/>
      </c>
    </row>
    <row r="426">
      <c r="A426" s="23" t="n"/>
      <c r="B426" s="24" t="n"/>
      <c r="C426" s="25">
        <f>IF(B426="","",TEXT(B426,"ddd"))</f>
        <v/>
      </c>
      <c r="D426" s="23" t="n"/>
      <c r="E426" s="26">
        <f>IF(D426="","",IFERROR(VLOOKUP(D426,'Drivers'!$A$5:$K$1000,2,FALSE),"ID Not Found"))</f>
        <v/>
      </c>
      <c r="F426" s="23" t="n"/>
      <c r="G426" s="23" t="n"/>
      <c r="H426" s="27" t="n"/>
      <c r="I426" s="27" t="n"/>
      <c r="J426" s="28" t="n"/>
      <c r="K426" s="29">
        <f>IF(OR(B426="",D426="",F426=""),"",IF(OR(F426="Available",F426="Limited"),IFERROR(MAX(0,MOD(I426-H426,1)*24-J426/60),0),0))</f>
        <v/>
      </c>
      <c r="L426" s="25">
        <f>IF(D426="","",IFERROR(VLOOKUP(D426,'Drivers'!$A$5:$K$1000,4,FALSE),""))</f>
        <v/>
      </c>
      <c r="M426" s="30" t="n"/>
      <c r="N426" s="23" t="n"/>
      <c r="O426" s="30" t="n"/>
      <c r="P426" s="26">
        <f>IF(AND(A426="",B426="",D426="",F426=""),"",IF(OR(A426="",B426="",D426=""),"Missing Required",IF(COUNTIF($A$5:$A$1000,A426)&gt;1,"Duplicate Availability ID",IF(F426="","Missing Status",IF(E426="ID Not Found","Invalid Driver ID",IF(COUNTIFS($B$5:$B$1000,B426,$D$5:$D$1000,D426)&gt;1,"Duplicate Driver/Date",IF(IFERROR(VLOOKUP(D426,'Drivers'!$A$5:$K$1000,10,FALSE),"No")&lt;&gt;"Yes","Inactive Driver",IF(OR(F426="Available",F426="Limited"),IF(OR(G426="",H426="",I426=""),"Missing Shift or Time",IF(K426&lt;=0,"Check Time Range",IF(K426&gt;IFERROR(VLOOKUP(D426,'Drivers'!$A$5:$K$1000,9,FALSE),24),"Over Planning Limit","OK"))),"OK"))))))))</f>
        <v/>
      </c>
    </row>
    <row r="427">
      <c r="A427" s="23" t="n"/>
      <c r="B427" s="24" t="n"/>
      <c r="C427" s="25">
        <f>IF(B427="","",TEXT(B427,"ddd"))</f>
        <v/>
      </c>
      <c r="D427" s="23" t="n"/>
      <c r="E427" s="26">
        <f>IF(D427="","",IFERROR(VLOOKUP(D427,'Drivers'!$A$5:$K$1000,2,FALSE),"ID Not Found"))</f>
        <v/>
      </c>
      <c r="F427" s="23" t="n"/>
      <c r="G427" s="23" t="n"/>
      <c r="H427" s="27" t="n"/>
      <c r="I427" s="27" t="n"/>
      <c r="J427" s="28" t="n"/>
      <c r="K427" s="29">
        <f>IF(OR(B427="",D427="",F427=""),"",IF(OR(F427="Available",F427="Limited"),IFERROR(MAX(0,MOD(I427-H427,1)*24-J427/60),0),0))</f>
        <v/>
      </c>
      <c r="L427" s="25">
        <f>IF(D427="","",IFERROR(VLOOKUP(D427,'Drivers'!$A$5:$K$1000,4,FALSE),""))</f>
        <v/>
      </c>
      <c r="M427" s="30" t="n"/>
      <c r="N427" s="23" t="n"/>
      <c r="O427" s="30" t="n"/>
      <c r="P427" s="26">
        <f>IF(AND(A427="",B427="",D427="",F427=""),"",IF(OR(A427="",B427="",D427=""),"Missing Required",IF(COUNTIF($A$5:$A$1000,A427)&gt;1,"Duplicate Availability ID",IF(F427="","Missing Status",IF(E427="ID Not Found","Invalid Driver ID",IF(COUNTIFS($B$5:$B$1000,B427,$D$5:$D$1000,D427)&gt;1,"Duplicate Driver/Date",IF(IFERROR(VLOOKUP(D427,'Drivers'!$A$5:$K$1000,10,FALSE),"No")&lt;&gt;"Yes","Inactive Driver",IF(OR(F427="Available",F427="Limited"),IF(OR(G427="",H427="",I427=""),"Missing Shift or Time",IF(K427&lt;=0,"Check Time Range",IF(K427&gt;IFERROR(VLOOKUP(D427,'Drivers'!$A$5:$K$1000,9,FALSE),24),"Over Planning Limit","OK"))),"OK"))))))))</f>
        <v/>
      </c>
    </row>
    <row r="428">
      <c r="A428" s="23" t="n"/>
      <c r="B428" s="24" t="n"/>
      <c r="C428" s="25">
        <f>IF(B428="","",TEXT(B428,"ddd"))</f>
        <v/>
      </c>
      <c r="D428" s="23" t="n"/>
      <c r="E428" s="26">
        <f>IF(D428="","",IFERROR(VLOOKUP(D428,'Drivers'!$A$5:$K$1000,2,FALSE),"ID Not Found"))</f>
        <v/>
      </c>
      <c r="F428" s="23" t="n"/>
      <c r="G428" s="23" t="n"/>
      <c r="H428" s="27" t="n"/>
      <c r="I428" s="27" t="n"/>
      <c r="J428" s="28" t="n"/>
      <c r="K428" s="29">
        <f>IF(OR(B428="",D428="",F428=""),"",IF(OR(F428="Available",F428="Limited"),IFERROR(MAX(0,MOD(I428-H428,1)*24-J428/60),0),0))</f>
        <v/>
      </c>
      <c r="L428" s="25">
        <f>IF(D428="","",IFERROR(VLOOKUP(D428,'Drivers'!$A$5:$K$1000,4,FALSE),""))</f>
        <v/>
      </c>
      <c r="M428" s="30" t="n"/>
      <c r="N428" s="23" t="n"/>
      <c r="O428" s="30" t="n"/>
      <c r="P428" s="26">
        <f>IF(AND(A428="",B428="",D428="",F428=""),"",IF(OR(A428="",B428="",D428=""),"Missing Required",IF(COUNTIF($A$5:$A$1000,A428)&gt;1,"Duplicate Availability ID",IF(F428="","Missing Status",IF(E428="ID Not Found","Invalid Driver ID",IF(COUNTIFS($B$5:$B$1000,B428,$D$5:$D$1000,D428)&gt;1,"Duplicate Driver/Date",IF(IFERROR(VLOOKUP(D428,'Drivers'!$A$5:$K$1000,10,FALSE),"No")&lt;&gt;"Yes","Inactive Driver",IF(OR(F428="Available",F428="Limited"),IF(OR(G428="",H428="",I428=""),"Missing Shift or Time",IF(K428&lt;=0,"Check Time Range",IF(K428&gt;IFERROR(VLOOKUP(D428,'Drivers'!$A$5:$K$1000,9,FALSE),24),"Over Planning Limit","OK"))),"OK"))))))))</f>
        <v/>
      </c>
    </row>
    <row r="429">
      <c r="A429" s="23" t="n"/>
      <c r="B429" s="24" t="n"/>
      <c r="C429" s="25">
        <f>IF(B429="","",TEXT(B429,"ddd"))</f>
        <v/>
      </c>
      <c r="D429" s="23" t="n"/>
      <c r="E429" s="26">
        <f>IF(D429="","",IFERROR(VLOOKUP(D429,'Drivers'!$A$5:$K$1000,2,FALSE),"ID Not Found"))</f>
        <v/>
      </c>
      <c r="F429" s="23" t="n"/>
      <c r="G429" s="23" t="n"/>
      <c r="H429" s="27" t="n"/>
      <c r="I429" s="27" t="n"/>
      <c r="J429" s="28" t="n"/>
      <c r="K429" s="29">
        <f>IF(OR(B429="",D429="",F429=""),"",IF(OR(F429="Available",F429="Limited"),IFERROR(MAX(0,MOD(I429-H429,1)*24-J429/60),0),0))</f>
        <v/>
      </c>
      <c r="L429" s="25">
        <f>IF(D429="","",IFERROR(VLOOKUP(D429,'Drivers'!$A$5:$K$1000,4,FALSE),""))</f>
        <v/>
      </c>
      <c r="M429" s="30" t="n"/>
      <c r="N429" s="23" t="n"/>
      <c r="O429" s="30" t="n"/>
      <c r="P429" s="26">
        <f>IF(AND(A429="",B429="",D429="",F429=""),"",IF(OR(A429="",B429="",D429=""),"Missing Required",IF(COUNTIF($A$5:$A$1000,A429)&gt;1,"Duplicate Availability ID",IF(F429="","Missing Status",IF(E429="ID Not Found","Invalid Driver ID",IF(COUNTIFS($B$5:$B$1000,B429,$D$5:$D$1000,D429)&gt;1,"Duplicate Driver/Date",IF(IFERROR(VLOOKUP(D429,'Drivers'!$A$5:$K$1000,10,FALSE),"No")&lt;&gt;"Yes","Inactive Driver",IF(OR(F429="Available",F429="Limited"),IF(OR(G429="",H429="",I429=""),"Missing Shift or Time",IF(K429&lt;=0,"Check Time Range",IF(K429&gt;IFERROR(VLOOKUP(D429,'Drivers'!$A$5:$K$1000,9,FALSE),24),"Over Planning Limit","OK"))),"OK"))))))))</f>
        <v/>
      </c>
    </row>
    <row r="430">
      <c r="A430" s="23" t="n"/>
      <c r="B430" s="24" t="n"/>
      <c r="C430" s="25">
        <f>IF(B430="","",TEXT(B430,"ddd"))</f>
        <v/>
      </c>
      <c r="D430" s="23" t="n"/>
      <c r="E430" s="26">
        <f>IF(D430="","",IFERROR(VLOOKUP(D430,'Drivers'!$A$5:$K$1000,2,FALSE),"ID Not Found"))</f>
        <v/>
      </c>
      <c r="F430" s="23" t="n"/>
      <c r="G430" s="23" t="n"/>
      <c r="H430" s="27" t="n"/>
      <c r="I430" s="27" t="n"/>
      <c r="J430" s="28" t="n"/>
      <c r="K430" s="29">
        <f>IF(OR(B430="",D430="",F430=""),"",IF(OR(F430="Available",F430="Limited"),IFERROR(MAX(0,MOD(I430-H430,1)*24-J430/60),0),0))</f>
        <v/>
      </c>
      <c r="L430" s="25">
        <f>IF(D430="","",IFERROR(VLOOKUP(D430,'Drivers'!$A$5:$K$1000,4,FALSE),""))</f>
        <v/>
      </c>
      <c r="M430" s="30" t="n"/>
      <c r="N430" s="23" t="n"/>
      <c r="O430" s="30" t="n"/>
      <c r="P430" s="26">
        <f>IF(AND(A430="",B430="",D430="",F430=""),"",IF(OR(A430="",B430="",D430=""),"Missing Required",IF(COUNTIF($A$5:$A$1000,A430)&gt;1,"Duplicate Availability ID",IF(F430="","Missing Status",IF(E430="ID Not Found","Invalid Driver ID",IF(COUNTIFS($B$5:$B$1000,B430,$D$5:$D$1000,D430)&gt;1,"Duplicate Driver/Date",IF(IFERROR(VLOOKUP(D430,'Drivers'!$A$5:$K$1000,10,FALSE),"No")&lt;&gt;"Yes","Inactive Driver",IF(OR(F430="Available",F430="Limited"),IF(OR(G430="",H430="",I430=""),"Missing Shift or Time",IF(K430&lt;=0,"Check Time Range",IF(K430&gt;IFERROR(VLOOKUP(D430,'Drivers'!$A$5:$K$1000,9,FALSE),24),"Over Planning Limit","OK"))),"OK"))))))))</f>
        <v/>
      </c>
    </row>
    <row r="431">
      <c r="A431" s="23" t="n"/>
      <c r="B431" s="24" t="n"/>
      <c r="C431" s="25">
        <f>IF(B431="","",TEXT(B431,"ddd"))</f>
        <v/>
      </c>
      <c r="D431" s="23" t="n"/>
      <c r="E431" s="26">
        <f>IF(D431="","",IFERROR(VLOOKUP(D431,'Drivers'!$A$5:$K$1000,2,FALSE),"ID Not Found"))</f>
        <v/>
      </c>
      <c r="F431" s="23" t="n"/>
      <c r="G431" s="23" t="n"/>
      <c r="H431" s="27" t="n"/>
      <c r="I431" s="27" t="n"/>
      <c r="J431" s="28" t="n"/>
      <c r="K431" s="29">
        <f>IF(OR(B431="",D431="",F431=""),"",IF(OR(F431="Available",F431="Limited"),IFERROR(MAX(0,MOD(I431-H431,1)*24-J431/60),0),0))</f>
        <v/>
      </c>
      <c r="L431" s="25">
        <f>IF(D431="","",IFERROR(VLOOKUP(D431,'Drivers'!$A$5:$K$1000,4,FALSE),""))</f>
        <v/>
      </c>
      <c r="M431" s="30" t="n"/>
      <c r="N431" s="23" t="n"/>
      <c r="O431" s="30" t="n"/>
      <c r="P431" s="26">
        <f>IF(AND(A431="",B431="",D431="",F431=""),"",IF(OR(A431="",B431="",D431=""),"Missing Required",IF(COUNTIF($A$5:$A$1000,A431)&gt;1,"Duplicate Availability ID",IF(F431="","Missing Status",IF(E431="ID Not Found","Invalid Driver ID",IF(COUNTIFS($B$5:$B$1000,B431,$D$5:$D$1000,D431)&gt;1,"Duplicate Driver/Date",IF(IFERROR(VLOOKUP(D431,'Drivers'!$A$5:$K$1000,10,FALSE),"No")&lt;&gt;"Yes","Inactive Driver",IF(OR(F431="Available",F431="Limited"),IF(OR(G431="",H431="",I431=""),"Missing Shift or Time",IF(K431&lt;=0,"Check Time Range",IF(K431&gt;IFERROR(VLOOKUP(D431,'Drivers'!$A$5:$K$1000,9,FALSE),24),"Over Planning Limit","OK"))),"OK"))))))))</f>
        <v/>
      </c>
    </row>
    <row r="432">
      <c r="A432" s="23" t="n"/>
      <c r="B432" s="24" t="n"/>
      <c r="C432" s="25">
        <f>IF(B432="","",TEXT(B432,"ddd"))</f>
        <v/>
      </c>
      <c r="D432" s="23" t="n"/>
      <c r="E432" s="26">
        <f>IF(D432="","",IFERROR(VLOOKUP(D432,'Drivers'!$A$5:$K$1000,2,FALSE),"ID Not Found"))</f>
        <v/>
      </c>
      <c r="F432" s="23" t="n"/>
      <c r="G432" s="23" t="n"/>
      <c r="H432" s="27" t="n"/>
      <c r="I432" s="27" t="n"/>
      <c r="J432" s="28" t="n"/>
      <c r="K432" s="29">
        <f>IF(OR(B432="",D432="",F432=""),"",IF(OR(F432="Available",F432="Limited"),IFERROR(MAX(0,MOD(I432-H432,1)*24-J432/60),0),0))</f>
        <v/>
      </c>
      <c r="L432" s="25">
        <f>IF(D432="","",IFERROR(VLOOKUP(D432,'Drivers'!$A$5:$K$1000,4,FALSE),""))</f>
        <v/>
      </c>
      <c r="M432" s="30" t="n"/>
      <c r="N432" s="23" t="n"/>
      <c r="O432" s="30" t="n"/>
      <c r="P432" s="26">
        <f>IF(AND(A432="",B432="",D432="",F432=""),"",IF(OR(A432="",B432="",D432=""),"Missing Required",IF(COUNTIF($A$5:$A$1000,A432)&gt;1,"Duplicate Availability ID",IF(F432="","Missing Status",IF(E432="ID Not Found","Invalid Driver ID",IF(COUNTIFS($B$5:$B$1000,B432,$D$5:$D$1000,D432)&gt;1,"Duplicate Driver/Date",IF(IFERROR(VLOOKUP(D432,'Drivers'!$A$5:$K$1000,10,FALSE),"No")&lt;&gt;"Yes","Inactive Driver",IF(OR(F432="Available",F432="Limited"),IF(OR(G432="",H432="",I432=""),"Missing Shift or Time",IF(K432&lt;=0,"Check Time Range",IF(K432&gt;IFERROR(VLOOKUP(D432,'Drivers'!$A$5:$K$1000,9,FALSE),24),"Over Planning Limit","OK"))),"OK"))))))))</f>
        <v/>
      </c>
    </row>
    <row r="433">
      <c r="A433" s="23" t="n"/>
      <c r="B433" s="24" t="n"/>
      <c r="C433" s="25">
        <f>IF(B433="","",TEXT(B433,"ddd"))</f>
        <v/>
      </c>
      <c r="D433" s="23" t="n"/>
      <c r="E433" s="26">
        <f>IF(D433="","",IFERROR(VLOOKUP(D433,'Drivers'!$A$5:$K$1000,2,FALSE),"ID Not Found"))</f>
        <v/>
      </c>
      <c r="F433" s="23" t="n"/>
      <c r="G433" s="23" t="n"/>
      <c r="H433" s="27" t="n"/>
      <c r="I433" s="27" t="n"/>
      <c r="J433" s="28" t="n"/>
      <c r="K433" s="29">
        <f>IF(OR(B433="",D433="",F433=""),"",IF(OR(F433="Available",F433="Limited"),IFERROR(MAX(0,MOD(I433-H433,1)*24-J433/60),0),0))</f>
        <v/>
      </c>
      <c r="L433" s="25">
        <f>IF(D433="","",IFERROR(VLOOKUP(D433,'Drivers'!$A$5:$K$1000,4,FALSE),""))</f>
        <v/>
      </c>
      <c r="M433" s="30" t="n"/>
      <c r="N433" s="23" t="n"/>
      <c r="O433" s="30" t="n"/>
      <c r="P433" s="26">
        <f>IF(AND(A433="",B433="",D433="",F433=""),"",IF(OR(A433="",B433="",D433=""),"Missing Required",IF(COUNTIF($A$5:$A$1000,A433)&gt;1,"Duplicate Availability ID",IF(F433="","Missing Status",IF(E433="ID Not Found","Invalid Driver ID",IF(COUNTIFS($B$5:$B$1000,B433,$D$5:$D$1000,D433)&gt;1,"Duplicate Driver/Date",IF(IFERROR(VLOOKUP(D433,'Drivers'!$A$5:$K$1000,10,FALSE),"No")&lt;&gt;"Yes","Inactive Driver",IF(OR(F433="Available",F433="Limited"),IF(OR(G433="",H433="",I433=""),"Missing Shift or Time",IF(K433&lt;=0,"Check Time Range",IF(K433&gt;IFERROR(VLOOKUP(D433,'Drivers'!$A$5:$K$1000,9,FALSE),24),"Over Planning Limit","OK"))),"OK"))))))))</f>
        <v/>
      </c>
    </row>
    <row r="434">
      <c r="A434" s="23" t="n"/>
      <c r="B434" s="24" t="n"/>
      <c r="C434" s="25">
        <f>IF(B434="","",TEXT(B434,"ddd"))</f>
        <v/>
      </c>
      <c r="D434" s="23" t="n"/>
      <c r="E434" s="26">
        <f>IF(D434="","",IFERROR(VLOOKUP(D434,'Drivers'!$A$5:$K$1000,2,FALSE),"ID Not Found"))</f>
        <v/>
      </c>
      <c r="F434" s="23" t="n"/>
      <c r="G434" s="23" t="n"/>
      <c r="H434" s="27" t="n"/>
      <c r="I434" s="27" t="n"/>
      <c r="J434" s="28" t="n"/>
      <c r="K434" s="29">
        <f>IF(OR(B434="",D434="",F434=""),"",IF(OR(F434="Available",F434="Limited"),IFERROR(MAX(0,MOD(I434-H434,1)*24-J434/60),0),0))</f>
        <v/>
      </c>
      <c r="L434" s="25">
        <f>IF(D434="","",IFERROR(VLOOKUP(D434,'Drivers'!$A$5:$K$1000,4,FALSE),""))</f>
        <v/>
      </c>
      <c r="M434" s="30" t="n"/>
      <c r="N434" s="23" t="n"/>
      <c r="O434" s="30" t="n"/>
      <c r="P434" s="26">
        <f>IF(AND(A434="",B434="",D434="",F434=""),"",IF(OR(A434="",B434="",D434=""),"Missing Required",IF(COUNTIF($A$5:$A$1000,A434)&gt;1,"Duplicate Availability ID",IF(F434="","Missing Status",IF(E434="ID Not Found","Invalid Driver ID",IF(COUNTIFS($B$5:$B$1000,B434,$D$5:$D$1000,D434)&gt;1,"Duplicate Driver/Date",IF(IFERROR(VLOOKUP(D434,'Drivers'!$A$5:$K$1000,10,FALSE),"No")&lt;&gt;"Yes","Inactive Driver",IF(OR(F434="Available",F434="Limited"),IF(OR(G434="",H434="",I434=""),"Missing Shift or Time",IF(K434&lt;=0,"Check Time Range",IF(K434&gt;IFERROR(VLOOKUP(D434,'Drivers'!$A$5:$K$1000,9,FALSE),24),"Over Planning Limit","OK"))),"OK"))))))))</f>
        <v/>
      </c>
    </row>
    <row r="435">
      <c r="A435" s="23" t="n"/>
      <c r="B435" s="24" t="n"/>
      <c r="C435" s="25">
        <f>IF(B435="","",TEXT(B435,"ddd"))</f>
        <v/>
      </c>
      <c r="D435" s="23" t="n"/>
      <c r="E435" s="26">
        <f>IF(D435="","",IFERROR(VLOOKUP(D435,'Drivers'!$A$5:$K$1000,2,FALSE),"ID Not Found"))</f>
        <v/>
      </c>
      <c r="F435" s="23" t="n"/>
      <c r="G435" s="23" t="n"/>
      <c r="H435" s="27" t="n"/>
      <c r="I435" s="27" t="n"/>
      <c r="J435" s="28" t="n"/>
      <c r="K435" s="29">
        <f>IF(OR(B435="",D435="",F435=""),"",IF(OR(F435="Available",F435="Limited"),IFERROR(MAX(0,MOD(I435-H435,1)*24-J435/60),0),0))</f>
        <v/>
      </c>
      <c r="L435" s="25">
        <f>IF(D435="","",IFERROR(VLOOKUP(D435,'Drivers'!$A$5:$K$1000,4,FALSE),""))</f>
        <v/>
      </c>
      <c r="M435" s="30" t="n"/>
      <c r="N435" s="23" t="n"/>
      <c r="O435" s="30" t="n"/>
      <c r="P435" s="26">
        <f>IF(AND(A435="",B435="",D435="",F435=""),"",IF(OR(A435="",B435="",D435=""),"Missing Required",IF(COUNTIF($A$5:$A$1000,A435)&gt;1,"Duplicate Availability ID",IF(F435="","Missing Status",IF(E435="ID Not Found","Invalid Driver ID",IF(COUNTIFS($B$5:$B$1000,B435,$D$5:$D$1000,D435)&gt;1,"Duplicate Driver/Date",IF(IFERROR(VLOOKUP(D435,'Drivers'!$A$5:$K$1000,10,FALSE),"No")&lt;&gt;"Yes","Inactive Driver",IF(OR(F435="Available",F435="Limited"),IF(OR(G435="",H435="",I435=""),"Missing Shift or Time",IF(K435&lt;=0,"Check Time Range",IF(K435&gt;IFERROR(VLOOKUP(D435,'Drivers'!$A$5:$K$1000,9,FALSE),24),"Over Planning Limit","OK"))),"OK"))))))))</f>
        <v/>
      </c>
    </row>
    <row r="436">
      <c r="A436" s="23" t="n"/>
      <c r="B436" s="24" t="n"/>
      <c r="C436" s="25">
        <f>IF(B436="","",TEXT(B436,"ddd"))</f>
        <v/>
      </c>
      <c r="D436" s="23" t="n"/>
      <c r="E436" s="26">
        <f>IF(D436="","",IFERROR(VLOOKUP(D436,'Drivers'!$A$5:$K$1000,2,FALSE),"ID Not Found"))</f>
        <v/>
      </c>
      <c r="F436" s="23" t="n"/>
      <c r="G436" s="23" t="n"/>
      <c r="H436" s="27" t="n"/>
      <c r="I436" s="27" t="n"/>
      <c r="J436" s="28" t="n"/>
      <c r="K436" s="29">
        <f>IF(OR(B436="",D436="",F436=""),"",IF(OR(F436="Available",F436="Limited"),IFERROR(MAX(0,MOD(I436-H436,1)*24-J436/60),0),0))</f>
        <v/>
      </c>
      <c r="L436" s="25">
        <f>IF(D436="","",IFERROR(VLOOKUP(D436,'Drivers'!$A$5:$K$1000,4,FALSE),""))</f>
        <v/>
      </c>
      <c r="M436" s="30" t="n"/>
      <c r="N436" s="23" t="n"/>
      <c r="O436" s="30" t="n"/>
      <c r="P436" s="26">
        <f>IF(AND(A436="",B436="",D436="",F436=""),"",IF(OR(A436="",B436="",D436=""),"Missing Required",IF(COUNTIF($A$5:$A$1000,A436)&gt;1,"Duplicate Availability ID",IF(F436="","Missing Status",IF(E436="ID Not Found","Invalid Driver ID",IF(COUNTIFS($B$5:$B$1000,B436,$D$5:$D$1000,D436)&gt;1,"Duplicate Driver/Date",IF(IFERROR(VLOOKUP(D436,'Drivers'!$A$5:$K$1000,10,FALSE),"No")&lt;&gt;"Yes","Inactive Driver",IF(OR(F436="Available",F436="Limited"),IF(OR(G436="",H436="",I436=""),"Missing Shift or Time",IF(K436&lt;=0,"Check Time Range",IF(K436&gt;IFERROR(VLOOKUP(D436,'Drivers'!$A$5:$K$1000,9,FALSE),24),"Over Planning Limit","OK"))),"OK"))))))))</f>
        <v/>
      </c>
    </row>
    <row r="437">
      <c r="A437" s="23" t="n"/>
      <c r="B437" s="24" t="n"/>
      <c r="C437" s="25">
        <f>IF(B437="","",TEXT(B437,"ddd"))</f>
        <v/>
      </c>
      <c r="D437" s="23" t="n"/>
      <c r="E437" s="26">
        <f>IF(D437="","",IFERROR(VLOOKUP(D437,'Drivers'!$A$5:$K$1000,2,FALSE),"ID Not Found"))</f>
        <v/>
      </c>
      <c r="F437" s="23" t="n"/>
      <c r="G437" s="23" t="n"/>
      <c r="H437" s="27" t="n"/>
      <c r="I437" s="27" t="n"/>
      <c r="J437" s="28" t="n"/>
      <c r="K437" s="29">
        <f>IF(OR(B437="",D437="",F437=""),"",IF(OR(F437="Available",F437="Limited"),IFERROR(MAX(0,MOD(I437-H437,1)*24-J437/60),0),0))</f>
        <v/>
      </c>
      <c r="L437" s="25">
        <f>IF(D437="","",IFERROR(VLOOKUP(D437,'Drivers'!$A$5:$K$1000,4,FALSE),""))</f>
        <v/>
      </c>
      <c r="M437" s="30" t="n"/>
      <c r="N437" s="23" t="n"/>
      <c r="O437" s="30" t="n"/>
      <c r="P437" s="26">
        <f>IF(AND(A437="",B437="",D437="",F437=""),"",IF(OR(A437="",B437="",D437=""),"Missing Required",IF(COUNTIF($A$5:$A$1000,A437)&gt;1,"Duplicate Availability ID",IF(F437="","Missing Status",IF(E437="ID Not Found","Invalid Driver ID",IF(COUNTIFS($B$5:$B$1000,B437,$D$5:$D$1000,D437)&gt;1,"Duplicate Driver/Date",IF(IFERROR(VLOOKUP(D437,'Drivers'!$A$5:$K$1000,10,FALSE),"No")&lt;&gt;"Yes","Inactive Driver",IF(OR(F437="Available",F437="Limited"),IF(OR(G437="",H437="",I437=""),"Missing Shift or Time",IF(K437&lt;=0,"Check Time Range",IF(K437&gt;IFERROR(VLOOKUP(D437,'Drivers'!$A$5:$K$1000,9,FALSE),24),"Over Planning Limit","OK"))),"OK"))))))))</f>
        <v/>
      </c>
    </row>
    <row r="438">
      <c r="A438" s="23" t="n"/>
      <c r="B438" s="24" t="n"/>
      <c r="C438" s="25">
        <f>IF(B438="","",TEXT(B438,"ddd"))</f>
        <v/>
      </c>
      <c r="D438" s="23" t="n"/>
      <c r="E438" s="26">
        <f>IF(D438="","",IFERROR(VLOOKUP(D438,'Drivers'!$A$5:$K$1000,2,FALSE),"ID Not Found"))</f>
        <v/>
      </c>
      <c r="F438" s="23" t="n"/>
      <c r="G438" s="23" t="n"/>
      <c r="H438" s="27" t="n"/>
      <c r="I438" s="27" t="n"/>
      <c r="J438" s="28" t="n"/>
      <c r="K438" s="29">
        <f>IF(OR(B438="",D438="",F438=""),"",IF(OR(F438="Available",F438="Limited"),IFERROR(MAX(0,MOD(I438-H438,1)*24-J438/60),0),0))</f>
        <v/>
      </c>
      <c r="L438" s="25">
        <f>IF(D438="","",IFERROR(VLOOKUP(D438,'Drivers'!$A$5:$K$1000,4,FALSE),""))</f>
        <v/>
      </c>
      <c r="M438" s="30" t="n"/>
      <c r="N438" s="23" t="n"/>
      <c r="O438" s="30" t="n"/>
      <c r="P438" s="26">
        <f>IF(AND(A438="",B438="",D438="",F438=""),"",IF(OR(A438="",B438="",D438=""),"Missing Required",IF(COUNTIF($A$5:$A$1000,A438)&gt;1,"Duplicate Availability ID",IF(F438="","Missing Status",IF(E438="ID Not Found","Invalid Driver ID",IF(COUNTIFS($B$5:$B$1000,B438,$D$5:$D$1000,D438)&gt;1,"Duplicate Driver/Date",IF(IFERROR(VLOOKUP(D438,'Drivers'!$A$5:$K$1000,10,FALSE),"No")&lt;&gt;"Yes","Inactive Driver",IF(OR(F438="Available",F438="Limited"),IF(OR(G438="",H438="",I438=""),"Missing Shift or Time",IF(K438&lt;=0,"Check Time Range",IF(K438&gt;IFERROR(VLOOKUP(D438,'Drivers'!$A$5:$K$1000,9,FALSE),24),"Over Planning Limit","OK"))),"OK"))))))))</f>
        <v/>
      </c>
    </row>
    <row r="439">
      <c r="A439" s="23" t="n"/>
      <c r="B439" s="24" t="n"/>
      <c r="C439" s="25">
        <f>IF(B439="","",TEXT(B439,"ddd"))</f>
        <v/>
      </c>
      <c r="D439" s="23" t="n"/>
      <c r="E439" s="26">
        <f>IF(D439="","",IFERROR(VLOOKUP(D439,'Drivers'!$A$5:$K$1000,2,FALSE),"ID Not Found"))</f>
        <v/>
      </c>
      <c r="F439" s="23" t="n"/>
      <c r="G439" s="23" t="n"/>
      <c r="H439" s="27" t="n"/>
      <c r="I439" s="27" t="n"/>
      <c r="J439" s="28" t="n"/>
      <c r="K439" s="29">
        <f>IF(OR(B439="",D439="",F439=""),"",IF(OR(F439="Available",F439="Limited"),IFERROR(MAX(0,MOD(I439-H439,1)*24-J439/60),0),0))</f>
        <v/>
      </c>
      <c r="L439" s="25">
        <f>IF(D439="","",IFERROR(VLOOKUP(D439,'Drivers'!$A$5:$K$1000,4,FALSE),""))</f>
        <v/>
      </c>
      <c r="M439" s="30" t="n"/>
      <c r="N439" s="23" t="n"/>
      <c r="O439" s="30" t="n"/>
      <c r="P439" s="26">
        <f>IF(AND(A439="",B439="",D439="",F439=""),"",IF(OR(A439="",B439="",D439=""),"Missing Required",IF(COUNTIF($A$5:$A$1000,A439)&gt;1,"Duplicate Availability ID",IF(F439="","Missing Status",IF(E439="ID Not Found","Invalid Driver ID",IF(COUNTIFS($B$5:$B$1000,B439,$D$5:$D$1000,D439)&gt;1,"Duplicate Driver/Date",IF(IFERROR(VLOOKUP(D439,'Drivers'!$A$5:$K$1000,10,FALSE),"No")&lt;&gt;"Yes","Inactive Driver",IF(OR(F439="Available",F439="Limited"),IF(OR(G439="",H439="",I439=""),"Missing Shift or Time",IF(K439&lt;=0,"Check Time Range",IF(K439&gt;IFERROR(VLOOKUP(D439,'Drivers'!$A$5:$K$1000,9,FALSE),24),"Over Planning Limit","OK"))),"OK"))))))))</f>
        <v/>
      </c>
    </row>
    <row r="440">
      <c r="A440" s="23" t="n"/>
      <c r="B440" s="24" t="n"/>
      <c r="C440" s="25">
        <f>IF(B440="","",TEXT(B440,"ddd"))</f>
        <v/>
      </c>
      <c r="D440" s="23" t="n"/>
      <c r="E440" s="26">
        <f>IF(D440="","",IFERROR(VLOOKUP(D440,'Drivers'!$A$5:$K$1000,2,FALSE),"ID Not Found"))</f>
        <v/>
      </c>
      <c r="F440" s="23" t="n"/>
      <c r="G440" s="23" t="n"/>
      <c r="H440" s="27" t="n"/>
      <c r="I440" s="27" t="n"/>
      <c r="J440" s="28" t="n"/>
      <c r="K440" s="29">
        <f>IF(OR(B440="",D440="",F440=""),"",IF(OR(F440="Available",F440="Limited"),IFERROR(MAX(0,MOD(I440-H440,1)*24-J440/60),0),0))</f>
        <v/>
      </c>
      <c r="L440" s="25">
        <f>IF(D440="","",IFERROR(VLOOKUP(D440,'Drivers'!$A$5:$K$1000,4,FALSE),""))</f>
        <v/>
      </c>
      <c r="M440" s="30" t="n"/>
      <c r="N440" s="23" t="n"/>
      <c r="O440" s="30" t="n"/>
      <c r="P440" s="26">
        <f>IF(AND(A440="",B440="",D440="",F440=""),"",IF(OR(A440="",B440="",D440=""),"Missing Required",IF(COUNTIF($A$5:$A$1000,A440)&gt;1,"Duplicate Availability ID",IF(F440="","Missing Status",IF(E440="ID Not Found","Invalid Driver ID",IF(COUNTIFS($B$5:$B$1000,B440,$D$5:$D$1000,D440)&gt;1,"Duplicate Driver/Date",IF(IFERROR(VLOOKUP(D440,'Drivers'!$A$5:$K$1000,10,FALSE),"No")&lt;&gt;"Yes","Inactive Driver",IF(OR(F440="Available",F440="Limited"),IF(OR(G440="",H440="",I440=""),"Missing Shift or Time",IF(K440&lt;=0,"Check Time Range",IF(K440&gt;IFERROR(VLOOKUP(D440,'Drivers'!$A$5:$K$1000,9,FALSE),24),"Over Planning Limit","OK"))),"OK"))))))))</f>
        <v/>
      </c>
    </row>
    <row r="441">
      <c r="A441" s="23" t="n"/>
      <c r="B441" s="24" t="n"/>
      <c r="C441" s="25">
        <f>IF(B441="","",TEXT(B441,"ddd"))</f>
        <v/>
      </c>
      <c r="D441" s="23" t="n"/>
      <c r="E441" s="26">
        <f>IF(D441="","",IFERROR(VLOOKUP(D441,'Drivers'!$A$5:$K$1000,2,FALSE),"ID Not Found"))</f>
        <v/>
      </c>
      <c r="F441" s="23" t="n"/>
      <c r="G441" s="23" t="n"/>
      <c r="H441" s="27" t="n"/>
      <c r="I441" s="27" t="n"/>
      <c r="J441" s="28" t="n"/>
      <c r="K441" s="29">
        <f>IF(OR(B441="",D441="",F441=""),"",IF(OR(F441="Available",F441="Limited"),IFERROR(MAX(0,MOD(I441-H441,1)*24-J441/60),0),0))</f>
        <v/>
      </c>
      <c r="L441" s="25">
        <f>IF(D441="","",IFERROR(VLOOKUP(D441,'Drivers'!$A$5:$K$1000,4,FALSE),""))</f>
        <v/>
      </c>
      <c r="M441" s="30" t="n"/>
      <c r="N441" s="23" t="n"/>
      <c r="O441" s="30" t="n"/>
      <c r="P441" s="26">
        <f>IF(AND(A441="",B441="",D441="",F441=""),"",IF(OR(A441="",B441="",D441=""),"Missing Required",IF(COUNTIF($A$5:$A$1000,A441)&gt;1,"Duplicate Availability ID",IF(F441="","Missing Status",IF(E441="ID Not Found","Invalid Driver ID",IF(COUNTIFS($B$5:$B$1000,B441,$D$5:$D$1000,D441)&gt;1,"Duplicate Driver/Date",IF(IFERROR(VLOOKUP(D441,'Drivers'!$A$5:$K$1000,10,FALSE),"No")&lt;&gt;"Yes","Inactive Driver",IF(OR(F441="Available",F441="Limited"),IF(OR(G441="",H441="",I441=""),"Missing Shift or Time",IF(K441&lt;=0,"Check Time Range",IF(K441&gt;IFERROR(VLOOKUP(D441,'Drivers'!$A$5:$K$1000,9,FALSE),24),"Over Planning Limit","OK"))),"OK"))))))))</f>
        <v/>
      </c>
    </row>
    <row r="442">
      <c r="A442" s="23" t="n"/>
      <c r="B442" s="24" t="n"/>
      <c r="C442" s="25">
        <f>IF(B442="","",TEXT(B442,"ddd"))</f>
        <v/>
      </c>
      <c r="D442" s="23" t="n"/>
      <c r="E442" s="26">
        <f>IF(D442="","",IFERROR(VLOOKUP(D442,'Drivers'!$A$5:$K$1000,2,FALSE),"ID Not Found"))</f>
        <v/>
      </c>
      <c r="F442" s="23" t="n"/>
      <c r="G442" s="23" t="n"/>
      <c r="H442" s="27" t="n"/>
      <c r="I442" s="27" t="n"/>
      <c r="J442" s="28" t="n"/>
      <c r="K442" s="29">
        <f>IF(OR(B442="",D442="",F442=""),"",IF(OR(F442="Available",F442="Limited"),IFERROR(MAX(0,MOD(I442-H442,1)*24-J442/60),0),0))</f>
        <v/>
      </c>
      <c r="L442" s="25">
        <f>IF(D442="","",IFERROR(VLOOKUP(D442,'Drivers'!$A$5:$K$1000,4,FALSE),""))</f>
        <v/>
      </c>
      <c r="M442" s="30" t="n"/>
      <c r="N442" s="23" t="n"/>
      <c r="O442" s="30" t="n"/>
      <c r="P442" s="26">
        <f>IF(AND(A442="",B442="",D442="",F442=""),"",IF(OR(A442="",B442="",D442=""),"Missing Required",IF(COUNTIF($A$5:$A$1000,A442)&gt;1,"Duplicate Availability ID",IF(F442="","Missing Status",IF(E442="ID Not Found","Invalid Driver ID",IF(COUNTIFS($B$5:$B$1000,B442,$D$5:$D$1000,D442)&gt;1,"Duplicate Driver/Date",IF(IFERROR(VLOOKUP(D442,'Drivers'!$A$5:$K$1000,10,FALSE),"No")&lt;&gt;"Yes","Inactive Driver",IF(OR(F442="Available",F442="Limited"),IF(OR(G442="",H442="",I442=""),"Missing Shift or Time",IF(K442&lt;=0,"Check Time Range",IF(K442&gt;IFERROR(VLOOKUP(D442,'Drivers'!$A$5:$K$1000,9,FALSE),24),"Over Planning Limit","OK"))),"OK"))))))))</f>
        <v/>
      </c>
    </row>
    <row r="443">
      <c r="A443" s="23" t="n"/>
      <c r="B443" s="24" t="n"/>
      <c r="C443" s="25">
        <f>IF(B443="","",TEXT(B443,"ddd"))</f>
        <v/>
      </c>
      <c r="D443" s="23" t="n"/>
      <c r="E443" s="26">
        <f>IF(D443="","",IFERROR(VLOOKUP(D443,'Drivers'!$A$5:$K$1000,2,FALSE),"ID Not Found"))</f>
        <v/>
      </c>
      <c r="F443" s="23" t="n"/>
      <c r="G443" s="23" t="n"/>
      <c r="H443" s="27" t="n"/>
      <c r="I443" s="27" t="n"/>
      <c r="J443" s="28" t="n"/>
      <c r="K443" s="29">
        <f>IF(OR(B443="",D443="",F443=""),"",IF(OR(F443="Available",F443="Limited"),IFERROR(MAX(0,MOD(I443-H443,1)*24-J443/60),0),0))</f>
        <v/>
      </c>
      <c r="L443" s="25">
        <f>IF(D443="","",IFERROR(VLOOKUP(D443,'Drivers'!$A$5:$K$1000,4,FALSE),""))</f>
        <v/>
      </c>
      <c r="M443" s="30" t="n"/>
      <c r="N443" s="23" t="n"/>
      <c r="O443" s="30" t="n"/>
      <c r="P443" s="26">
        <f>IF(AND(A443="",B443="",D443="",F443=""),"",IF(OR(A443="",B443="",D443=""),"Missing Required",IF(COUNTIF($A$5:$A$1000,A443)&gt;1,"Duplicate Availability ID",IF(F443="","Missing Status",IF(E443="ID Not Found","Invalid Driver ID",IF(COUNTIFS($B$5:$B$1000,B443,$D$5:$D$1000,D443)&gt;1,"Duplicate Driver/Date",IF(IFERROR(VLOOKUP(D443,'Drivers'!$A$5:$K$1000,10,FALSE),"No")&lt;&gt;"Yes","Inactive Driver",IF(OR(F443="Available",F443="Limited"),IF(OR(G443="",H443="",I443=""),"Missing Shift or Time",IF(K443&lt;=0,"Check Time Range",IF(K443&gt;IFERROR(VLOOKUP(D443,'Drivers'!$A$5:$K$1000,9,FALSE),24),"Over Planning Limit","OK"))),"OK"))))))))</f>
        <v/>
      </c>
    </row>
    <row r="444">
      <c r="A444" s="23" t="n"/>
      <c r="B444" s="24" t="n"/>
      <c r="C444" s="25">
        <f>IF(B444="","",TEXT(B444,"ddd"))</f>
        <v/>
      </c>
      <c r="D444" s="23" t="n"/>
      <c r="E444" s="26">
        <f>IF(D444="","",IFERROR(VLOOKUP(D444,'Drivers'!$A$5:$K$1000,2,FALSE),"ID Not Found"))</f>
        <v/>
      </c>
      <c r="F444" s="23" t="n"/>
      <c r="G444" s="23" t="n"/>
      <c r="H444" s="27" t="n"/>
      <c r="I444" s="27" t="n"/>
      <c r="J444" s="28" t="n"/>
      <c r="K444" s="29">
        <f>IF(OR(B444="",D444="",F444=""),"",IF(OR(F444="Available",F444="Limited"),IFERROR(MAX(0,MOD(I444-H444,1)*24-J444/60),0),0))</f>
        <v/>
      </c>
      <c r="L444" s="25">
        <f>IF(D444="","",IFERROR(VLOOKUP(D444,'Drivers'!$A$5:$K$1000,4,FALSE),""))</f>
        <v/>
      </c>
      <c r="M444" s="30" t="n"/>
      <c r="N444" s="23" t="n"/>
      <c r="O444" s="30" t="n"/>
      <c r="P444" s="26">
        <f>IF(AND(A444="",B444="",D444="",F444=""),"",IF(OR(A444="",B444="",D444=""),"Missing Required",IF(COUNTIF($A$5:$A$1000,A444)&gt;1,"Duplicate Availability ID",IF(F444="","Missing Status",IF(E444="ID Not Found","Invalid Driver ID",IF(COUNTIFS($B$5:$B$1000,B444,$D$5:$D$1000,D444)&gt;1,"Duplicate Driver/Date",IF(IFERROR(VLOOKUP(D444,'Drivers'!$A$5:$K$1000,10,FALSE),"No")&lt;&gt;"Yes","Inactive Driver",IF(OR(F444="Available",F444="Limited"),IF(OR(G444="",H444="",I444=""),"Missing Shift or Time",IF(K444&lt;=0,"Check Time Range",IF(K444&gt;IFERROR(VLOOKUP(D444,'Drivers'!$A$5:$K$1000,9,FALSE),24),"Over Planning Limit","OK"))),"OK"))))))))</f>
        <v/>
      </c>
    </row>
    <row r="445">
      <c r="A445" s="23" t="n"/>
      <c r="B445" s="24" t="n"/>
      <c r="C445" s="25">
        <f>IF(B445="","",TEXT(B445,"ddd"))</f>
        <v/>
      </c>
      <c r="D445" s="23" t="n"/>
      <c r="E445" s="26">
        <f>IF(D445="","",IFERROR(VLOOKUP(D445,'Drivers'!$A$5:$K$1000,2,FALSE),"ID Not Found"))</f>
        <v/>
      </c>
      <c r="F445" s="23" t="n"/>
      <c r="G445" s="23" t="n"/>
      <c r="H445" s="27" t="n"/>
      <c r="I445" s="27" t="n"/>
      <c r="J445" s="28" t="n"/>
      <c r="K445" s="29">
        <f>IF(OR(B445="",D445="",F445=""),"",IF(OR(F445="Available",F445="Limited"),IFERROR(MAX(0,MOD(I445-H445,1)*24-J445/60),0),0))</f>
        <v/>
      </c>
      <c r="L445" s="25">
        <f>IF(D445="","",IFERROR(VLOOKUP(D445,'Drivers'!$A$5:$K$1000,4,FALSE),""))</f>
        <v/>
      </c>
      <c r="M445" s="30" t="n"/>
      <c r="N445" s="23" t="n"/>
      <c r="O445" s="30" t="n"/>
      <c r="P445" s="26">
        <f>IF(AND(A445="",B445="",D445="",F445=""),"",IF(OR(A445="",B445="",D445=""),"Missing Required",IF(COUNTIF($A$5:$A$1000,A445)&gt;1,"Duplicate Availability ID",IF(F445="","Missing Status",IF(E445="ID Not Found","Invalid Driver ID",IF(COUNTIFS($B$5:$B$1000,B445,$D$5:$D$1000,D445)&gt;1,"Duplicate Driver/Date",IF(IFERROR(VLOOKUP(D445,'Drivers'!$A$5:$K$1000,10,FALSE),"No")&lt;&gt;"Yes","Inactive Driver",IF(OR(F445="Available",F445="Limited"),IF(OR(G445="",H445="",I445=""),"Missing Shift or Time",IF(K445&lt;=0,"Check Time Range",IF(K445&gt;IFERROR(VLOOKUP(D445,'Drivers'!$A$5:$K$1000,9,FALSE),24),"Over Planning Limit","OK"))),"OK"))))))))</f>
        <v/>
      </c>
    </row>
    <row r="446">
      <c r="A446" s="23" t="n"/>
      <c r="B446" s="24" t="n"/>
      <c r="C446" s="25">
        <f>IF(B446="","",TEXT(B446,"ddd"))</f>
        <v/>
      </c>
      <c r="D446" s="23" t="n"/>
      <c r="E446" s="26">
        <f>IF(D446="","",IFERROR(VLOOKUP(D446,'Drivers'!$A$5:$K$1000,2,FALSE),"ID Not Found"))</f>
        <v/>
      </c>
      <c r="F446" s="23" t="n"/>
      <c r="G446" s="23" t="n"/>
      <c r="H446" s="27" t="n"/>
      <c r="I446" s="27" t="n"/>
      <c r="J446" s="28" t="n"/>
      <c r="K446" s="29">
        <f>IF(OR(B446="",D446="",F446=""),"",IF(OR(F446="Available",F446="Limited"),IFERROR(MAX(0,MOD(I446-H446,1)*24-J446/60),0),0))</f>
        <v/>
      </c>
      <c r="L446" s="25">
        <f>IF(D446="","",IFERROR(VLOOKUP(D446,'Drivers'!$A$5:$K$1000,4,FALSE),""))</f>
        <v/>
      </c>
      <c r="M446" s="30" t="n"/>
      <c r="N446" s="23" t="n"/>
      <c r="O446" s="30" t="n"/>
      <c r="P446" s="26">
        <f>IF(AND(A446="",B446="",D446="",F446=""),"",IF(OR(A446="",B446="",D446=""),"Missing Required",IF(COUNTIF($A$5:$A$1000,A446)&gt;1,"Duplicate Availability ID",IF(F446="","Missing Status",IF(E446="ID Not Found","Invalid Driver ID",IF(COUNTIFS($B$5:$B$1000,B446,$D$5:$D$1000,D446)&gt;1,"Duplicate Driver/Date",IF(IFERROR(VLOOKUP(D446,'Drivers'!$A$5:$K$1000,10,FALSE),"No")&lt;&gt;"Yes","Inactive Driver",IF(OR(F446="Available",F446="Limited"),IF(OR(G446="",H446="",I446=""),"Missing Shift or Time",IF(K446&lt;=0,"Check Time Range",IF(K446&gt;IFERROR(VLOOKUP(D446,'Drivers'!$A$5:$K$1000,9,FALSE),24),"Over Planning Limit","OK"))),"OK"))))))))</f>
        <v/>
      </c>
    </row>
    <row r="447">
      <c r="A447" s="23" t="n"/>
      <c r="B447" s="24" t="n"/>
      <c r="C447" s="25">
        <f>IF(B447="","",TEXT(B447,"ddd"))</f>
        <v/>
      </c>
      <c r="D447" s="23" t="n"/>
      <c r="E447" s="26">
        <f>IF(D447="","",IFERROR(VLOOKUP(D447,'Drivers'!$A$5:$K$1000,2,FALSE),"ID Not Found"))</f>
        <v/>
      </c>
      <c r="F447" s="23" t="n"/>
      <c r="G447" s="23" t="n"/>
      <c r="H447" s="27" t="n"/>
      <c r="I447" s="27" t="n"/>
      <c r="J447" s="28" t="n"/>
      <c r="K447" s="29">
        <f>IF(OR(B447="",D447="",F447=""),"",IF(OR(F447="Available",F447="Limited"),IFERROR(MAX(0,MOD(I447-H447,1)*24-J447/60),0),0))</f>
        <v/>
      </c>
      <c r="L447" s="25">
        <f>IF(D447="","",IFERROR(VLOOKUP(D447,'Drivers'!$A$5:$K$1000,4,FALSE),""))</f>
        <v/>
      </c>
      <c r="M447" s="30" t="n"/>
      <c r="N447" s="23" t="n"/>
      <c r="O447" s="30" t="n"/>
      <c r="P447" s="26">
        <f>IF(AND(A447="",B447="",D447="",F447=""),"",IF(OR(A447="",B447="",D447=""),"Missing Required",IF(COUNTIF($A$5:$A$1000,A447)&gt;1,"Duplicate Availability ID",IF(F447="","Missing Status",IF(E447="ID Not Found","Invalid Driver ID",IF(COUNTIFS($B$5:$B$1000,B447,$D$5:$D$1000,D447)&gt;1,"Duplicate Driver/Date",IF(IFERROR(VLOOKUP(D447,'Drivers'!$A$5:$K$1000,10,FALSE),"No")&lt;&gt;"Yes","Inactive Driver",IF(OR(F447="Available",F447="Limited"),IF(OR(G447="",H447="",I447=""),"Missing Shift or Time",IF(K447&lt;=0,"Check Time Range",IF(K447&gt;IFERROR(VLOOKUP(D447,'Drivers'!$A$5:$K$1000,9,FALSE),24),"Over Planning Limit","OK"))),"OK"))))))))</f>
        <v/>
      </c>
    </row>
    <row r="448">
      <c r="A448" s="23" t="n"/>
      <c r="B448" s="24" t="n"/>
      <c r="C448" s="25">
        <f>IF(B448="","",TEXT(B448,"ddd"))</f>
        <v/>
      </c>
      <c r="D448" s="23" t="n"/>
      <c r="E448" s="26">
        <f>IF(D448="","",IFERROR(VLOOKUP(D448,'Drivers'!$A$5:$K$1000,2,FALSE),"ID Not Found"))</f>
        <v/>
      </c>
      <c r="F448" s="23" t="n"/>
      <c r="G448" s="23" t="n"/>
      <c r="H448" s="27" t="n"/>
      <c r="I448" s="27" t="n"/>
      <c r="J448" s="28" t="n"/>
      <c r="K448" s="29">
        <f>IF(OR(B448="",D448="",F448=""),"",IF(OR(F448="Available",F448="Limited"),IFERROR(MAX(0,MOD(I448-H448,1)*24-J448/60),0),0))</f>
        <v/>
      </c>
      <c r="L448" s="25">
        <f>IF(D448="","",IFERROR(VLOOKUP(D448,'Drivers'!$A$5:$K$1000,4,FALSE),""))</f>
        <v/>
      </c>
      <c r="M448" s="30" t="n"/>
      <c r="N448" s="23" t="n"/>
      <c r="O448" s="30" t="n"/>
      <c r="P448" s="26">
        <f>IF(AND(A448="",B448="",D448="",F448=""),"",IF(OR(A448="",B448="",D448=""),"Missing Required",IF(COUNTIF($A$5:$A$1000,A448)&gt;1,"Duplicate Availability ID",IF(F448="","Missing Status",IF(E448="ID Not Found","Invalid Driver ID",IF(COUNTIFS($B$5:$B$1000,B448,$D$5:$D$1000,D448)&gt;1,"Duplicate Driver/Date",IF(IFERROR(VLOOKUP(D448,'Drivers'!$A$5:$K$1000,10,FALSE),"No")&lt;&gt;"Yes","Inactive Driver",IF(OR(F448="Available",F448="Limited"),IF(OR(G448="",H448="",I448=""),"Missing Shift or Time",IF(K448&lt;=0,"Check Time Range",IF(K448&gt;IFERROR(VLOOKUP(D448,'Drivers'!$A$5:$K$1000,9,FALSE),24),"Over Planning Limit","OK"))),"OK"))))))))</f>
        <v/>
      </c>
    </row>
    <row r="449">
      <c r="A449" s="23" t="n"/>
      <c r="B449" s="24" t="n"/>
      <c r="C449" s="25">
        <f>IF(B449="","",TEXT(B449,"ddd"))</f>
        <v/>
      </c>
      <c r="D449" s="23" t="n"/>
      <c r="E449" s="26">
        <f>IF(D449="","",IFERROR(VLOOKUP(D449,'Drivers'!$A$5:$K$1000,2,FALSE),"ID Not Found"))</f>
        <v/>
      </c>
      <c r="F449" s="23" t="n"/>
      <c r="G449" s="23" t="n"/>
      <c r="H449" s="27" t="n"/>
      <c r="I449" s="27" t="n"/>
      <c r="J449" s="28" t="n"/>
      <c r="K449" s="29">
        <f>IF(OR(B449="",D449="",F449=""),"",IF(OR(F449="Available",F449="Limited"),IFERROR(MAX(0,MOD(I449-H449,1)*24-J449/60),0),0))</f>
        <v/>
      </c>
      <c r="L449" s="25">
        <f>IF(D449="","",IFERROR(VLOOKUP(D449,'Drivers'!$A$5:$K$1000,4,FALSE),""))</f>
        <v/>
      </c>
      <c r="M449" s="30" t="n"/>
      <c r="N449" s="23" t="n"/>
      <c r="O449" s="30" t="n"/>
      <c r="P449" s="26">
        <f>IF(AND(A449="",B449="",D449="",F449=""),"",IF(OR(A449="",B449="",D449=""),"Missing Required",IF(COUNTIF($A$5:$A$1000,A449)&gt;1,"Duplicate Availability ID",IF(F449="","Missing Status",IF(E449="ID Not Found","Invalid Driver ID",IF(COUNTIFS($B$5:$B$1000,B449,$D$5:$D$1000,D449)&gt;1,"Duplicate Driver/Date",IF(IFERROR(VLOOKUP(D449,'Drivers'!$A$5:$K$1000,10,FALSE),"No")&lt;&gt;"Yes","Inactive Driver",IF(OR(F449="Available",F449="Limited"),IF(OR(G449="",H449="",I449=""),"Missing Shift or Time",IF(K449&lt;=0,"Check Time Range",IF(K449&gt;IFERROR(VLOOKUP(D449,'Drivers'!$A$5:$K$1000,9,FALSE),24),"Over Planning Limit","OK"))),"OK"))))))))</f>
        <v/>
      </c>
    </row>
    <row r="450">
      <c r="A450" s="23" t="n"/>
      <c r="B450" s="24" t="n"/>
      <c r="C450" s="25">
        <f>IF(B450="","",TEXT(B450,"ddd"))</f>
        <v/>
      </c>
      <c r="D450" s="23" t="n"/>
      <c r="E450" s="26">
        <f>IF(D450="","",IFERROR(VLOOKUP(D450,'Drivers'!$A$5:$K$1000,2,FALSE),"ID Not Found"))</f>
        <v/>
      </c>
      <c r="F450" s="23" t="n"/>
      <c r="G450" s="23" t="n"/>
      <c r="H450" s="27" t="n"/>
      <c r="I450" s="27" t="n"/>
      <c r="J450" s="28" t="n"/>
      <c r="K450" s="29">
        <f>IF(OR(B450="",D450="",F450=""),"",IF(OR(F450="Available",F450="Limited"),IFERROR(MAX(0,MOD(I450-H450,1)*24-J450/60),0),0))</f>
        <v/>
      </c>
      <c r="L450" s="25">
        <f>IF(D450="","",IFERROR(VLOOKUP(D450,'Drivers'!$A$5:$K$1000,4,FALSE),""))</f>
        <v/>
      </c>
      <c r="M450" s="30" t="n"/>
      <c r="N450" s="23" t="n"/>
      <c r="O450" s="30" t="n"/>
      <c r="P450" s="26">
        <f>IF(AND(A450="",B450="",D450="",F450=""),"",IF(OR(A450="",B450="",D450=""),"Missing Required",IF(COUNTIF($A$5:$A$1000,A450)&gt;1,"Duplicate Availability ID",IF(F450="","Missing Status",IF(E450="ID Not Found","Invalid Driver ID",IF(COUNTIFS($B$5:$B$1000,B450,$D$5:$D$1000,D450)&gt;1,"Duplicate Driver/Date",IF(IFERROR(VLOOKUP(D450,'Drivers'!$A$5:$K$1000,10,FALSE),"No")&lt;&gt;"Yes","Inactive Driver",IF(OR(F450="Available",F450="Limited"),IF(OR(G450="",H450="",I450=""),"Missing Shift or Time",IF(K450&lt;=0,"Check Time Range",IF(K450&gt;IFERROR(VLOOKUP(D450,'Drivers'!$A$5:$K$1000,9,FALSE),24),"Over Planning Limit","OK"))),"OK"))))))))</f>
        <v/>
      </c>
    </row>
    <row r="451">
      <c r="A451" s="23" t="n"/>
      <c r="B451" s="24" t="n"/>
      <c r="C451" s="25">
        <f>IF(B451="","",TEXT(B451,"ddd"))</f>
        <v/>
      </c>
      <c r="D451" s="23" t="n"/>
      <c r="E451" s="26">
        <f>IF(D451="","",IFERROR(VLOOKUP(D451,'Drivers'!$A$5:$K$1000,2,FALSE),"ID Not Found"))</f>
        <v/>
      </c>
      <c r="F451" s="23" t="n"/>
      <c r="G451" s="23" t="n"/>
      <c r="H451" s="27" t="n"/>
      <c r="I451" s="27" t="n"/>
      <c r="J451" s="28" t="n"/>
      <c r="K451" s="29">
        <f>IF(OR(B451="",D451="",F451=""),"",IF(OR(F451="Available",F451="Limited"),IFERROR(MAX(0,MOD(I451-H451,1)*24-J451/60),0),0))</f>
        <v/>
      </c>
      <c r="L451" s="25">
        <f>IF(D451="","",IFERROR(VLOOKUP(D451,'Drivers'!$A$5:$K$1000,4,FALSE),""))</f>
        <v/>
      </c>
      <c r="M451" s="30" t="n"/>
      <c r="N451" s="23" t="n"/>
      <c r="O451" s="30" t="n"/>
      <c r="P451" s="26">
        <f>IF(AND(A451="",B451="",D451="",F451=""),"",IF(OR(A451="",B451="",D451=""),"Missing Required",IF(COUNTIF($A$5:$A$1000,A451)&gt;1,"Duplicate Availability ID",IF(F451="","Missing Status",IF(E451="ID Not Found","Invalid Driver ID",IF(COUNTIFS($B$5:$B$1000,B451,$D$5:$D$1000,D451)&gt;1,"Duplicate Driver/Date",IF(IFERROR(VLOOKUP(D451,'Drivers'!$A$5:$K$1000,10,FALSE),"No")&lt;&gt;"Yes","Inactive Driver",IF(OR(F451="Available",F451="Limited"),IF(OR(G451="",H451="",I451=""),"Missing Shift or Time",IF(K451&lt;=0,"Check Time Range",IF(K451&gt;IFERROR(VLOOKUP(D451,'Drivers'!$A$5:$K$1000,9,FALSE),24),"Over Planning Limit","OK"))),"OK"))))))))</f>
        <v/>
      </c>
    </row>
    <row r="452">
      <c r="A452" s="23" t="n"/>
      <c r="B452" s="24" t="n"/>
      <c r="C452" s="25">
        <f>IF(B452="","",TEXT(B452,"ddd"))</f>
        <v/>
      </c>
      <c r="D452" s="23" t="n"/>
      <c r="E452" s="26">
        <f>IF(D452="","",IFERROR(VLOOKUP(D452,'Drivers'!$A$5:$K$1000,2,FALSE),"ID Not Found"))</f>
        <v/>
      </c>
      <c r="F452" s="23" t="n"/>
      <c r="G452" s="23" t="n"/>
      <c r="H452" s="27" t="n"/>
      <c r="I452" s="27" t="n"/>
      <c r="J452" s="28" t="n"/>
      <c r="K452" s="29">
        <f>IF(OR(B452="",D452="",F452=""),"",IF(OR(F452="Available",F452="Limited"),IFERROR(MAX(0,MOD(I452-H452,1)*24-J452/60),0),0))</f>
        <v/>
      </c>
      <c r="L452" s="25">
        <f>IF(D452="","",IFERROR(VLOOKUP(D452,'Drivers'!$A$5:$K$1000,4,FALSE),""))</f>
        <v/>
      </c>
      <c r="M452" s="30" t="n"/>
      <c r="N452" s="23" t="n"/>
      <c r="O452" s="30" t="n"/>
      <c r="P452" s="26">
        <f>IF(AND(A452="",B452="",D452="",F452=""),"",IF(OR(A452="",B452="",D452=""),"Missing Required",IF(COUNTIF($A$5:$A$1000,A452)&gt;1,"Duplicate Availability ID",IF(F452="","Missing Status",IF(E452="ID Not Found","Invalid Driver ID",IF(COUNTIFS($B$5:$B$1000,B452,$D$5:$D$1000,D452)&gt;1,"Duplicate Driver/Date",IF(IFERROR(VLOOKUP(D452,'Drivers'!$A$5:$K$1000,10,FALSE),"No")&lt;&gt;"Yes","Inactive Driver",IF(OR(F452="Available",F452="Limited"),IF(OR(G452="",H452="",I452=""),"Missing Shift or Time",IF(K452&lt;=0,"Check Time Range",IF(K452&gt;IFERROR(VLOOKUP(D452,'Drivers'!$A$5:$K$1000,9,FALSE),24),"Over Planning Limit","OK"))),"OK"))))))))</f>
        <v/>
      </c>
    </row>
    <row r="453">
      <c r="A453" s="23" t="n"/>
      <c r="B453" s="24" t="n"/>
      <c r="C453" s="25">
        <f>IF(B453="","",TEXT(B453,"ddd"))</f>
        <v/>
      </c>
      <c r="D453" s="23" t="n"/>
      <c r="E453" s="26">
        <f>IF(D453="","",IFERROR(VLOOKUP(D453,'Drivers'!$A$5:$K$1000,2,FALSE),"ID Not Found"))</f>
        <v/>
      </c>
      <c r="F453" s="23" t="n"/>
      <c r="G453" s="23" t="n"/>
      <c r="H453" s="27" t="n"/>
      <c r="I453" s="27" t="n"/>
      <c r="J453" s="28" t="n"/>
      <c r="K453" s="29">
        <f>IF(OR(B453="",D453="",F453=""),"",IF(OR(F453="Available",F453="Limited"),IFERROR(MAX(0,MOD(I453-H453,1)*24-J453/60),0),0))</f>
        <v/>
      </c>
      <c r="L453" s="25">
        <f>IF(D453="","",IFERROR(VLOOKUP(D453,'Drivers'!$A$5:$K$1000,4,FALSE),""))</f>
        <v/>
      </c>
      <c r="M453" s="30" t="n"/>
      <c r="N453" s="23" t="n"/>
      <c r="O453" s="30" t="n"/>
      <c r="P453" s="26">
        <f>IF(AND(A453="",B453="",D453="",F453=""),"",IF(OR(A453="",B453="",D453=""),"Missing Required",IF(COUNTIF($A$5:$A$1000,A453)&gt;1,"Duplicate Availability ID",IF(F453="","Missing Status",IF(E453="ID Not Found","Invalid Driver ID",IF(COUNTIFS($B$5:$B$1000,B453,$D$5:$D$1000,D453)&gt;1,"Duplicate Driver/Date",IF(IFERROR(VLOOKUP(D453,'Drivers'!$A$5:$K$1000,10,FALSE),"No")&lt;&gt;"Yes","Inactive Driver",IF(OR(F453="Available",F453="Limited"),IF(OR(G453="",H453="",I453=""),"Missing Shift or Time",IF(K453&lt;=0,"Check Time Range",IF(K453&gt;IFERROR(VLOOKUP(D453,'Drivers'!$A$5:$K$1000,9,FALSE),24),"Over Planning Limit","OK"))),"OK"))))))))</f>
        <v/>
      </c>
    </row>
    <row r="454">
      <c r="A454" s="23" t="n"/>
      <c r="B454" s="24" t="n"/>
      <c r="C454" s="25">
        <f>IF(B454="","",TEXT(B454,"ddd"))</f>
        <v/>
      </c>
      <c r="D454" s="23" t="n"/>
      <c r="E454" s="26">
        <f>IF(D454="","",IFERROR(VLOOKUP(D454,'Drivers'!$A$5:$K$1000,2,FALSE),"ID Not Found"))</f>
        <v/>
      </c>
      <c r="F454" s="23" t="n"/>
      <c r="G454" s="23" t="n"/>
      <c r="H454" s="27" t="n"/>
      <c r="I454" s="27" t="n"/>
      <c r="J454" s="28" t="n"/>
      <c r="K454" s="29">
        <f>IF(OR(B454="",D454="",F454=""),"",IF(OR(F454="Available",F454="Limited"),IFERROR(MAX(0,MOD(I454-H454,1)*24-J454/60),0),0))</f>
        <v/>
      </c>
      <c r="L454" s="25">
        <f>IF(D454="","",IFERROR(VLOOKUP(D454,'Drivers'!$A$5:$K$1000,4,FALSE),""))</f>
        <v/>
      </c>
      <c r="M454" s="30" t="n"/>
      <c r="N454" s="23" t="n"/>
      <c r="O454" s="30" t="n"/>
      <c r="P454" s="26">
        <f>IF(AND(A454="",B454="",D454="",F454=""),"",IF(OR(A454="",B454="",D454=""),"Missing Required",IF(COUNTIF($A$5:$A$1000,A454)&gt;1,"Duplicate Availability ID",IF(F454="","Missing Status",IF(E454="ID Not Found","Invalid Driver ID",IF(COUNTIFS($B$5:$B$1000,B454,$D$5:$D$1000,D454)&gt;1,"Duplicate Driver/Date",IF(IFERROR(VLOOKUP(D454,'Drivers'!$A$5:$K$1000,10,FALSE),"No")&lt;&gt;"Yes","Inactive Driver",IF(OR(F454="Available",F454="Limited"),IF(OR(G454="",H454="",I454=""),"Missing Shift or Time",IF(K454&lt;=0,"Check Time Range",IF(K454&gt;IFERROR(VLOOKUP(D454,'Drivers'!$A$5:$K$1000,9,FALSE),24),"Over Planning Limit","OK"))),"OK"))))))))</f>
        <v/>
      </c>
    </row>
    <row r="455">
      <c r="A455" s="23" t="n"/>
      <c r="B455" s="24" t="n"/>
      <c r="C455" s="25">
        <f>IF(B455="","",TEXT(B455,"ddd"))</f>
        <v/>
      </c>
      <c r="D455" s="23" t="n"/>
      <c r="E455" s="26">
        <f>IF(D455="","",IFERROR(VLOOKUP(D455,'Drivers'!$A$5:$K$1000,2,FALSE),"ID Not Found"))</f>
        <v/>
      </c>
      <c r="F455" s="23" t="n"/>
      <c r="G455" s="23" t="n"/>
      <c r="H455" s="27" t="n"/>
      <c r="I455" s="27" t="n"/>
      <c r="J455" s="28" t="n"/>
      <c r="K455" s="29">
        <f>IF(OR(B455="",D455="",F455=""),"",IF(OR(F455="Available",F455="Limited"),IFERROR(MAX(0,MOD(I455-H455,1)*24-J455/60),0),0))</f>
        <v/>
      </c>
      <c r="L455" s="25">
        <f>IF(D455="","",IFERROR(VLOOKUP(D455,'Drivers'!$A$5:$K$1000,4,FALSE),""))</f>
        <v/>
      </c>
      <c r="M455" s="30" t="n"/>
      <c r="N455" s="23" t="n"/>
      <c r="O455" s="30" t="n"/>
      <c r="P455" s="26">
        <f>IF(AND(A455="",B455="",D455="",F455=""),"",IF(OR(A455="",B455="",D455=""),"Missing Required",IF(COUNTIF($A$5:$A$1000,A455)&gt;1,"Duplicate Availability ID",IF(F455="","Missing Status",IF(E455="ID Not Found","Invalid Driver ID",IF(COUNTIFS($B$5:$B$1000,B455,$D$5:$D$1000,D455)&gt;1,"Duplicate Driver/Date",IF(IFERROR(VLOOKUP(D455,'Drivers'!$A$5:$K$1000,10,FALSE),"No")&lt;&gt;"Yes","Inactive Driver",IF(OR(F455="Available",F455="Limited"),IF(OR(G455="",H455="",I455=""),"Missing Shift or Time",IF(K455&lt;=0,"Check Time Range",IF(K455&gt;IFERROR(VLOOKUP(D455,'Drivers'!$A$5:$K$1000,9,FALSE),24),"Over Planning Limit","OK"))),"OK"))))))))</f>
        <v/>
      </c>
    </row>
    <row r="456">
      <c r="A456" s="23" t="n"/>
      <c r="B456" s="24" t="n"/>
      <c r="C456" s="25">
        <f>IF(B456="","",TEXT(B456,"ddd"))</f>
        <v/>
      </c>
      <c r="D456" s="23" t="n"/>
      <c r="E456" s="26">
        <f>IF(D456="","",IFERROR(VLOOKUP(D456,'Drivers'!$A$5:$K$1000,2,FALSE),"ID Not Found"))</f>
        <v/>
      </c>
      <c r="F456" s="23" t="n"/>
      <c r="G456" s="23" t="n"/>
      <c r="H456" s="27" t="n"/>
      <c r="I456" s="27" t="n"/>
      <c r="J456" s="28" t="n"/>
      <c r="K456" s="29">
        <f>IF(OR(B456="",D456="",F456=""),"",IF(OR(F456="Available",F456="Limited"),IFERROR(MAX(0,MOD(I456-H456,1)*24-J456/60),0),0))</f>
        <v/>
      </c>
      <c r="L456" s="25">
        <f>IF(D456="","",IFERROR(VLOOKUP(D456,'Drivers'!$A$5:$K$1000,4,FALSE),""))</f>
        <v/>
      </c>
      <c r="M456" s="30" t="n"/>
      <c r="N456" s="23" t="n"/>
      <c r="O456" s="30" t="n"/>
      <c r="P456" s="26">
        <f>IF(AND(A456="",B456="",D456="",F456=""),"",IF(OR(A456="",B456="",D456=""),"Missing Required",IF(COUNTIF($A$5:$A$1000,A456)&gt;1,"Duplicate Availability ID",IF(F456="","Missing Status",IF(E456="ID Not Found","Invalid Driver ID",IF(COUNTIFS($B$5:$B$1000,B456,$D$5:$D$1000,D456)&gt;1,"Duplicate Driver/Date",IF(IFERROR(VLOOKUP(D456,'Drivers'!$A$5:$K$1000,10,FALSE),"No")&lt;&gt;"Yes","Inactive Driver",IF(OR(F456="Available",F456="Limited"),IF(OR(G456="",H456="",I456=""),"Missing Shift or Time",IF(K456&lt;=0,"Check Time Range",IF(K456&gt;IFERROR(VLOOKUP(D456,'Drivers'!$A$5:$K$1000,9,FALSE),24),"Over Planning Limit","OK"))),"OK"))))))))</f>
        <v/>
      </c>
    </row>
    <row r="457">
      <c r="A457" s="23" t="n"/>
      <c r="B457" s="24" t="n"/>
      <c r="C457" s="25">
        <f>IF(B457="","",TEXT(B457,"ddd"))</f>
        <v/>
      </c>
      <c r="D457" s="23" t="n"/>
      <c r="E457" s="26">
        <f>IF(D457="","",IFERROR(VLOOKUP(D457,'Drivers'!$A$5:$K$1000,2,FALSE),"ID Not Found"))</f>
        <v/>
      </c>
      <c r="F457" s="23" t="n"/>
      <c r="G457" s="23" t="n"/>
      <c r="H457" s="27" t="n"/>
      <c r="I457" s="27" t="n"/>
      <c r="J457" s="28" t="n"/>
      <c r="K457" s="29">
        <f>IF(OR(B457="",D457="",F457=""),"",IF(OR(F457="Available",F457="Limited"),IFERROR(MAX(0,MOD(I457-H457,1)*24-J457/60),0),0))</f>
        <v/>
      </c>
      <c r="L457" s="25">
        <f>IF(D457="","",IFERROR(VLOOKUP(D457,'Drivers'!$A$5:$K$1000,4,FALSE),""))</f>
        <v/>
      </c>
      <c r="M457" s="30" t="n"/>
      <c r="N457" s="23" t="n"/>
      <c r="O457" s="30" t="n"/>
      <c r="P457" s="26">
        <f>IF(AND(A457="",B457="",D457="",F457=""),"",IF(OR(A457="",B457="",D457=""),"Missing Required",IF(COUNTIF($A$5:$A$1000,A457)&gt;1,"Duplicate Availability ID",IF(F457="","Missing Status",IF(E457="ID Not Found","Invalid Driver ID",IF(COUNTIFS($B$5:$B$1000,B457,$D$5:$D$1000,D457)&gt;1,"Duplicate Driver/Date",IF(IFERROR(VLOOKUP(D457,'Drivers'!$A$5:$K$1000,10,FALSE),"No")&lt;&gt;"Yes","Inactive Driver",IF(OR(F457="Available",F457="Limited"),IF(OR(G457="",H457="",I457=""),"Missing Shift or Time",IF(K457&lt;=0,"Check Time Range",IF(K457&gt;IFERROR(VLOOKUP(D457,'Drivers'!$A$5:$K$1000,9,FALSE),24),"Over Planning Limit","OK"))),"OK"))))))))</f>
        <v/>
      </c>
    </row>
    <row r="458">
      <c r="A458" s="23" t="n"/>
      <c r="B458" s="24" t="n"/>
      <c r="C458" s="25">
        <f>IF(B458="","",TEXT(B458,"ddd"))</f>
        <v/>
      </c>
      <c r="D458" s="23" t="n"/>
      <c r="E458" s="26">
        <f>IF(D458="","",IFERROR(VLOOKUP(D458,'Drivers'!$A$5:$K$1000,2,FALSE),"ID Not Found"))</f>
        <v/>
      </c>
      <c r="F458" s="23" t="n"/>
      <c r="G458" s="23" t="n"/>
      <c r="H458" s="27" t="n"/>
      <c r="I458" s="27" t="n"/>
      <c r="J458" s="28" t="n"/>
      <c r="K458" s="29">
        <f>IF(OR(B458="",D458="",F458=""),"",IF(OR(F458="Available",F458="Limited"),IFERROR(MAX(0,MOD(I458-H458,1)*24-J458/60),0),0))</f>
        <v/>
      </c>
      <c r="L458" s="25">
        <f>IF(D458="","",IFERROR(VLOOKUP(D458,'Drivers'!$A$5:$K$1000,4,FALSE),""))</f>
        <v/>
      </c>
      <c r="M458" s="30" t="n"/>
      <c r="N458" s="23" t="n"/>
      <c r="O458" s="30" t="n"/>
      <c r="P458" s="26">
        <f>IF(AND(A458="",B458="",D458="",F458=""),"",IF(OR(A458="",B458="",D458=""),"Missing Required",IF(COUNTIF($A$5:$A$1000,A458)&gt;1,"Duplicate Availability ID",IF(F458="","Missing Status",IF(E458="ID Not Found","Invalid Driver ID",IF(COUNTIFS($B$5:$B$1000,B458,$D$5:$D$1000,D458)&gt;1,"Duplicate Driver/Date",IF(IFERROR(VLOOKUP(D458,'Drivers'!$A$5:$K$1000,10,FALSE),"No")&lt;&gt;"Yes","Inactive Driver",IF(OR(F458="Available",F458="Limited"),IF(OR(G458="",H458="",I458=""),"Missing Shift or Time",IF(K458&lt;=0,"Check Time Range",IF(K458&gt;IFERROR(VLOOKUP(D458,'Drivers'!$A$5:$K$1000,9,FALSE),24),"Over Planning Limit","OK"))),"OK"))))))))</f>
        <v/>
      </c>
    </row>
    <row r="459">
      <c r="A459" s="23" t="n"/>
      <c r="B459" s="24" t="n"/>
      <c r="C459" s="25">
        <f>IF(B459="","",TEXT(B459,"ddd"))</f>
        <v/>
      </c>
      <c r="D459" s="23" t="n"/>
      <c r="E459" s="26">
        <f>IF(D459="","",IFERROR(VLOOKUP(D459,'Drivers'!$A$5:$K$1000,2,FALSE),"ID Not Found"))</f>
        <v/>
      </c>
      <c r="F459" s="23" t="n"/>
      <c r="G459" s="23" t="n"/>
      <c r="H459" s="27" t="n"/>
      <c r="I459" s="27" t="n"/>
      <c r="J459" s="28" t="n"/>
      <c r="K459" s="29">
        <f>IF(OR(B459="",D459="",F459=""),"",IF(OR(F459="Available",F459="Limited"),IFERROR(MAX(0,MOD(I459-H459,1)*24-J459/60),0),0))</f>
        <v/>
      </c>
      <c r="L459" s="25">
        <f>IF(D459="","",IFERROR(VLOOKUP(D459,'Drivers'!$A$5:$K$1000,4,FALSE),""))</f>
        <v/>
      </c>
      <c r="M459" s="30" t="n"/>
      <c r="N459" s="23" t="n"/>
      <c r="O459" s="30" t="n"/>
      <c r="P459" s="26">
        <f>IF(AND(A459="",B459="",D459="",F459=""),"",IF(OR(A459="",B459="",D459=""),"Missing Required",IF(COUNTIF($A$5:$A$1000,A459)&gt;1,"Duplicate Availability ID",IF(F459="","Missing Status",IF(E459="ID Not Found","Invalid Driver ID",IF(COUNTIFS($B$5:$B$1000,B459,$D$5:$D$1000,D459)&gt;1,"Duplicate Driver/Date",IF(IFERROR(VLOOKUP(D459,'Drivers'!$A$5:$K$1000,10,FALSE),"No")&lt;&gt;"Yes","Inactive Driver",IF(OR(F459="Available",F459="Limited"),IF(OR(G459="",H459="",I459=""),"Missing Shift or Time",IF(K459&lt;=0,"Check Time Range",IF(K459&gt;IFERROR(VLOOKUP(D459,'Drivers'!$A$5:$K$1000,9,FALSE),24),"Over Planning Limit","OK"))),"OK"))))))))</f>
        <v/>
      </c>
    </row>
    <row r="460">
      <c r="A460" s="23" t="n"/>
      <c r="B460" s="24" t="n"/>
      <c r="C460" s="25">
        <f>IF(B460="","",TEXT(B460,"ddd"))</f>
        <v/>
      </c>
      <c r="D460" s="23" t="n"/>
      <c r="E460" s="26">
        <f>IF(D460="","",IFERROR(VLOOKUP(D460,'Drivers'!$A$5:$K$1000,2,FALSE),"ID Not Found"))</f>
        <v/>
      </c>
      <c r="F460" s="23" t="n"/>
      <c r="G460" s="23" t="n"/>
      <c r="H460" s="27" t="n"/>
      <c r="I460" s="27" t="n"/>
      <c r="J460" s="28" t="n"/>
      <c r="K460" s="29">
        <f>IF(OR(B460="",D460="",F460=""),"",IF(OR(F460="Available",F460="Limited"),IFERROR(MAX(0,MOD(I460-H460,1)*24-J460/60),0),0))</f>
        <v/>
      </c>
      <c r="L460" s="25">
        <f>IF(D460="","",IFERROR(VLOOKUP(D460,'Drivers'!$A$5:$K$1000,4,FALSE),""))</f>
        <v/>
      </c>
      <c r="M460" s="30" t="n"/>
      <c r="N460" s="23" t="n"/>
      <c r="O460" s="30" t="n"/>
      <c r="P460" s="26">
        <f>IF(AND(A460="",B460="",D460="",F460=""),"",IF(OR(A460="",B460="",D460=""),"Missing Required",IF(COUNTIF($A$5:$A$1000,A460)&gt;1,"Duplicate Availability ID",IF(F460="","Missing Status",IF(E460="ID Not Found","Invalid Driver ID",IF(COUNTIFS($B$5:$B$1000,B460,$D$5:$D$1000,D460)&gt;1,"Duplicate Driver/Date",IF(IFERROR(VLOOKUP(D460,'Drivers'!$A$5:$K$1000,10,FALSE),"No")&lt;&gt;"Yes","Inactive Driver",IF(OR(F460="Available",F460="Limited"),IF(OR(G460="",H460="",I460=""),"Missing Shift or Time",IF(K460&lt;=0,"Check Time Range",IF(K460&gt;IFERROR(VLOOKUP(D460,'Drivers'!$A$5:$K$1000,9,FALSE),24),"Over Planning Limit","OK"))),"OK"))))))))</f>
        <v/>
      </c>
    </row>
    <row r="461">
      <c r="A461" s="23" t="n"/>
      <c r="B461" s="24" t="n"/>
      <c r="C461" s="25">
        <f>IF(B461="","",TEXT(B461,"ddd"))</f>
        <v/>
      </c>
      <c r="D461" s="23" t="n"/>
      <c r="E461" s="26">
        <f>IF(D461="","",IFERROR(VLOOKUP(D461,'Drivers'!$A$5:$K$1000,2,FALSE),"ID Not Found"))</f>
        <v/>
      </c>
      <c r="F461" s="23" t="n"/>
      <c r="G461" s="23" t="n"/>
      <c r="H461" s="27" t="n"/>
      <c r="I461" s="27" t="n"/>
      <c r="J461" s="28" t="n"/>
      <c r="K461" s="29">
        <f>IF(OR(B461="",D461="",F461=""),"",IF(OR(F461="Available",F461="Limited"),IFERROR(MAX(0,MOD(I461-H461,1)*24-J461/60),0),0))</f>
        <v/>
      </c>
      <c r="L461" s="25">
        <f>IF(D461="","",IFERROR(VLOOKUP(D461,'Drivers'!$A$5:$K$1000,4,FALSE),""))</f>
        <v/>
      </c>
      <c r="M461" s="30" t="n"/>
      <c r="N461" s="23" t="n"/>
      <c r="O461" s="30" t="n"/>
      <c r="P461" s="26">
        <f>IF(AND(A461="",B461="",D461="",F461=""),"",IF(OR(A461="",B461="",D461=""),"Missing Required",IF(COUNTIF($A$5:$A$1000,A461)&gt;1,"Duplicate Availability ID",IF(F461="","Missing Status",IF(E461="ID Not Found","Invalid Driver ID",IF(COUNTIFS($B$5:$B$1000,B461,$D$5:$D$1000,D461)&gt;1,"Duplicate Driver/Date",IF(IFERROR(VLOOKUP(D461,'Drivers'!$A$5:$K$1000,10,FALSE),"No")&lt;&gt;"Yes","Inactive Driver",IF(OR(F461="Available",F461="Limited"),IF(OR(G461="",H461="",I461=""),"Missing Shift or Time",IF(K461&lt;=0,"Check Time Range",IF(K461&gt;IFERROR(VLOOKUP(D461,'Drivers'!$A$5:$K$1000,9,FALSE),24),"Over Planning Limit","OK"))),"OK"))))))))</f>
        <v/>
      </c>
    </row>
    <row r="462">
      <c r="A462" s="23" t="n"/>
      <c r="B462" s="24" t="n"/>
      <c r="C462" s="25">
        <f>IF(B462="","",TEXT(B462,"ddd"))</f>
        <v/>
      </c>
      <c r="D462" s="23" t="n"/>
      <c r="E462" s="26">
        <f>IF(D462="","",IFERROR(VLOOKUP(D462,'Drivers'!$A$5:$K$1000,2,FALSE),"ID Not Found"))</f>
        <v/>
      </c>
      <c r="F462" s="23" t="n"/>
      <c r="G462" s="23" t="n"/>
      <c r="H462" s="27" t="n"/>
      <c r="I462" s="27" t="n"/>
      <c r="J462" s="28" t="n"/>
      <c r="K462" s="29">
        <f>IF(OR(B462="",D462="",F462=""),"",IF(OR(F462="Available",F462="Limited"),IFERROR(MAX(0,MOD(I462-H462,1)*24-J462/60),0),0))</f>
        <v/>
      </c>
      <c r="L462" s="25">
        <f>IF(D462="","",IFERROR(VLOOKUP(D462,'Drivers'!$A$5:$K$1000,4,FALSE),""))</f>
        <v/>
      </c>
      <c r="M462" s="30" t="n"/>
      <c r="N462" s="23" t="n"/>
      <c r="O462" s="30" t="n"/>
      <c r="P462" s="26">
        <f>IF(AND(A462="",B462="",D462="",F462=""),"",IF(OR(A462="",B462="",D462=""),"Missing Required",IF(COUNTIF($A$5:$A$1000,A462)&gt;1,"Duplicate Availability ID",IF(F462="","Missing Status",IF(E462="ID Not Found","Invalid Driver ID",IF(COUNTIFS($B$5:$B$1000,B462,$D$5:$D$1000,D462)&gt;1,"Duplicate Driver/Date",IF(IFERROR(VLOOKUP(D462,'Drivers'!$A$5:$K$1000,10,FALSE),"No")&lt;&gt;"Yes","Inactive Driver",IF(OR(F462="Available",F462="Limited"),IF(OR(G462="",H462="",I462=""),"Missing Shift or Time",IF(K462&lt;=0,"Check Time Range",IF(K462&gt;IFERROR(VLOOKUP(D462,'Drivers'!$A$5:$K$1000,9,FALSE),24),"Over Planning Limit","OK"))),"OK"))))))))</f>
        <v/>
      </c>
    </row>
    <row r="463">
      <c r="A463" s="23" t="n"/>
      <c r="B463" s="24" t="n"/>
      <c r="C463" s="25">
        <f>IF(B463="","",TEXT(B463,"ddd"))</f>
        <v/>
      </c>
      <c r="D463" s="23" t="n"/>
      <c r="E463" s="26">
        <f>IF(D463="","",IFERROR(VLOOKUP(D463,'Drivers'!$A$5:$K$1000,2,FALSE),"ID Not Found"))</f>
        <v/>
      </c>
      <c r="F463" s="23" t="n"/>
      <c r="G463" s="23" t="n"/>
      <c r="H463" s="27" t="n"/>
      <c r="I463" s="27" t="n"/>
      <c r="J463" s="28" t="n"/>
      <c r="K463" s="29">
        <f>IF(OR(B463="",D463="",F463=""),"",IF(OR(F463="Available",F463="Limited"),IFERROR(MAX(0,MOD(I463-H463,1)*24-J463/60),0),0))</f>
        <v/>
      </c>
      <c r="L463" s="25">
        <f>IF(D463="","",IFERROR(VLOOKUP(D463,'Drivers'!$A$5:$K$1000,4,FALSE),""))</f>
        <v/>
      </c>
      <c r="M463" s="30" t="n"/>
      <c r="N463" s="23" t="n"/>
      <c r="O463" s="30" t="n"/>
      <c r="P463" s="26">
        <f>IF(AND(A463="",B463="",D463="",F463=""),"",IF(OR(A463="",B463="",D463=""),"Missing Required",IF(COUNTIF($A$5:$A$1000,A463)&gt;1,"Duplicate Availability ID",IF(F463="","Missing Status",IF(E463="ID Not Found","Invalid Driver ID",IF(COUNTIFS($B$5:$B$1000,B463,$D$5:$D$1000,D463)&gt;1,"Duplicate Driver/Date",IF(IFERROR(VLOOKUP(D463,'Drivers'!$A$5:$K$1000,10,FALSE),"No")&lt;&gt;"Yes","Inactive Driver",IF(OR(F463="Available",F463="Limited"),IF(OR(G463="",H463="",I463=""),"Missing Shift or Time",IF(K463&lt;=0,"Check Time Range",IF(K463&gt;IFERROR(VLOOKUP(D463,'Drivers'!$A$5:$K$1000,9,FALSE),24),"Over Planning Limit","OK"))),"OK"))))))))</f>
        <v/>
      </c>
    </row>
    <row r="464">
      <c r="A464" s="23" t="n"/>
      <c r="B464" s="24" t="n"/>
      <c r="C464" s="25">
        <f>IF(B464="","",TEXT(B464,"ddd"))</f>
        <v/>
      </c>
      <c r="D464" s="23" t="n"/>
      <c r="E464" s="26">
        <f>IF(D464="","",IFERROR(VLOOKUP(D464,'Drivers'!$A$5:$K$1000,2,FALSE),"ID Not Found"))</f>
        <v/>
      </c>
      <c r="F464" s="23" t="n"/>
      <c r="G464" s="23" t="n"/>
      <c r="H464" s="27" t="n"/>
      <c r="I464" s="27" t="n"/>
      <c r="J464" s="28" t="n"/>
      <c r="K464" s="29">
        <f>IF(OR(B464="",D464="",F464=""),"",IF(OR(F464="Available",F464="Limited"),IFERROR(MAX(0,MOD(I464-H464,1)*24-J464/60),0),0))</f>
        <v/>
      </c>
      <c r="L464" s="25">
        <f>IF(D464="","",IFERROR(VLOOKUP(D464,'Drivers'!$A$5:$K$1000,4,FALSE),""))</f>
        <v/>
      </c>
      <c r="M464" s="30" t="n"/>
      <c r="N464" s="23" t="n"/>
      <c r="O464" s="30" t="n"/>
      <c r="P464" s="26">
        <f>IF(AND(A464="",B464="",D464="",F464=""),"",IF(OR(A464="",B464="",D464=""),"Missing Required",IF(COUNTIF($A$5:$A$1000,A464)&gt;1,"Duplicate Availability ID",IF(F464="","Missing Status",IF(E464="ID Not Found","Invalid Driver ID",IF(COUNTIFS($B$5:$B$1000,B464,$D$5:$D$1000,D464)&gt;1,"Duplicate Driver/Date",IF(IFERROR(VLOOKUP(D464,'Drivers'!$A$5:$K$1000,10,FALSE),"No")&lt;&gt;"Yes","Inactive Driver",IF(OR(F464="Available",F464="Limited"),IF(OR(G464="",H464="",I464=""),"Missing Shift or Time",IF(K464&lt;=0,"Check Time Range",IF(K464&gt;IFERROR(VLOOKUP(D464,'Drivers'!$A$5:$K$1000,9,FALSE),24),"Over Planning Limit","OK"))),"OK"))))))))</f>
        <v/>
      </c>
    </row>
    <row r="465">
      <c r="A465" s="23" t="n"/>
      <c r="B465" s="24" t="n"/>
      <c r="C465" s="25">
        <f>IF(B465="","",TEXT(B465,"ddd"))</f>
        <v/>
      </c>
      <c r="D465" s="23" t="n"/>
      <c r="E465" s="26">
        <f>IF(D465="","",IFERROR(VLOOKUP(D465,'Drivers'!$A$5:$K$1000,2,FALSE),"ID Not Found"))</f>
        <v/>
      </c>
      <c r="F465" s="23" t="n"/>
      <c r="G465" s="23" t="n"/>
      <c r="H465" s="27" t="n"/>
      <c r="I465" s="27" t="n"/>
      <c r="J465" s="28" t="n"/>
      <c r="K465" s="29">
        <f>IF(OR(B465="",D465="",F465=""),"",IF(OR(F465="Available",F465="Limited"),IFERROR(MAX(0,MOD(I465-H465,1)*24-J465/60),0),0))</f>
        <v/>
      </c>
      <c r="L465" s="25">
        <f>IF(D465="","",IFERROR(VLOOKUP(D465,'Drivers'!$A$5:$K$1000,4,FALSE),""))</f>
        <v/>
      </c>
      <c r="M465" s="30" t="n"/>
      <c r="N465" s="23" t="n"/>
      <c r="O465" s="30" t="n"/>
      <c r="P465" s="26">
        <f>IF(AND(A465="",B465="",D465="",F465=""),"",IF(OR(A465="",B465="",D465=""),"Missing Required",IF(COUNTIF($A$5:$A$1000,A465)&gt;1,"Duplicate Availability ID",IF(F465="","Missing Status",IF(E465="ID Not Found","Invalid Driver ID",IF(COUNTIFS($B$5:$B$1000,B465,$D$5:$D$1000,D465)&gt;1,"Duplicate Driver/Date",IF(IFERROR(VLOOKUP(D465,'Drivers'!$A$5:$K$1000,10,FALSE),"No")&lt;&gt;"Yes","Inactive Driver",IF(OR(F465="Available",F465="Limited"),IF(OR(G465="",H465="",I465=""),"Missing Shift or Time",IF(K465&lt;=0,"Check Time Range",IF(K465&gt;IFERROR(VLOOKUP(D465,'Drivers'!$A$5:$K$1000,9,FALSE),24),"Over Planning Limit","OK"))),"OK"))))))))</f>
        <v/>
      </c>
    </row>
    <row r="466">
      <c r="A466" s="23" t="n"/>
      <c r="B466" s="24" t="n"/>
      <c r="C466" s="25">
        <f>IF(B466="","",TEXT(B466,"ddd"))</f>
        <v/>
      </c>
      <c r="D466" s="23" t="n"/>
      <c r="E466" s="26">
        <f>IF(D466="","",IFERROR(VLOOKUP(D466,'Drivers'!$A$5:$K$1000,2,FALSE),"ID Not Found"))</f>
        <v/>
      </c>
      <c r="F466" s="23" t="n"/>
      <c r="G466" s="23" t="n"/>
      <c r="H466" s="27" t="n"/>
      <c r="I466" s="27" t="n"/>
      <c r="J466" s="28" t="n"/>
      <c r="K466" s="29">
        <f>IF(OR(B466="",D466="",F466=""),"",IF(OR(F466="Available",F466="Limited"),IFERROR(MAX(0,MOD(I466-H466,1)*24-J466/60),0),0))</f>
        <v/>
      </c>
      <c r="L466" s="25">
        <f>IF(D466="","",IFERROR(VLOOKUP(D466,'Drivers'!$A$5:$K$1000,4,FALSE),""))</f>
        <v/>
      </c>
      <c r="M466" s="30" t="n"/>
      <c r="N466" s="23" t="n"/>
      <c r="O466" s="30" t="n"/>
      <c r="P466" s="26">
        <f>IF(AND(A466="",B466="",D466="",F466=""),"",IF(OR(A466="",B466="",D466=""),"Missing Required",IF(COUNTIF($A$5:$A$1000,A466)&gt;1,"Duplicate Availability ID",IF(F466="","Missing Status",IF(E466="ID Not Found","Invalid Driver ID",IF(COUNTIFS($B$5:$B$1000,B466,$D$5:$D$1000,D466)&gt;1,"Duplicate Driver/Date",IF(IFERROR(VLOOKUP(D466,'Drivers'!$A$5:$K$1000,10,FALSE),"No")&lt;&gt;"Yes","Inactive Driver",IF(OR(F466="Available",F466="Limited"),IF(OR(G466="",H466="",I466=""),"Missing Shift or Time",IF(K466&lt;=0,"Check Time Range",IF(K466&gt;IFERROR(VLOOKUP(D466,'Drivers'!$A$5:$K$1000,9,FALSE),24),"Over Planning Limit","OK"))),"OK"))))))))</f>
        <v/>
      </c>
    </row>
    <row r="467">
      <c r="A467" s="23" t="n"/>
      <c r="B467" s="24" t="n"/>
      <c r="C467" s="25">
        <f>IF(B467="","",TEXT(B467,"ddd"))</f>
        <v/>
      </c>
      <c r="D467" s="23" t="n"/>
      <c r="E467" s="26">
        <f>IF(D467="","",IFERROR(VLOOKUP(D467,'Drivers'!$A$5:$K$1000,2,FALSE),"ID Not Found"))</f>
        <v/>
      </c>
      <c r="F467" s="23" t="n"/>
      <c r="G467" s="23" t="n"/>
      <c r="H467" s="27" t="n"/>
      <c r="I467" s="27" t="n"/>
      <c r="J467" s="28" t="n"/>
      <c r="K467" s="29">
        <f>IF(OR(B467="",D467="",F467=""),"",IF(OR(F467="Available",F467="Limited"),IFERROR(MAX(0,MOD(I467-H467,1)*24-J467/60),0),0))</f>
        <v/>
      </c>
      <c r="L467" s="25">
        <f>IF(D467="","",IFERROR(VLOOKUP(D467,'Drivers'!$A$5:$K$1000,4,FALSE),""))</f>
        <v/>
      </c>
      <c r="M467" s="30" t="n"/>
      <c r="N467" s="23" t="n"/>
      <c r="O467" s="30" t="n"/>
      <c r="P467" s="26">
        <f>IF(AND(A467="",B467="",D467="",F467=""),"",IF(OR(A467="",B467="",D467=""),"Missing Required",IF(COUNTIF($A$5:$A$1000,A467)&gt;1,"Duplicate Availability ID",IF(F467="","Missing Status",IF(E467="ID Not Found","Invalid Driver ID",IF(COUNTIFS($B$5:$B$1000,B467,$D$5:$D$1000,D467)&gt;1,"Duplicate Driver/Date",IF(IFERROR(VLOOKUP(D467,'Drivers'!$A$5:$K$1000,10,FALSE),"No")&lt;&gt;"Yes","Inactive Driver",IF(OR(F467="Available",F467="Limited"),IF(OR(G467="",H467="",I467=""),"Missing Shift or Time",IF(K467&lt;=0,"Check Time Range",IF(K467&gt;IFERROR(VLOOKUP(D467,'Drivers'!$A$5:$K$1000,9,FALSE),24),"Over Planning Limit","OK"))),"OK"))))))))</f>
        <v/>
      </c>
    </row>
    <row r="468">
      <c r="A468" s="23" t="n"/>
      <c r="B468" s="24" t="n"/>
      <c r="C468" s="25">
        <f>IF(B468="","",TEXT(B468,"ddd"))</f>
        <v/>
      </c>
      <c r="D468" s="23" t="n"/>
      <c r="E468" s="26">
        <f>IF(D468="","",IFERROR(VLOOKUP(D468,'Drivers'!$A$5:$K$1000,2,FALSE),"ID Not Found"))</f>
        <v/>
      </c>
      <c r="F468" s="23" t="n"/>
      <c r="G468" s="23" t="n"/>
      <c r="H468" s="27" t="n"/>
      <c r="I468" s="27" t="n"/>
      <c r="J468" s="28" t="n"/>
      <c r="K468" s="29">
        <f>IF(OR(B468="",D468="",F468=""),"",IF(OR(F468="Available",F468="Limited"),IFERROR(MAX(0,MOD(I468-H468,1)*24-J468/60),0),0))</f>
        <v/>
      </c>
      <c r="L468" s="25">
        <f>IF(D468="","",IFERROR(VLOOKUP(D468,'Drivers'!$A$5:$K$1000,4,FALSE),""))</f>
        <v/>
      </c>
      <c r="M468" s="30" t="n"/>
      <c r="N468" s="23" t="n"/>
      <c r="O468" s="30" t="n"/>
      <c r="P468" s="26">
        <f>IF(AND(A468="",B468="",D468="",F468=""),"",IF(OR(A468="",B468="",D468=""),"Missing Required",IF(COUNTIF($A$5:$A$1000,A468)&gt;1,"Duplicate Availability ID",IF(F468="","Missing Status",IF(E468="ID Not Found","Invalid Driver ID",IF(COUNTIFS($B$5:$B$1000,B468,$D$5:$D$1000,D468)&gt;1,"Duplicate Driver/Date",IF(IFERROR(VLOOKUP(D468,'Drivers'!$A$5:$K$1000,10,FALSE),"No")&lt;&gt;"Yes","Inactive Driver",IF(OR(F468="Available",F468="Limited"),IF(OR(G468="",H468="",I468=""),"Missing Shift or Time",IF(K468&lt;=0,"Check Time Range",IF(K468&gt;IFERROR(VLOOKUP(D468,'Drivers'!$A$5:$K$1000,9,FALSE),24),"Over Planning Limit","OK"))),"OK"))))))))</f>
        <v/>
      </c>
    </row>
    <row r="469">
      <c r="A469" s="23" t="n"/>
      <c r="B469" s="24" t="n"/>
      <c r="C469" s="25">
        <f>IF(B469="","",TEXT(B469,"ddd"))</f>
        <v/>
      </c>
      <c r="D469" s="23" t="n"/>
      <c r="E469" s="26">
        <f>IF(D469="","",IFERROR(VLOOKUP(D469,'Drivers'!$A$5:$K$1000,2,FALSE),"ID Not Found"))</f>
        <v/>
      </c>
      <c r="F469" s="23" t="n"/>
      <c r="G469" s="23" t="n"/>
      <c r="H469" s="27" t="n"/>
      <c r="I469" s="27" t="n"/>
      <c r="J469" s="28" t="n"/>
      <c r="K469" s="29">
        <f>IF(OR(B469="",D469="",F469=""),"",IF(OR(F469="Available",F469="Limited"),IFERROR(MAX(0,MOD(I469-H469,1)*24-J469/60),0),0))</f>
        <v/>
      </c>
      <c r="L469" s="25">
        <f>IF(D469="","",IFERROR(VLOOKUP(D469,'Drivers'!$A$5:$K$1000,4,FALSE),""))</f>
        <v/>
      </c>
      <c r="M469" s="30" t="n"/>
      <c r="N469" s="23" t="n"/>
      <c r="O469" s="30" t="n"/>
      <c r="P469" s="26">
        <f>IF(AND(A469="",B469="",D469="",F469=""),"",IF(OR(A469="",B469="",D469=""),"Missing Required",IF(COUNTIF($A$5:$A$1000,A469)&gt;1,"Duplicate Availability ID",IF(F469="","Missing Status",IF(E469="ID Not Found","Invalid Driver ID",IF(COUNTIFS($B$5:$B$1000,B469,$D$5:$D$1000,D469)&gt;1,"Duplicate Driver/Date",IF(IFERROR(VLOOKUP(D469,'Drivers'!$A$5:$K$1000,10,FALSE),"No")&lt;&gt;"Yes","Inactive Driver",IF(OR(F469="Available",F469="Limited"),IF(OR(G469="",H469="",I469=""),"Missing Shift or Time",IF(K469&lt;=0,"Check Time Range",IF(K469&gt;IFERROR(VLOOKUP(D469,'Drivers'!$A$5:$K$1000,9,FALSE),24),"Over Planning Limit","OK"))),"OK"))))))))</f>
        <v/>
      </c>
    </row>
    <row r="470">
      <c r="A470" s="23" t="n"/>
      <c r="B470" s="24" t="n"/>
      <c r="C470" s="25">
        <f>IF(B470="","",TEXT(B470,"ddd"))</f>
        <v/>
      </c>
      <c r="D470" s="23" t="n"/>
      <c r="E470" s="26">
        <f>IF(D470="","",IFERROR(VLOOKUP(D470,'Drivers'!$A$5:$K$1000,2,FALSE),"ID Not Found"))</f>
        <v/>
      </c>
      <c r="F470" s="23" t="n"/>
      <c r="G470" s="23" t="n"/>
      <c r="H470" s="27" t="n"/>
      <c r="I470" s="27" t="n"/>
      <c r="J470" s="28" t="n"/>
      <c r="K470" s="29">
        <f>IF(OR(B470="",D470="",F470=""),"",IF(OR(F470="Available",F470="Limited"),IFERROR(MAX(0,MOD(I470-H470,1)*24-J470/60),0),0))</f>
        <v/>
      </c>
      <c r="L470" s="25">
        <f>IF(D470="","",IFERROR(VLOOKUP(D470,'Drivers'!$A$5:$K$1000,4,FALSE),""))</f>
        <v/>
      </c>
      <c r="M470" s="30" t="n"/>
      <c r="N470" s="23" t="n"/>
      <c r="O470" s="30" t="n"/>
      <c r="P470" s="26">
        <f>IF(AND(A470="",B470="",D470="",F470=""),"",IF(OR(A470="",B470="",D470=""),"Missing Required",IF(COUNTIF($A$5:$A$1000,A470)&gt;1,"Duplicate Availability ID",IF(F470="","Missing Status",IF(E470="ID Not Found","Invalid Driver ID",IF(COUNTIFS($B$5:$B$1000,B470,$D$5:$D$1000,D470)&gt;1,"Duplicate Driver/Date",IF(IFERROR(VLOOKUP(D470,'Drivers'!$A$5:$K$1000,10,FALSE),"No")&lt;&gt;"Yes","Inactive Driver",IF(OR(F470="Available",F470="Limited"),IF(OR(G470="",H470="",I470=""),"Missing Shift or Time",IF(K470&lt;=0,"Check Time Range",IF(K470&gt;IFERROR(VLOOKUP(D470,'Drivers'!$A$5:$K$1000,9,FALSE),24),"Over Planning Limit","OK"))),"OK"))))))))</f>
        <v/>
      </c>
    </row>
    <row r="471">
      <c r="A471" s="23" t="n"/>
      <c r="B471" s="24" t="n"/>
      <c r="C471" s="25">
        <f>IF(B471="","",TEXT(B471,"ddd"))</f>
        <v/>
      </c>
      <c r="D471" s="23" t="n"/>
      <c r="E471" s="26">
        <f>IF(D471="","",IFERROR(VLOOKUP(D471,'Drivers'!$A$5:$K$1000,2,FALSE),"ID Not Found"))</f>
        <v/>
      </c>
      <c r="F471" s="23" t="n"/>
      <c r="G471" s="23" t="n"/>
      <c r="H471" s="27" t="n"/>
      <c r="I471" s="27" t="n"/>
      <c r="J471" s="28" t="n"/>
      <c r="K471" s="29">
        <f>IF(OR(B471="",D471="",F471=""),"",IF(OR(F471="Available",F471="Limited"),IFERROR(MAX(0,MOD(I471-H471,1)*24-J471/60),0),0))</f>
        <v/>
      </c>
      <c r="L471" s="25">
        <f>IF(D471="","",IFERROR(VLOOKUP(D471,'Drivers'!$A$5:$K$1000,4,FALSE),""))</f>
        <v/>
      </c>
      <c r="M471" s="30" t="n"/>
      <c r="N471" s="23" t="n"/>
      <c r="O471" s="30" t="n"/>
      <c r="P471" s="26">
        <f>IF(AND(A471="",B471="",D471="",F471=""),"",IF(OR(A471="",B471="",D471=""),"Missing Required",IF(COUNTIF($A$5:$A$1000,A471)&gt;1,"Duplicate Availability ID",IF(F471="","Missing Status",IF(E471="ID Not Found","Invalid Driver ID",IF(COUNTIFS($B$5:$B$1000,B471,$D$5:$D$1000,D471)&gt;1,"Duplicate Driver/Date",IF(IFERROR(VLOOKUP(D471,'Drivers'!$A$5:$K$1000,10,FALSE),"No")&lt;&gt;"Yes","Inactive Driver",IF(OR(F471="Available",F471="Limited"),IF(OR(G471="",H471="",I471=""),"Missing Shift or Time",IF(K471&lt;=0,"Check Time Range",IF(K471&gt;IFERROR(VLOOKUP(D471,'Drivers'!$A$5:$K$1000,9,FALSE),24),"Over Planning Limit","OK"))),"OK"))))))))</f>
        <v/>
      </c>
    </row>
    <row r="472">
      <c r="A472" s="23" t="n"/>
      <c r="B472" s="24" t="n"/>
      <c r="C472" s="25">
        <f>IF(B472="","",TEXT(B472,"ddd"))</f>
        <v/>
      </c>
      <c r="D472" s="23" t="n"/>
      <c r="E472" s="26">
        <f>IF(D472="","",IFERROR(VLOOKUP(D472,'Drivers'!$A$5:$K$1000,2,FALSE),"ID Not Found"))</f>
        <v/>
      </c>
      <c r="F472" s="23" t="n"/>
      <c r="G472" s="23" t="n"/>
      <c r="H472" s="27" t="n"/>
      <c r="I472" s="27" t="n"/>
      <c r="J472" s="28" t="n"/>
      <c r="K472" s="29">
        <f>IF(OR(B472="",D472="",F472=""),"",IF(OR(F472="Available",F472="Limited"),IFERROR(MAX(0,MOD(I472-H472,1)*24-J472/60),0),0))</f>
        <v/>
      </c>
      <c r="L472" s="25">
        <f>IF(D472="","",IFERROR(VLOOKUP(D472,'Drivers'!$A$5:$K$1000,4,FALSE),""))</f>
        <v/>
      </c>
      <c r="M472" s="30" t="n"/>
      <c r="N472" s="23" t="n"/>
      <c r="O472" s="30" t="n"/>
      <c r="P472" s="26">
        <f>IF(AND(A472="",B472="",D472="",F472=""),"",IF(OR(A472="",B472="",D472=""),"Missing Required",IF(COUNTIF($A$5:$A$1000,A472)&gt;1,"Duplicate Availability ID",IF(F472="","Missing Status",IF(E472="ID Not Found","Invalid Driver ID",IF(COUNTIFS($B$5:$B$1000,B472,$D$5:$D$1000,D472)&gt;1,"Duplicate Driver/Date",IF(IFERROR(VLOOKUP(D472,'Drivers'!$A$5:$K$1000,10,FALSE),"No")&lt;&gt;"Yes","Inactive Driver",IF(OR(F472="Available",F472="Limited"),IF(OR(G472="",H472="",I472=""),"Missing Shift or Time",IF(K472&lt;=0,"Check Time Range",IF(K472&gt;IFERROR(VLOOKUP(D472,'Drivers'!$A$5:$K$1000,9,FALSE),24),"Over Planning Limit","OK"))),"OK"))))))))</f>
        <v/>
      </c>
    </row>
    <row r="473">
      <c r="A473" s="23" t="n"/>
      <c r="B473" s="24" t="n"/>
      <c r="C473" s="25">
        <f>IF(B473="","",TEXT(B473,"ddd"))</f>
        <v/>
      </c>
      <c r="D473" s="23" t="n"/>
      <c r="E473" s="26">
        <f>IF(D473="","",IFERROR(VLOOKUP(D473,'Drivers'!$A$5:$K$1000,2,FALSE),"ID Not Found"))</f>
        <v/>
      </c>
      <c r="F473" s="23" t="n"/>
      <c r="G473" s="23" t="n"/>
      <c r="H473" s="27" t="n"/>
      <c r="I473" s="27" t="n"/>
      <c r="J473" s="28" t="n"/>
      <c r="K473" s="29">
        <f>IF(OR(B473="",D473="",F473=""),"",IF(OR(F473="Available",F473="Limited"),IFERROR(MAX(0,MOD(I473-H473,1)*24-J473/60),0),0))</f>
        <v/>
      </c>
      <c r="L473" s="25">
        <f>IF(D473="","",IFERROR(VLOOKUP(D473,'Drivers'!$A$5:$K$1000,4,FALSE),""))</f>
        <v/>
      </c>
      <c r="M473" s="30" t="n"/>
      <c r="N473" s="23" t="n"/>
      <c r="O473" s="30" t="n"/>
      <c r="P473" s="26">
        <f>IF(AND(A473="",B473="",D473="",F473=""),"",IF(OR(A473="",B473="",D473=""),"Missing Required",IF(COUNTIF($A$5:$A$1000,A473)&gt;1,"Duplicate Availability ID",IF(F473="","Missing Status",IF(E473="ID Not Found","Invalid Driver ID",IF(COUNTIFS($B$5:$B$1000,B473,$D$5:$D$1000,D473)&gt;1,"Duplicate Driver/Date",IF(IFERROR(VLOOKUP(D473,'Drivers'!$A$5:$K$1000,10,FALSE),"No")&lt;&gt;"Yes","Inactive Driver",IF(OR(F473="Available",F473="Limited"),IF(OR(G473="",H473="",I473=""),"Missing Shift or Time",IF(K473&lt;=0,"Check Time Range",IF(K473&gt;IFERROR(VLOOKUP(D473,'Drivers'!$A$5:$K$1000,9,FALSE),24),"Over Planning Limit","OK"))),"OK"))))))))</f>
        <v/>
      </c>
    </row>
    <row r="474">
      <c r="A474" s="23" t="n"/>
      <c r="B474" s="24" t="n"/>
      <c r="C474" s="25">
        <f>IF(B474="","",TEXT(B474,"ddd"))</f>
        <v/>
      </c>
      <c r="D474" s="23" t="n"/>
      <c r="E474" s="26">
        <f>IF(D474="","",IFERROR(VLOOKUP(D474,'Drivers'!$A$5:$K$1000,2,FALSE),"ID Not Found"))</f>
        <v/>
      </c>
      <c r="F474" s="23" t="n"/>
      <c r="G474" s="23" t="n"/>
      <c r="H474" s="27" t="n"/>
      <c r="I474" s="27" t="n"/>
      <c r="J474" s="28" t="n"/>
      <c r="K474" s="29">
        <f>IF(OR(B474="",D474="",F474=""),"",IF(OR(F474="Available",F474="Limited"),IFERROR(MAX(0,MOD(I474-H474,1)*24-J474/60),0),0))</f>
        <v/>
      </c>
      <c r="L474" s="25">
        <f>IF(D474="","",IFERROR(VLOOKUP(D474,'Drivers'!$A$5:$K$1000,4,FALSE),""))</f>
        <v/>
      </c>
      <c r="M474" s="30" t="n"/>
      <c r="N474" s="23" t="n"/>
      <c r="O474" s="30" t="n"/>
      <c r="P474" s="26">
        <f>IF(AND(A474="",B474="",D474="",F474=""),"",IF(OR(A474="",B474="",D474=""),"Missing Required",IF(COUNTIF($A$5:$A$1000,A474)&gt;1,"Duplicate Availability ID",IF(F474="","Missing Status",IF(E474="ID Not Found","Invalid Driver ID",IF(COUNTIFS($B$5:$B$1000,B474,$D$5:$D$1000,D474)&gt;1,"Duplicate Driver/Date",IF(IFERROR(VLOOKUP(D474,'Drivers'!$A$5:$K$1000,10,FALSE),"No")&lt;&gt;"Yes","Inactive Driver",IF(OR(F474="Available",F474="Limited"),IF(OR(G474="",H474="",I474=""),"Missing Shift or Time",IF(K474&lt;=0,"Check Time Range",IF(K474&gt;IFERROR(VLOOKUP(D474,'Drivers'!$A$5:$K$1000,9,FALSE),24),"Over Planning Limit","OK"))),"OK"))))))))</f>
        <v/>
      </c>
    </row>
    <row r="475">
      <c r="A475" s="23" t="n"/>
      <c r="B475" s="24" t="n"/>
      <c r="C475" s="25">
        <f>IF(B475="","",TEXT(B475,"ddd"))</f>
        <v/>
      </c>
      <c r="D475" s="23" t="n"/>
      <c r="E475" s="26">
        <f>IF(D475="","",IFERROR(VLOOKUP(D475,'Drivers'!$A$5:$K$1000,2,FALSE),"ID Not Found"))</f>
        <v/>
      </c>
      <c r="F475" s="23" t="n"/>
      <c r="G475" s="23" t="n"/>
      <c r="H475" s="27" t="n"/>
      <c r="I475" s="27" t="n"/>
      <c r="J475" s="28" t="n"/>
      <c r="K475" s="29">
        <f>IF(OR(B475="",D475="",F475=""),"",IF(OR(F475="Available",F475="Limited"),IFERROR(MAX(0,MOD(I475-H475,1)*24-J475/60),0),0))</f>
        <v/>
      </c>
      <c r="L475" s="25">
        <f>IF(D475="","",IFERROR(VLOOKUP(D475,'Drivers'!$A$5:$K$1000,4,FALSE),""))</f>
        <v/>
      </c>
      <c r="M475" s="30" t="n"/>
      <c r="N475" s="23" t="n"/>
      <c r="O475" s="30" t="n"/>
      <c r="P475" s="26">
        <f>IF(AND(A475="",B475="",D475="",F475=""),"",IF(OR(A475="",B475="",D475=""),"Missing Required",IF(COUNTIF($A$5:$A$1000,A475)&gt;1,"Duplicate Availability ID",IF(F475="","Missing Status",IF(E475="ID Not Found","Invalid Driver ID",IF(COUNTIFS($B$5:$B$1000,B475,$D$5:$D$1000,D475)&gt;1,"Duplicate Driver/Date",IF(IFERROR(VLOOKUP(D475,'Drivers'!$A$5:$K$1000,10,FALSE),"No")&lt;&gt;"Yes","Inactive Driver",IF(OR(F475="Available",F475="Limited"),IF(OR(G475="",H475="",I475=""),"Missing Shift or Time",IF(K475&lt;=0,"Check Time Range",IF(K475&gt;IFERROR(VLOOKUP(D475,'Drivers'!$A$5:$K$1000,9,FALSE),24),"Over Planning Limit","OK"))),"OK"))))))))</f>
        <v/>
      </c>
    </row>
    <row r="476">
      <c r="A476" s="23" t="n"/>
      <c r="B476" s="24" t="n"/>
      <c r="C476" s="25">
        <f>IF(B476="","",TEXT(B476,"ddd"))</f>
        <v/>
      </c>
      <c r="D476" s="23" t="n"/>
      <c r="E476" s="26">
        <f>IF(D476="","",IFERROR(VLOOKUP(D476,'Drivers'!$A$5:$K$1000,2,FALSE),"ID Not Found"))</f>
        <v/>
      </c>
      <c r="F476" s="23" t="n"/>
      <c r="G476" s="23" t="n"/>
      <c r="H476" s="27" t="n"/>
      <c r="I476" s="27" t="n"/>
      <c r="J476" s="28" t="n"/>
      <c r="K476" s="29">
        <f>IF(OR(B476="",D476="",F476=""),"",IF(OR(F476="Available",F476="Limited"),IFERROR(MAX(0,MOD(I476-H476,1)*24-J476/60),0),0))</f>
        <v/>
      </c>
      <c r="L476" s="25">
        <f>IF(D476="","",IFERROR(VLOOKUP(D476,'Drivers'!$A$5:$K$1000,4,FALSE),""))</f>
        <v/>
      </c>
      <c r="M476" s="30" t="n"/>
      <c r="N476" s="23" t="n"/>
      <c r="O476" s="30" t="n"/>
      <c r="P476" s="26">
        <f>IF(AND(A476="",B476="",D476="",F476=""),"",IF(OR(A476="",B476="",D476=""),"Missing Required",IF(COUNTIF($A$5:$A$1000,A476)&gt;1,"Duplicate Availability ID",IF(F476="","Missing Status",IF(E476="ID Not Found","Invalid Driver ID",IF(COUNTIFS($B$5:$B$1000,B476,$D$5:$D$1000,D476)&gt;1,"Duplicate Driver/Date",IF(IFERROR(VLOOKUP(D476,'Drivers'!$A$5:$K$1000,10,FALSE),"No")&lt;&gt;"Yes","Inactive Driver",IF(OR(F476="Available",F476="Limited"),IF(OR(G476="",H476="",I476=""),"Missing Shift or Time",IF(K476&lt;=0,"Check Time Range",IF(K476&gt;IFERROR(VLOOKUP(D476,'Drivers'!$A$5:$K$1000,9,FALSE),24),"Over Planning Limit","OK"))),"OK"))))))))</f>
        <v/>
      </c>
    </row>
    <row r="477">
      <c r="A477" s="23" t="n"/>
      <c r="B477" s="24" t="n"/>
      <c r="C477" s="25">
        <f>IF(B477="","",TEXT(B477,"ddd"))</f>
        <v/>
      </c>
      <c r="D477" s="23" t="n"/>
      <c r="E477" s="26">
        <f>IF(D477="","",IFERROR(VLOOKUP(D477,'Drivers'!$A$5:$K$1000,2,FALSE),"ID Not Found"))</f>
        <v/>
      </c>
      <c r="F477" s="23" t="n"/>
      <c r="G477" s="23" t="n"/>
      <c r="H477" s="27" t="n"/>
      <c r="I477" s="27" t="n"/>
      <c r="J477" s="28" t="n"/>
      <c r="K477" s="29">
        <f>IF(OR(B477="",D477="",F477=""),"",IF(OR(F477="Available",F477="Limited"),IFERROR(MAX(0,MOD(I477-H477,1)*24-J477/60),0),0))</f>
        <v/>
      </c>
      <c r="L477" s="25">
        <f>IF(D477="","",IFERROR(VLOOKUP(D477,'Drivers'!$A$5:$K$1000,4,FALSE),""))</f>
        <v/>
      </c>
      <c r="M477" s="30" t="n"/>
      <c r="N477" s="23" t="n"/>
      <c r="O477" s="30" t="n"/>
      <c r="P477" s="26">
        <f>IF(AND(A477="",B477="",D477="",F477=""),"",IF(OR(A477="",B477="",D477=""),"Missing Required",IF(COUNTIF($A$5:$A$1000,A477)&gt;1,"Duplicate Availability ID",IF(F477="","Missing Status",IF(E477="ID Not Found","Invalid Driver ID",IF(COUNTIFS($B$5:$B$1000,B477,$D$5:$D$1000,D477)&gt;1,"Duplicate Driver/Date",IF(IFERROR(VLOOKUP(D477,'Drivers'!$A$5:$K$1000,10,FALSE),"No")&lt;&gt;"Yes","Inactive Driver",IF(OR(F477="Available",F477="Limited"),IF(OR(G477="",H477="",I477=""),"Missing Shift or Time",IF(K477&lt;=0,"Check Time Range",IF(K477&gt;IFERROR(VLOOKUP(D477,'Drivers'!$A$5:$K$1000,9,FALSE),24),"Over Planning Limit","OK"))),"OK"))))))))</f>
        <v/>
      </c>
    </row>
    <row r="478">
      <c r="A478" s="23" t="n"/>
      <c r="B478" s="24" t="n"/>
      <c r="C478" s="25">
        <f>IF(B478="","",TEXT(B478,"ddd"))</f>
        <v/>
      </c>
      <c r="D478" s="23" t="n"/>
      <c r="E478" s="26">
        <f>IF(D478="","",IFERROR(VLOOKUP(D478,'Drivers'!$A$5:$K$1000,2,FALSE),"ID Not Found"))</f>
        <v/>
      </c>
      <c r="F478" s="23" t="n"/>
      <c r="G478" s="23" t="n"/>
      <c r="H478" s="27" t="n"/>
      <c r="I478" s="27" t="n"/>
      <c r="J478" s="28" t="n"/>
      <c r="K478" s="29">
        <f>IF(OR(B478="",D478="",F478=""),"",IF(OR(F478="Available",F478="Limited"),IFERROR(MAX(0,MOD(I478-H478,1)*24-J478/60),0),0))</f>
        <v/>
      </c>
      <c r="L478" s="25">
        <f>IF(D478="","",IFERROR(VLOOKUP(D478,'Drivers'!$A$5:$K$1000,4,FALSE),""))</f>
        <v/>
      </c>
      <c r="M478" s="30" t="n"/>
      <c r="N478" s="23" t="n"/>
      <c r="O478" s="30" t="n"/>
      <c r="P478" s="26">
        <f>IF(AND(A478="",B478="",D478="",F478=""),"",IF(OR(A478="",B478="",D478=""),"Missing Required",IF(COUNTIF($A$5:$A$1000,A478)&gt;1,"Duplicate Availability ID",IF(F478="","Missing Status",IF(E478="ID Not Found","Invalid Driver ID",IF(COUNTIFS($B$5:$B$1000,B478,$D$5:$D$1000,D478)&gt;1,"Duplicate Driver/Date",IF(IFERROR(VLOOKUP(D478,'Drivers'!$A$5:$K$1000,10,FALSE),"No")&lt;&gt;"Yes","Inactive Driver",IF(OR(F478="Available",F478="Limited"),IF(OR(G478="",H478="",I478=""),"Missing Shift or Time",IF(K478&lt;=0,"Check Time Range",IF(K478&gt;IFERROR(VLOOKUP(D478,'Drivers'!$A$5:$K$1000,9,FALSE),24),"Over Planning Limit","OK"))),"OK"))))))))</f>
        <v/>
      </c>
    </row>
    <row r="479">
      <c r="A479" s="23" t="n"/>
      <c r="B479" s="24" t="n"/>
      <c r="C479" s="25">
        <f>IF(B479="","",TEXT(B479,"ddd"))</f>
        <v/>
      </c>
      <c r="D479" s="23" t="n"/>
      <c r="E479" s="26">
        <f>IF(D479="","",IFERROR(VLOOKUP(D479,'Drivers'!$A$5:$K$1000,2,FALSE),"ID Not Found"))</f>
        <v/>
      </c>
      <c r="F479" s="23" t="n"/>
      <c r="G479" s="23" t="n"/>
      <c r="H479" s="27" t="n"/>
      <c r="I479" s="27" t="n"/>
      <c r="J479" s="28" t="n"/>
      <c r="K479" s="29">
        <f>IF(OR(B479="",D479="",F479=""),"",IF(OR(F479="Available",F479="Limited"),IFERROR(MAX(0,MOD(I479-H479,1)*24-J479/60),0),0))</f>
        <v/>
      </c>
      <c r="L479" s="25">
        <f>IF(D479="","",IFERROR(VLOOKUP(D479,'Drivers'!$A$5:$K$1000,4,FALSE),""))</f>
        <v/>
      </c>
      <c r="M479" s="30" t="n"/>
      <c r="N479" s="23" t="n"/>
      <c r="O479" s="30" t="n"/>
      <c r="P479" s="26">
        <f>IF(AND(A479="",B479="",D479="",F479=""),"",IF(OR(A479="",B479="",D479=""),"Missing Required",IF(COUNTIF($A$5:$A$1000,A479)&gt;1,"Duplicate Availability ID",IF(F479="","Missing Status",IF(E479="ID Not Found","Invalid Driver ID",IF(COUNTIFS($B$5:$B$1000,B479,$D$5:$D$1000,D479)&gt;1,"Duplicate Driver/Date",IF(IFERROR(VLOOKUP(D479,'Drivers'!$A$5:$K$1000,10,FALSE),"No")&lt;&gt;"Yes","Inactive Driver",IF(OR(F479="Available",F479="Limited"),IF(OR(G479="",H479="",I479=""),"Missing Shift or Time",IF(K479&lt;=0,"Check Time Range",IF(K479&gt;IFERROR(VLOOKUP(D479,'Drivers'!$A$5:$K$1000,9,FALSE),24),"Over Planning Limit","OK"))),"OK"))))))))</f>
        <v/>
      </c>
    </row>
    <row r="480">
      <c r="A480" s="23" t="n"/>
      <c r="B480" s="24" t="n"/>
      <c r="C480" s="25">
        <f>IF(B480="","",TEXT(B480,"ddd"))</f>
        <v/>
      </c>
      <c r="D480" s="23" t="n"/>
      <c r="E480" s="26">
        <f>IF(D480="","",IFERROR(VLOOKUP(D480,'Drivers'!$A$5:$K$1000,2,FALSE),"ID Not Found"))</f>
        <v/>
      </c>
      <c r="F480" s="23" t="n"/>
      <c r="G480" s="23" t="n"/>
      <c r="H480" s="27" t="n"/>
      <c r="I480" s="27" t="n"/>
      <c r="J480" s="28" t="n"/>
      <c r="K480" s="29">
        <f>IF(OR(B480="",D480="",F480=""),"",IF(OR(F480="Available",F480="Limited"),IFERROR(MAX(0,MOD(I480-H480,1)*24-J480/60),0),0))</f>
        <v/>
      </c>
      <c r="L480" s="25">
        <f>IF(D480="","",IFERROR(VLOOKUP(D480,'Drivers'!$A$5:$K$1000,4,FALSE),""))</f>
        <v/>
      </c>
      <c r="M480" s="30" t="n"/>
      <c r="N480" s="23" t="n"/>
      <c r="O480" s="30" t="n"/>
      <c r="P480" s="26">
        <f>IF(AND(A480="",B480="",D480="",F480=""),"",IF(OR(A480="",B480="",D480=""),"Missing Required",IF(COUNTIF($A$5:$A$1000,A480)&gt;1,"Duplicate Availability ID",IF(F480="","Missing Status",IF(E480="ID Not Found","Invalid Driver ID",IF(COUNTIFS($B$5:$B$1000,B480,$D$5:$D$1000,D480)&gt;1,"Duplicate Driver/Date",IF(IFERROR(VLOOKUP(D480,'Drivers'!$A$5:$K$1000,10,FALSE),"No")&lt;&gt;"Yes","Inactive Driver",IF(OR(F480="Available",F480="Limited"),IF(OR(G480="",H480="",I480=""),"Missing Shift or Time",IF(K480&lt;=0,"Check Time Range",IF(K480&gt;IFERROR(VLOOKUP(D480,'Drivers'!$A$5:$K$1000,9,FALSE),24),"Over Planning Limit","OK"))),"OK"))))))))</f>
        <v/>
      </c>
    </row>
    <row r="481">
      <c r="A481" s="23" t="n"/>
      <c r="B481" s="24" t="n"/>
      <c r="C481" s="25">
        <f>IF(B481="","",TEXT(B481,"ddd"))</f>
        <v/>
      </c>
      <c r="D481" s="23" t="n"/>
      <c r="E481" s="26">
        <f>IF(D481="","",IFERROR(VLOOKUP(D481,'Drivers'!$A$5:$K$1000,2,FALSE),"ID Not Found"))</f>
        <v/>
      </c>
      <c r="F481" s="23" t="n"/>
      <c r="G481" s="23" t="n"/>
      <c r="H481" s="27" t="n"/>
      <c r="I481" s="27" t="n"/>
      <c r="J481" s="28" t="n"/>
      <c r="K481" s="29">
        <f>IF(OR(B481="",D481="",F481=""),"",IF(OR(F481="Available",F481="Limited"),IFERROR(MAX(0,MOD(I481-H481,1)*24-J481/60),0),0))</f>
        <v/>
      </c>
      <c r="L481" s="25">
        <f>IF(D481="","",IFERROR(VLOOKUP(D481,'Drivers'!$A$5:$K$1000,4,FALSE),""))</f>
        <v/>
      </c>
      <c r="M481" s="30" t="n"/>
      <c r="N481" s="23" t="n"/>
      <c r="O481" s="30" t="n"/>
      <c r="P481" s="26">
        <f>IF(AND(A481="",B481="",D481="",F481=""),"",IF(OR(A481="",B481="",D481=""),"Missing Required",IF(COUNTIF($A$5:$A$1000,A481)&gt;1,"Duplicate Availability ID",IF(F481="","Missing Status",IF(E481="ID Not Found","Invalid Driver ID",IF(COUNTIFS($B$5:$B$1000,B481,$D$5:$D$1000,D481)&gt;1,"Duplicate Driver/Date",IF(IFERROR(VLOOKUP(D481,'Drivers'!$A$5:$K$1000,10,FALSE),"No")&lt;&gt;"Yes","Inactive Driver",IF(OR(F481="Available",F481="Limited"),IF(OR(G481="",H481="",I481=""),"Missing Shift or Time",IF(K481&lt;=0,"Check Time Range",IF(K481&gt;IFERROR(VLOOKUP(D481,'Drivers'!$A$5:$K$1000,9,FALSE),24),"Over Planning Limit","OK"))),"OK"))))))))</f>
        <v/>
      </c>
    </row>
    <row r="482">
      <c r="A482" s="23" t="n"/>
      <c r="B482" s="24" t="n"/>
      <c r="C482" s="25">
        <f>IF(B482="","",TEXT(B482,"ddd"))</f>
        <v/>
      </c>
      <c r="D482" s="23" t="n"/>
      <c r="E482" s="26">
        <f>IF(D482="","",IFERROR(VLOOKUP(D482,'Drivers'!$A$5:$K$1000,2,FALSE),"ID Not Found"))</f>
        <v/>
      </c>
      <c r="F482" s="23" t="n"/>
      <c r="G482" s="23" t="n"/>
      <c r="H482" s="27" t="n"/>
      <c r="I482" s="27" t="n"/>
      <c r="J482" s="28" t="n"/>
      <c r="K482" s="29">
        <f>IF(OR(B482="",D482="",F482=""),"",IF(OR(F482="Available",F482="Limited"),IFERROR(MAX(0,MOD(I482-H482,1)*24-J482/60),0),0))</f>
        <v/>
      </c>
      <c r="L482" s="25">
        <f>IF(D482="","",IFERROR(VLOOKUP(D482,'Drivers'!$A$5:$K$1000,4,FALSE),""))</f>
        <v/>
      </c>
      <c r="M482" s="30" t="n"/>
      <c r="N482" s="23" t="n"/>
      <c r="O482" s="30" t="n"/>
      <c r="P482" s="26">
        <f>IF(AND(A482="",B482="",D482="",F482=""),"",IF(OR(A482="",B482="",D482=""),"Missing Required",IF(COUNTIF($A$5:$A$1000,A482)&gt;1,"Duplicate Availability ID",IF(F482="","Missing Status",IF(E482="ID Not Found","Invalid Driver ID",IF(COUNTIFS($B$5:$B$1000,B482,$D$5:$D$1000,D482)&gt;1,"Duplicate Driver/Date",IF(IFERROR(VLOOKUP(D482,'Drivers'!$A$5:$K$1000,10,FALSE),"No")&lt;&gt;"Yes","Inactive Driver",IF(OR(F482="Available",F482="Limited"),IF(OR(G482="",H482="",I482=""),"Missing Shift or Time",IF(K482&lt;=0,"Check Time Range",IF(K482&gt;IFERROR(VLOOKUP(D482,'Drivers'!$A$5:$K$1000,9,FALSE),24),"Over Planning Limit","OK"))),"OK"))))))))</f>
        <v/>
      </c>
    </row>
    <row r="483">
      <c r="A483" s="23" t="n"/>
      <c r="B483" s="24" t="n"/>
      <c r="C483" s="25">
        <f>IF(B483="","",TEXT(B483,"ddd"))</f>
        <v/>
      </c>
      <c r="D483" s="23" t="n"/>
      <c r="E483" s="26">
        <f>IF(D483="","",IFERROR(VLOOKUP(D483,'Drivers'!$A$5:$K$1000,2,FALSE),"ID Not Found"))</f>
        <v/>
      </c>
      <c r="F483" s="23" t="n"/>
      <c r="G483" s="23" t="n"/>
      <c r="H483" s="27" t="n"/>
      <c r="I483" s="27" t="n"/>
      <c r="J483" s="28" t="n"/>
      <c r="K483" s="29">
        <f>IF(OR(B483="",D483="",F483=""),"",IF(OR(F483="Available",F483="Limited"),IFERROR(MAX(0,MOD(I483-H483,1)*24-J483/60),0),0))</f>
        <v/>
      </c>
      <c r="L483" s="25">
        <f>IF(D483="","",IFERROR(VLOOKUP(D483,'Drivers'!$A$5:$K$1000,4,FALSE),""))</f>
        <v/>
      </c>
      <c r="M483" s="30" t="n"/>
      <c r="N483" s="23" t="n"/>
      <c r="O483" s="30" t="n"/>
      <c r="P483" s="26">
        <f>IF(AND(A483="",B483="",D483="",F483=""),"",IF(OR(A483="",B483="",D483=""),"Missing Required",IF(COUNTIF($A$5:$A$1000,A483)&gt;1,"Duplicate Availability ID",IF(F483="","Missing Status",IF(E483="ID Not Found","Invalid Driver ID",IF(COUNTIFS($B$5:$B$1000,B483,$D$5:$D$1000,D483)&gt;1,"Duplicate Driver/Date",IF(IFERROR(VLOOKUP(D483,'Drivers'!$A$5:$K$1000,10,FALSE),"No")&lt;&gt;"Yes","Inactive Driver",IF(OR(F483="Available",F483="Limited"),IF(OR(G483="",H483="",I483=""),"Missing Shift or Time",IF(K483&lt;=0,"Check Time Range",IF(K483&gt;IFERROR(VLOOKUP(D483,'Drivers'!$A$5:$K$1000,9,FALSE),24),"Over Planning Limit","OK"))),"OK"))))))))</f>
        <v/>
      </c>
    </row>
    <row r="484">
      <c r="A484" s="23" t="n"/>
      <c r="B484" s="24" t="n"/>
      <c r="C484" s="25">
        <f>IF(B484="","",TEXT(B484,"ddd"))</f>
        <v/>
      </c>
      <c r="D484" s="23" t="n"/>
      <c r="E484" s="26">
        <f>IF(D484="","",IFERROR(VLOOKUP(D484,'Drivers'!$A$5:$K$1000,2,FALSE),"ID Not Found"))</f>
        <v/>
      </c>
      <c r="F484" s="23" t="n"/>
      <c r="G484" s="23" t="n"/>
      <c r="H484" s="27" t="n"/>
      <c r="I484" s="27" t="n"/>
      <c r="J484" s="28" t="n"/>
      <c r="K484" s="29">
        <f>IF(OR(B484="",D484="",F484=""),"",IF(OR(F484="Available",F484="Limited"),IFERROR(MAX(0,MOD(I484-H484,1)*24-J484/60),0),0))</f>
        <v/>
      </c>
      <c r="L484" s="25">
        <f>IF(D484="","",IFERROR(VLOOKUP(D484,'Drivers'!$A$5:$K$1000,4,FALSE),""))</f>
        <v/>
      </c>
      <c r="M484" s="30" t="n"/>
      <c r="N484" s="23" t="n"/>
      <c r="O484" s="30" t="n"/>
      <c r="P484" s="26">
        <f>IF(AND(A484="",B484="",D484="",F484=""),"",IF(OR(A484="",B484="",D484=""),"Missing Required",IF(COUNTIF($A$5:$A$1000,A484)&gt;1,"Duplicate Availability ID",IF(F484="","Missing Status",IF(E484="ID Not Found","Invalid Driver ID",IF(COUNTIFS($B$5:$B$1000,B484,$D$5:$D$1000,D484)&gt;1,"Duplicate Driver/Date",IF(IFERROR(VLOOKUP(D484,'Drivers'!$A$5:$K$1000,10,FALSE),"No")&lt;&gt;"Yes","Inactive Driver",IF(OR(F484="Available",F484="Limited"),IF(OR(G484="",H484="",I484=""),"Missing Shift or Time",IF(K484&lt;=0,"Check Time Range",IF(K484&gt;IFERROR(VLOOKUP(D484,'Drivers'!$A$5:$K$1000,9,FALSE),24),"Over Planning Limit","OK"))),"OK"))))))))</f>
        <v/>
      </c>
    </row>
    <row r="485">
      <c r="A485" s="23" t="n"/>
      <c r="B485" s="24" t="n"/>
      <c r="C485" s="25">
        <f>IF(B485="","",TEXT(B485,"ddd"))</f>
        <v/>
      </c>
      <c r="D485" s="23" t="n"/>
      <c r="E485" s="26">
        <f>IF(D485="","",IFERROR(VLOOKUP(D485,'Drivers'!$A$5:$K$1000,2,FALSE),"ID Not Found"))</f>
        <v/>
      </c>
      <c r="F485" s="23" t="n"/>
      <c r="G485" s="23" t="n"/>
      <c r="H485" s="27" t="n"/>
      <c r="I485" s="27" t="n"/>
      <c r="J485" s="28" t="n"/>
      <c r="K485" s="29">
        <f>IF(OR(B485="",D485="",F485=""),"",IF(OR(F485="Available",F485="Limited"),IFERROR(MAX(0,MOD(I485-H485,1)*24-J485/60),0),0))</f>
        <v/>
      </c>
      <c r="L485" s="25">
        <f>IF(D485="","",IFERROR(VLOOKUP(D485,'Drivers'!$A$5:$K$1000,4,FALSE),""))</f>
        <v/>
      </c>
      <c r="M485" s="30" t="n"/>
      <c r="N485" s="23" t="n"/>
      <c r="O485" s="30" t="n"/>
      <c r="P485" s="26">
        <f>IF(AND(A485="",B485="",D485="",F485=""),"",IF(OR(A485="",B485="",D485=""),"Missing Required",IF(COUNTIF($A$5:$A$1000,A485)&gt;1,"Duplicate Availability ID",IF(F485="","Missing Status",IF(E485="ID Not Found","Invalid Driver ID",IF(COUNTIFS($B$5:$B$1000,B485,$D$5:$D$1000,D485)&gt;1,"Duplicate Driver/Date",IF(IFERROR(VLOOKUP(D485,'Drivers'!$A$5:$K$1000,10,FALSE),"No")&lt;&gt;"Yes","Inactive Driver",IF(OR(F485="Available",F485="Limited"),IF(OR(G485="",H485="",I485=""),"Missing Shift or Time",IF(K485&lt;=0,"Check Time Range",IF(K485&gt;IFERROR(VLOOKUP(D485,'Drivers'!$A$5:$K$1000,9,FALSE),24),"Over Planning Limit","OK"))),"OK"))))))))</f>
        <v/>
      </c>
    </row>
    <row r="486">
      <c r="A486" s="23" t="n"/>
      <c r="B486" s="24" t="n"/>
      <c r="C486" s="25">
        <f>IF(B486="","",TEXT(B486,"ddd"))</f>
        <v/>
      </c>
      <c r="D486" s="23" t="n"/>
      <c r="E486" s="26">
        <f>IF(D486="","",IFERROR(VLOOKUP(D486,'Drivers'!$A$5:$K$1000,2,FALSE),"ID Not Found"))</f>
        <v/>
      </c>
      <c r="F486" s="23" t="n"/>
      <c r="G486" s="23" t="n"/>
      <c r="H486" s="27" t="n"/>
      <c r="I486" s="27" t="n"/>
      <c r="J486" s="28" t="n"/>
      <c r="K486" s="29">
        <f>IF(OR(B486="",D486="",F486=""),"",IF(OR(F486="Available",F486="Limited"),IFERROR(MAX(0,MOD(I486-H486,1)*24-J486/60),0),0))</f>
        <v/>
      </c>
      <c r="L486" s="25">
        <f>IF(D486="","",IFERROR(VLOOKUP(D486,'Drivers'!$A$5:$K$1000,4,FALSE),""))</f>
        <v/>
      </c>
      <c r="M486" s="30" t="n"/>
      <c r="N486" s="23" t="n"/>
      <c r="O486" s="30" t="n"/>
      <c r="P486" s="26">
        <f>IF(AND(A486="",B486="",D486="",F486=""),"",IF(OR(A486="",B486="",D486=""),"Missing Required",IF(COUNTIF($A$5:$A$1000,A486)&gt;1,"Duplicate Availability ID",IF(F486="","Missing Status",IF(E486="ID Not Found","Invalid Driver ID",IF(COUNTIFS($B$5:$B$1000,B486,$D$5:$D$1000,D486)&gt;1,"Duplicate Driver/Date",IF(IFERROR(VLOOKUP(D486,'Drivers'!$A$5:$K$1000,10,FALSE),"No")&lt;&gt;"Yes","Inactive Driver",IF(OR(F486="Available",F486="Limited"),IF(OR(G486="",H486="",I486=""),"Missing Shift or Time",IF(K486&lt;=0,"Check Time Range",IF(K486&gt;IFERROR(VLOOKUP(D486,'Drivers'!$A$5:$K$1000,9,FALSE),24),"Over Planning Limit","OK"))),"OK"))))))))</f>
        <v/>
      </c>
    </row>
    <row r="487">
      <c r="A487" s="23" t="n"/>
      <c r="B487" s="24" t="n"/>
      <c r="C487" s="25">
        <f>IF(B487="","",TEXT(B487,"ddd"))</f>
        <v/>
      </c>
      <c r="D487" s="23" t="n"/>
      <c r="E487" s="26">
        <f>IF(D487="","",IFERROR(VLOOKUP(D487,'Drivers'!$A$5:$K$1000,2,FALSE),"ID Not Found"))</f>
        <v/>
      </c>
      <c r="F487" s="23" t="n"/>
      <c r="G487" s="23" t="n"/>
      <c r="H487" s="27" t="n"/>
      <c r="I487" s="27" t="n"/>
      <c r="J487" s="28" t="n"/>
      <c r="K487" s="29">
        <f>IF(OR(B487="",D487="",F487=""),"",IF(OR(F487="Available",F487="Limited"),IFERROR(MAX(0,MOD(I487-H487,1)*24-J487/60),0),0))</f>
        <v/>
      </c>
      <c r="L487" s="25">
        <f>IF(D487="","",IFERROR(VLOOKUP(D487,'Drivers'!$A$5:$K$1000,4,FALSE),""))</f>
        <v/>
      </c>
      <c r="M487" s="30" t="n"/>
      <c r="N487" s="23" t="n"/>
      <c r="O487" s="30" t="n"/>
      <c r="P487" s="26">
        <f>IF(AND(A487="",B487="",D487="",F487=""),"",IF(OR(A487="",B487="",D487=""),"Missing Required",IF(COUNTIF($A$5:$A$1000,A487)&gt;1,"Duplicate Availability ID",IF(F487="","Missing Status",IF(E487="ID Not Found","Invalid Driver ID",IF(COUNTIFS($B$5:$B$1000,B487,$D$5:$D$1000,D487)&gt;1,"Duplicate Driver/Date",IF(IFERROR(VLOOKUP(D487,'Drivers'!$A$5:$K$1000,10,FALSE),"No")&lt;&gt;"Yes","Inactive Driver",IF(OR(F487="Available",F487="Limited"),IF(OR(G487="",H487="",I487=""),"Missing Shift or Time",IF(K487&lt;=0,"Check Time Range",IF(K487&gt;IFERROR(VLOOKUP(D487,'Drivers'!$A$5:$K$1000,9,FALSE),24),"Over Planning Limit","OK"))),"OK"))))))))</f>
        <v/>
      </c>
    </row>
    <row r="488">
      <c r="A488" s="23" t="n"/>
      <c r="B488" s="24" t="n"/>
      <c r="C488" s="25">
        <f>IF(B488="","",TEXT(B488,"ddd"))</f>
        <v/>
      </c>
      <c r="D488" s="23" t="n"/>
      <c r="E488" s="26">
        <f>IF(D488="","",IFERROR(VLOOKUP(D488,'Drivers'!$A$5:$K$1000,2,FALSE),"ID Not Found"))</f>
        <v/>
      </c>
      <c r="F488" s="23" t="n"/>
      <c r="G488" s="23" t="n"/>
      <c r="H488" s="27" t="n"/>
      <c r="I488" s="27" t="n"/>
      <c r="J488" s="28" t="n"/>
      <c r="K488" s="29">
        <f>IF(OR(B488="",D488="",F488=""),"",IF(OR(F488="Available",F488="Limited"),IFERROR(MAX(0,MOD(I488-H488,1)*24-J488/60),0),0))</f>
        <v/>
      </c>
      <c r="L488" s="25">
        <f>IF(D488="","",IFERROR(VLOOKUP(D488,'Drivers'!$A$5:$K$1000,4,FALSE),""))</f>
        <v/>
      </c>
      <c r="M488" s="30" t="n"/>
      <c r="N488" s="23" t="n"/>
      <c r="O488" s="30" t="n"/>
      <c r="P488" s="26">
        <f>IF(AND(A488="",B488="",D488="",F488=""),"",IF(OR(A488="",B488="",D488=""),"Missing Required",IF(COUNTIF($A$5:$A$1000,A488)&gt;1,"Duplicate Availability ID",IF(F488="","Missing Status",IF(E488="ID Not Found","Invalid Driver ID",IF(COUNTIFS($B$5:$B$1000,B488,$D$5:$D$1000,D488)&gt;1,"Duplicate Driver/Date",IF(IFERROR(VLOOKUP(D488,'Drivers'!$A$5:$K$1000,10,FALSE),"No")&lt;&gt;"Yes","Inactive Driver",IF(OR(F488="Available",F488="Limited"),IF(OR(G488="",H488="",I488=""),"Missing Shift or Time",IF(K488&lt;=0,"Check Time Range",IF(K488&gt;IFERROR(VLOOKUP(D488,'Drivers'!$A$5:$K$1000,9,FALSE),24),"Over Planning Limit","OK"))),"OK"))))))))</f>
        <v/>
      </c>
    </row>
    <row r="489">
      <c r="A489" s="23" t="n"/>
      <c r="B489" s="24" t="n"/>
      <c r="C489" s="25">
        <f>IF(B489="","",TEXT(B489,"ddd"))</f>
        <v/>
      </c>
      <c r="D489" s="23" t="n"/>
      <c r="E489" s="26">
        <f>IF(D489="","",IFERROR(VLOOKUP(D489,'Drivers'!$A$5:$K$1000,2,FALSE),"ID Not Found"))</f>
        <v/>
      </c>
      <c r="F489" s="23" t="n"/>
      <c r="G489" s="23" t="n"/>
      <c r="H489" s="27" t="n"/>
      <c r="I489" s="27" t="n"/>
      <c r="J489" s="28" t="n"/>
      <c r="K489" s="29">
        <f>IF(OR(B489="",D489="",F489=""),"",IF(OR(F489="Available",F489="Limited"),IFERROR(MAX(0,MOD(I489-H489,1)*24-J489/60),0),0))</f>
        <v/>
      </c>
      <c r="L489" s="25">
        <f>IF(D489="","",IFERROR(VLOOKUP(D489,'Drivers'!$A$5:$K$1000,4,FALSE),""))</f>
        <v/>
      </c>
      <c r="M489" s="30" t="n"/>
      <c r="N489" s="23" t="n"/>
      <c r="O489" s="30" t="n"/>
      <c r="P489" s="26">
        <f>IF(AND(A489="",B489="",D489="",F489=""),"",IF(OR(A489="",B489="",D489=""),"Missing Required",IF(COUNTIF($A$5:$A$1000,A489)&gt;1,"Duplicate Availability ID",IF(F489="","Missing Status",IF(E489="ID Not Found","Invalid Driver ID",IF(COUNTIFS($B$5:$B$1000,B489,$D$5:$D$1000,D489)&gt;1,"Duplicate Driver/Date",IF(IFERROR(VLOOKUP(D489,'Drivers'!$A$5:$K$1000,10,FALSE),"No")&lt;&gt;"Yes","Inactive Driver",IF(OR(F489="Available",F489="Limited"),IF(OR(G489="",H489="",I489=""),"Missing Shift or Time",IF(K489&lt;=0,"Check Time Range",IF(K489&gt;IFERROR(VLOOKUP(D489,'Drivers'!$A$5:$K$1000,9,FALSE),24),"Over Planning Limit","OK"))),"OK"))))))))</f>
        <v/>
      </c>
    </row>
    <row r="490">
      <c r="A490" s="23" t="n"/>
      <c r="B490" s="24" t="n"/>
      <c r="C490" s="25">
        <f>IF(B490="","",TEXT(B490,"ddd"))</f>
        <v/>
      </c>
      <c r="D490" s="23" t="n"/>
      <c r="E490" s="26">
        <f>IF(D490="","",IFERROR(VLOOKUP(D490,'Drivers'!$A$5:$K$1000,2,FALSE),"ID Not Found"))</f>
        <v/>
      </c>
      <c r="F490" s="23" t="n"/>
      <c r="G490" s="23" t="n"/>
      <c r="H490" s="27" t="n"/>
      <c r="I490" s="27" t="n"/>
      <c r="J490" s="28" t="n"/>
      <c r="K490" s="29">
        <f>IF(OR(B490="",D490="",F490=""),"",IF(OR(F490="Available",F490="Limited"),IFERROR(MAX(0,MOD(I490-H490,1)*24-J490/60),0),0))</f>
        <v/>
      </c>
      <c r="L490" s="25">
        <f>IF(D490="","",IFERROR(VLOOKUP(D490,'Drivers'!$A$5:$K$1000,4,FALSE),""))</f>
        <v/>
      </c>
      <c r="M490" s="30" t="n"/>
      <c r="N490" s="23" t="n"/>
      <c r="O490" s="30" t="n"/>
      <c r="P490" s="26">
        <f>IF(AND(A490="",B490="",D490="",F490=""),"",IF(OR(A490="",B490="",D490=""),"Missing Required",IF(COUNTIF($A$5:$A$1000,A490)&gt;1,"Duplicate Availability ID",IF(F490="","Missing Status",IF(E490="ID Not Found","Invalid Driver ID",IF(COUNTIFS($B$5:$B$1000,B490,$D$5:$D$1000,D490)&gt;1,"Duplicate Driver/Date",IF(IFERROR(VLOOKUP(D490,'Drivers'!$A$5:$K$1000,10,FALSE),"No")&lt;&gt;"Yes","Inactive Driver",IF(OR(F490="Available",F490="Limited"),IF(OR(G490="",H490="",I490=""),"Missing Shift or Time",IF(K490&lt;=0,"Check Time Range",IF(K490&gt;IFERROR(VLOOKUP(D490,'Drivers'!$A$5:$K$1000,9,FALSE),24),"Over Planning Limit","OK"))),"OK"))))))))</f>
        <v/>
      </c>
    </row>
    <row r="491">
      <c r="A491" s="23" t="n"/>
      <c r="B491" s="24" t="n"/>
      <c r="C491" s="25">
        <f>IF(B491="","",TEXT(B491,"ddd"))</f>
        <v/>
      </c>
      <c r="D491" s="23" t="n"/>
      <c r="E491" s="26">
        <f>IF(D491="","",IFERROR(VLOOKUP(D491,'Drivers'!$A$5:$K$1000,2,FALSE),"ID Not Found"))</f>
        <v/>
      </c>
      <c r="F491" s="23" t="n"/>
      <c r="G491" s="23" t="n"/>
      <c r="H491" s="27" t="n"/>
      <c r="I491" s="27" t="n"/>
      <c r="J491" s="28" t="n"/>
      <c r="K491" s="29">
        <f>IF(OR(B491="",D491="",F491=""),"",IF(OR(F491="Available",F491="Limited"),IFERROR(MAX(0,MOD(I491-H491,1)*24-J491/60),0),0))</f>
        <v/>
      </c>
      <c r="L491" s="25">
        <f>IF(D491="","",IFERROR(VLOOKUP(D491,'Drivers'!$A$5:$K$1000,4,FALSE),""))</f>
        <v/>
      </c>
      <c r="M491" s="30" t="n"/>
      <c r="N491" s="23" t="n"/>
      <c r="O491" s="30" t="n"/>
      <c r="P491" s="26">
        <f>IF(AND(A491="",B491="",D491="",F491=""),"",IF(OR(A491="",B491="",D491=""),"Missing Required",IF(COUNTIF($A$5:$A$1000,A491)&gt;1,"Duplicate Availability ID",IF(F491="","Missing Status",IF(E491="ID Not Found","Invalid Driver ID",IF(COUNTIFS($B$5:$B$1000,B491,$D$5:$D$1000,D491)&gt;1,"Duplicate Driver/Date",IF(IFERROR(VLOOKUP(D491,'Drivers'!$A$5:$K$1000,10,FALSE),"No")&lt;&gt;"Yes","Inactive Driver",IF(OR(F491="Available",F491="Limited"),IF(OR(G491="",H491="",I491=""),"Missing Shift or Time",IF(K491&lt;=0,"Check Time Range",IF(K491&gt;IFERROR(VLOOKUP(D491,'Drivers'!$A$5:$K$1000,9,FALSE),24),"Over Planning Limit","OK"))),"OK"))))))))</f>
        <v/>
      </c>
    </row>
    <row r="492">
      <c r="A492" s="23" t="n"/>
      <c r="B492" s="24" t="n"/>
      <c r="C492" s="25">
        <f>IF(B492="","",TEXT(B492,"ddd"))</f>
        <v/>
      </c>
      <c r="D492" s="23" t="n"/>
      <c r="E492" s="26">
        <f>IF(D492="","",IFERROR(VLOOKUP(D492,'Drivers'!$A$5:$K$1000,2,FALSE),"ID Not Found"))</f>
        <v/>
      </c>
      <c r="F492" s="23" t="n"/>
      <c r="G492" s="23" t="n"/>
      <c r="H492" s="27" t="n"/>
      <c r="I492" s="27" t="n"/>
      <c r="J492" s="28" t="n"/>
      <c r="K492" s="29">
        <f>IF(OR(B492="",D492="",F492=""),"",IF(OR(F492="Available",F492="Limited"),IFERROR(MAX(0,MOD(I492-H492,1)*24-J492/60),0),0))</f>
        <v/>
      </c>
      <c r="L492" s="25">
        <f>IF(D492="","",IFERROR(VLOOKUP(D492,'Drivers'!$A$5:$K$1000,4,FALSE),""))</f>
        <v/>
      </c>
      <c r="M492" s="30" t="n"/>
      <c r="N492" s="23" t="n"/>
      <c r="O492" s="30" t="n"/>
      <c r="P492" s="26">
        <f>IF(AND(A492="",B492="",D492="",F492=""),"",IF(OR(A492="",B492="",D492=""),"Missing Required",IF(COUNTIF($A$5:$A$1000,A492)&gt;1,"Duplicate Availability ID",IF(F492="","Missing Status",IF(E492="ID Not Found","Invalid Driver ID",IF(COUNTIFS($B$5:$B$1000,B492,$D$5:$D$1000,D492)&gt;1,"Duplicate Driver/Date",IF(IFERROR(VLOOKUP(D492,'Drivers'!$A$5:$K$1000,10,FALSE),"No")&lt;&gt;"Yes","Inactive Driver",IF(OR(F492="Available",F492="Limited"),IF(OR(G492="",H492="",I492=""),"Missing Shift or Time",IF(K492&lt;=0,"Check Time Range",IF(K492&gt;IFERROR(VLOOKUP(D492,'Drivers'!$A$5:$K$1000,9,FALSE),24),"Over Planning Limit","OK"))),"OK"))))))))</f>
        <v/>
      </c>
    </row>
    <row r="493">
      <c r="A493" s="23" t="n"/>
      <c r="B493" s="24" t="n"/>
      <c r="C493" s="25">
        <f>IF(B493="","",TEXT(B493,"ddd"))</f>
        <v/>
      </c>
      <c r="D493" s="23" t="n"/>
      <c r="E493" s="26">
        <f>IF(D493="","",IFERROR(VLOOKUP(D493,'Drivers'!$A$5:$K$1000,2,FALSE),"ID Not Found"))</f>
        <v/>
      </c>
      <c r="F493" s="23" t="n"/>
      <c r="G493" s="23" t="n"/>
      <c r="H493" s="27" t="n"/>
      <c r="I493" s="27" t="n"/>
      <c r="J493" s="28" t="n"/>
      <c r="K493" s="29">
        <f>IF(OR(B493="",D493="",F493=""),"",IF(OR(F493="Available",F493="Limited"),IFERROR(MAX(0,MOD(I493-H493,1)*24-J493/60),0),0))</f>
        <v/>
      </c>
      <c r="L493" s="25">
        <f>IF(D493="","",IFERROR(VLOOKUP(D493,'Drivers'!$A$5:$K$1000,4,FALSE),""))</f>
        <v/>
      </c>
      <c r="M493" s="30" t="n"/>
      <c r="N493" s="23" t="n"/>
      <c r="O493" s="30" t="n"/>
      <c r="P493" s="26">
        <f>IF(AND(A493="",B493="",D493="",F493=""),"",IF(OR(A493="",B493="",D493=""),"Missing Required",IF(COUNTIF($A$5:$A$1000,A493)&gt;1,"Duplicate Availability ID",IF(F493="","Missing Status",IF(E493="ID Not Found","Invalid Driver ID",IF(COUNTIFS($B$5:$B$1000,B493,$D$5:$D$1000,D493)&gt;1,"Duplicate Driver/Date",IF(IFERROR(VLOOKUP(D493,'Drivers'!$A$5:$K$1000,10,FALSE),"No")&lt;&gt;"Yes","Inactive Driver",IF(OR(F493="Available",F493="Limited"),IF(OR(G493="",H493="",I493=""),"Missing Shift or Time",IF(K493&lt;=0,"Check Time Range",IF(K493&gt;IFERROR(VLOOKUP(D493,'Drivers'!$A$5:$K$1000,9,FALSE),24),"Over Planning Limit","OK"))),"OK"))))))))</f>
        <v/>
      </c>
    </row>
    <row r="494">
      <c r="A494" s="23" t="n"/>
      <c r="B494" s="24" t="n"/>
      <c r="C494" s="25">
        <f>IF(B494="","",TEXT(B494,"ddd"))</f>
        <v/>
      </c>
      <c r="D494" s="23" t="n"/>
      <c r="E494" s="26">
        <f>IF(D494="","",IFERROR(VLOOKUP(D494,'Drivers'!$A$5:$K$1000,2,FALSE),"ID Not Found"))</f>
        <v/>
      </c>
      <c r="F494" s="23" t="n"/>
      <c r="G494" s="23" t="n"/>
      <c r="H494" s="27" t="n"/>
      <c r="I494" s="27" t="n"/>
      <c r="J494" s="28" t="n"/>
      <c r="K494" s="29">
        <f>IF(OR(B494="",D494="",F494=""),"",IF(OR(F494="Available",F494="Limited"),IFERROR(MAX(0,MOD(I494-H494,1)*24-J494/60),0),0))</f>
        <v/>
      </c>
      <c r="L494" s="25">
        <f>IF(D494="","",IFERROR(VLOOKUP(D494,'Drivers'!$A$5:$K$1000,4,FALSE),""))</f>
        <v/>
      </c>
      <c r="M494" s="30" t="n"/>
      <c r="N494" s="23" t="n"/>
      <c r="O494" s="30" t="n"/>
      <c r="P494" s="26">
        <f>IF(AND(A494="",B494="",D494="",F494=""),"",IF(OR(A494="",B494="",D494=""),"Missing Required",IF(COUNTIF($A$5:$A$1000,A494)&gt;1,"Duplicate Availability ID",IF(F494="","Missing Status",IF(E494="ID Not Found","Invalid Driver ID",IF(COUNTIFS($B$5:$B$1000,B494,$D$5:$D$1000,D494)&gt;1,"Duplicate Driver/Date",IF(IFERROR(VLOOKUP(D494,'Drivers'!$A$5:$K$1000,10,FALSE),"No")&lt;&gt;"Yes","Inactive Driver",IF(OR(F494="Available",F494="Limited"),IF(OR(G494="",H494="",I494=""),"Missing Shift or Time",IF(K494&lt;=0,"Check Time Range",IF(K494&gt;IFERROR(VLOOKUP(D494,'Drivers'!$A$5:$K$1000,9,FALSE),24),"Over Planning Limit","OK"))),"OK"))))))))</f>
        <v/>
      </c>
    </row>
    <row r="495">
      <c r="A495" s="23" t="n"/>
      <c r="B495" s="24" t="n"/>
      <c r="C495" s="25">
        <f>IF(B495="","",TEXT(B495,"ddd"))</f>
        <v/>
      </c>
      <c r="D495" s="23" t="n"/>
      <c r="E495" s="26">
        <f>IF(D495="","",IFERROR(VLOOKUP(D495,'Drivers'!$A$5:$K$1000,2,FALSE),"ID Not Found"))</f>
        <v/>
      </c>
      <c r="F495" s="23" t="n"/>
      <c r="G495" s="23" t="n"/>
      <c r="H495" s="27" t="n"/>
      <c r="I495" s="27" t="n"/>
      <c r="J495" s="28" t="n"/>
      <c r="K495" s="29">
        <f>IF(OR(B495="",D495="",F495=""),"",IF(OR(F495="Available",F495="Limited"),IFERROR(MAX(0,MOD(I495-H495,1)*24-J495/60),0),0))</f>
        <v/>
      </c>
      <c r="L495" s="25">
        <f>IF(D495="","",IFERROR(VLOOKUP(D495,'Drivers'!$A$5:$K$1000,4,FALSE),""))</f>
        <v/>
      </c>
      <c r="M495" s="30" t="n"/>
      <c r="N495" s="23" t="n"/>
      <c r="O495" s="30" t="n"/>
      <c r="P495" s="26">
        <f>IF(AND(A495="",B495="",D495="",F495=""),"",IF(OR(A495="",B495="",D495=""),"Missing Required",IF(COUNTIF($A$5:$A$1000,A495)&gt;1,"Duplicate Availability ID",IF(F495="","Missing Status",IF(E495="ID Not Found","Invalid Driver ID",IF(COUNTIFS($B$5:$B$1000,B495,$D$5:$D$1000,D495)&gt;1,"Duplicate Driver/Date",IF(IFERROR(VLOOKUP(D495,'Drivers'!$A$5:$K$1000,10,FALSE),"No")&lt;&gt;"Yes","Inactive Driver",IF(OR(F495="Available",F495="Limited"),IF(OR(G495="",H495="",I495=""),"Missing Shift or Time",IF(K495&lt;=0,"Check Time Range",IF(K495&gt;IFERROR(VLOOKUP(D495,'Drivers'!$A$5:$K$1000,9,FALSE),24),"Over Planning Limit","OK"))),"OK"))))))))</f>
        <v/>
      </c>
    </row>
    <row r="496">
      <c r="A496" s="23" t="n"/>
      <c r="B496" s="24" t="n"/>
      <c r="C496" s="25">
        <f>IF(B496="","",TEXT(B496,"ddd"))</f>
        <v/>
      </c>
      <c r="D496" s="23" t="n"/>
      <c r="E496" s="26">
        <f>IF(D496="","",IFERROR(VLOOKUP(D496,'Drivers'!$A$5:$K$1000,2,FALSE),"ID Not Found"))</f>
        <v/>
      </c>
      <c r="F496" s="23" t="n"/>
      <c r="G496" s="23" t="n"/>
      <c r="H496" s="27" t="n"/>
      <c r="I496" s="27" t="n"/>
      <c r="J496" s="28" t="n"/>
      <c r="K496" s="29">
        <f>IF(OR(B496="",D496="",F496=""),"",IF(OR(F496="Available",F496="Limited"),IFERROR(MAX(0,MOD(I496-H496,1)*24-J496/60),0),0))</f>
        <v/>
      </c>
      <c r="L496" s="25">
        <f>IF(D496="","",IFERROR(VLOOKUP(D496,'Drivers'!$A$5:$K$1000,4,FALSE),""))</f>
        <v/>
      </c>
      <c r="M496" s="30" t="n"/>
      <c r="N496" s="23" t="n"/>
      <c r="O496" s="30" t="n"/>
      <c r="P496" s="26">
        <f>IF(AND(A496="",B496="",D496="",F496=""),"",IF(OR(A496="",B496="",D496=""),"Missing Required",IF(COUNTIF($A$5:$A$1000,A496)&gt;1,"Duplicate Availability ID",IF(F496="","Missing Status",IF(E496="ID Not Found","Invalid Driver ID",IF(COUNTIFS($B$5:$B$1000,B496,$D$5:$D$1000,D496)&gt;1,"Duplicate Driver/Date",IF(IFERROR(VLOOKUP(D496,'Drivers'!$A$5:$K$1000,10,FALSE),"No")&lt;&gt;"Yes","Inactive Driver",IF(OR(F496="Available",F496="Limited"),IF(OR(G496="",H496="",I496=""),"Missing Shift or Time",IF(K496&lt;=0,"Check Time Range",IF(K496&gt;IFERROR(VLOOKUP(D496,'Drivers'!$A$5:$K$1000,9,FALSE),24),"Over Planning Limit","OK"))),"OK"))))))))</f>
        <v/>
      </c>
    </row>
    <row r="497">
      <c r="A497" s="23" t="n"/>
      <c r="B497" s="24" t="n"/>
      <c r="C497" s="25">
        <f>IF(B497="","",TEXT(B497,"ddd"))</f>
        <v/>
      </c>
      <c r="D497" s="23" t="n"/>
      <c r="E497" s="26">
        <f>IF(D497="","",IFERROR(VLOOKUP(D497,'Drivers'!$A$5:$K$1000,2,FALSE),"ID Not Found"))</f>
        <v/>
      </c>
      <c r="F497" s="23" t="n"/>
      <c r="G497" s="23" t="n"/>
      <c r="H497" s="27" t="n"/>
      <c r="I497" s="27" t="n"/>
      <c r="J497" s="28" t="n"/>
      <c r="K497" s="29">
        <f>IF(OR(B497="",D497="",F497=""),"",IF(OR(F497="Available",F497="Limited"),IFERROR(MAX(0,MOD(I497-H497,1)*24-J497/60),0),0))</f>
        <v/>
      </c>
      <c r="L497" s="25">
        <f>IF(D497="","",IFERROR(VLOOKUP(D497,'Drivers'!$A$5:$K$1000,4,FALSE),""))</f>
        <v/>
      </c>
      <c r="M497" s="30" t="n"/>
      <c r="N497" s="23" t="n"/>
      <c r="O497" s="30" t="n"/>
      <c r="P497" s="26">
        <f>IF(AND(A497="",B497="",D497="",F497=""),"",IF(OR(A497="",B497="",D497=""),"Missing Required",IF(COUNTIF($A$5:$A$1000,A497)&gt;1,"Duplicate Availability ID",IF(F497="","Missing Status",IF(E497="ID Not Found","Invalid Driver ID",IF(COUNTIFS($B$5:$B$1000,B497,$D$5:$D$1000,D497)&gt;1,"Duplicate Driver/Date",IF(IFERROR(VLOOKUP(D497,'Drivers'!$A$5:$K$1000,10,FALSE),"No")&lt;&gt;"Yes","Inactive Driver",IF(OR(F497="Available",F497="Limited"),IF(OR(G497="",H497="",I497=""),"Missing Shift or Time",IF(K497&lt;=0,"Check Time Range",IF(K497&gt;IFERROR(VLOOKUP(D497,'Drivers'!$A$5:$K$1000,9,FALSE),24),"Over Planning Limit","OK"))),"OK"))))))))</f>
        <v/>
      </c>
    </row>
    <row r="498">
      <c r="A498" s="23" t="n"/>
      <c r="B498" s="24" t="n"/>
      <c r="C498" s="25">
        <f>IF(B498="","",TEXT(B498,"ddd"))</f>
        <v/>
      </c>
      <c r="D498" s="23" t="n"/>
      <c r="E498" s="26">
        <f>IF(D498="","",IFERROR(VLOOKUP(D498,'Drivers'!$A$5:$K$1000,2,FALSE),"ID Not Found"))</f>
        <v/>
      </c>
      <c r="F498" s="23" t="n"/>
      <c r="G498" s="23" t="n"/>
      <c r="H498" s="27" t="n"/>
      <c r="I498" s="27" t="n"/>
      <c r="J498" s="28" t="n"/>
      <c r="K498" s="29">
        <f>IF(OR(B498="",D498="",F498=""),"",IF(OR(F498="Available",F498="Limited"),IFERROR(MAX(0,MOD(I498-H498,1)*24-J498/60),0),0))</f>
        <v/>
      </c>
      <c r="L498" s="25">
        <f>IF(D498="","",IFERROR(VLOOKUP(D498,'Drivers'!$A$5:$K$1000,4,FALSE),""))</f>
        <v/>
      </c>
      <c r="M498" s="30" t="n"/>
      <c r="N498" s="23" t="n"/>
      <c r="O498" s="30" t="n"/>
      <c r="P498" s="26">
        <f>IF(AND(A498="",B498="",D498="",F498=""),"",IF(OR(A498="",B498="",D498=""),"Missing Required",IF(COUNTIF($A$5:$A$1000,A498)&gt;1,"Duplicate Availability ID",IF(F498="","Missing Status",IF(E498="ID Not Found","Invalid Driver ID",IF(COUNTIFS($B$5:$B$1000,B498,$D$5:$D$1000,D498)&gt;1,"Duplicate Driver/Date",IF(IFERROR(VLOOKUP(D498,'Drivers'!$A$5:$K$1000,10,FALSE),"No")&lt;&gt;"Yes","Inactive Driver",IF(OR(F498="Available",F498="Limited"),IF(OR(G498="",H498="",I498=""),"Missing Shift or Time",IF(K498&lt;=0,"Check Time Range",IF(K498&gt;IFERROR(VLOOKUP(D498,'Drivers'!$A$5:$K$1000,9,FALSE),24),"Over Planning Limit","OK"))),"OK"))))))))</f>
        <v/>
      </c>
    </row>
    <row r="499">
      <c r="A499" s="23" t="n"/>
      <c r="B499" s="24" t="n"/>
      <c r="C499" s="25">
        <f>IF(B499="","",TEXT(B499,"ddd"))</f>
        <v/>
      </c>
      <c r="D499" s="23" t="n"/>
      <c r="E499" s="26">
        <f>IF(D499="","",IFERROR(VLOOKUP(D499,'Drivers'!$A$5:$K$1000,2,FALSE),"ID Not Found"))</f>
        <v/>
      </c>
      <c r="F499" s="23" t="n"/>
      <c r="G499" s="23" t="n"/>
      <c r="H499" s="27" t="n"/>
      <c r="I499" s="27" t="n"/>
      <c r="J499" s="28" t="n"/>
      <c r="K499" s="29">
        <f>IF(OR(B499="",D499="",F499=""),"",IF(OR(F499="Available",F499="Limited"),IFERROR(MAX(0,MOD(I499-H499,1)*24-J499/60),0),0))</f>
        <v/>
      </c>
      <c r="L499" s="25">
        <f>IF(D499="","",IFERROR(VLOOKUP(D499,'Drivers'!$A$5:$K$1000,4,FALSE),""))</f>
        <v/>
      </c>
      <c r="M499" s="30" t="n"/>
      <c r="N499" s="23" t="n"/>
      <c r="O499" s="30" t="n"/>
      <c r="P499" s="26">
        <f>IF(AND(A499="",B499="",D499="",F499=""),"",IF(OR(A499="",B499="",D499=""),"Missing Required",IF(COUNTIF($A$5:$A$1000,A499)&gt;1,"Duplicate Availability ID",IF(F499="","Missing Status",IF(E499="ID Not Found","Invalid Driver ID",IF(COUNTIFS($B$5:$B$1000,B499,$D$5:$D$1000,D499)&gt;1,"Duplicate Driver/Date",IF(IFERROR(VLOOKUP(D499,'Drivers'!$A$5:$K$1000,10,FALSE),"No")&lt;&gt;"Yes","Inactive Driver",IF(OR(F499="Available",F499="Limited"),IF(OR(G499="",H499="",I499=""),"Missing Shift or Time",IF(K499&lt;=0,"Check Time Range",IF(K499&gt;IFERROR(VLOOKUP(D499,'Drivers'!$A$5:$K$1000,9,FALSE),24),"Over Planning Limit","OK"))),"OK"))))))))</f>
        <v/>
      </c>
    </row>
    <row r="500">
      <c r="A500" s="23" t="n"/>
      <c r="B500" s="24" t="n"/>
      <c r="C500" s="25">
        <f>IF(B500="","",TEXT(B500,"ddd"))</f>
        <v/>
      </c>
      <c r="D500" s="23" t="n"/>
      <c r="E500" s="26">
        <f>IF(D500="","",IFERROR(VLOOKUP(D500,'Drivers'!$A$5:$K$1000,2,FALSE),"ID Not Found"))</f>
        <v/>
      </c>
      <c r="F500" s="23" t="n"/>
      <c r="G500" s="23" t="n"/>
      <c r="H500" s="27" t="n"/>
      <c r="I500" s="27" t="n"/>
      <c r="J500" s="28" t="n"/>
      <c r="K500" s="29">
        <f>IF(OR(B500="",D500="",F500=""),"",IF(OR(F500="Available",F500="Limited"),IFERROR(MAX(0,MOD(I500-H500,1)*24-J500/60),0),0))</f>
        <v/>
      </c>
      <c r="L500" s="25">
        <f>IF(D500="","",IFERROR(VLOOKUP(D500,'Drivers'!$A$5:$K$1000,4,FALSE),""))</f>
        <v/>
      </c>
      <c r="M500" s="30" t="n"/>
      <c r="N500" s="23" t="n"/>
      <c r="O500" s="30" t="n"/>
      <c r="P500" s="26">
        <f>IF(AND(A500="",B500="",D500="",F500=""),"",IF(OR(A500="",B500="",D500=""),"Missing Required",IF(COUNTIF($A$5:$A$1000,A500)&gt;1,"Duplicate Availability ID",IF(F500="","Missing Status",IF(E500="ID Not Found","Invalid Driver ID",IF(COUNTIFS($B$5:$B$1000,B500,$D$5:$D$1000,D500)&gt;1,"Duplicate Driver/Date",IF(IFERROR(VLOOKUP(D500,'Drivers'!$A$5:$K$1000,10,FALSE),"No")&lt;&gt;"Yes","Inactive Driver",IF(OR(F500="Available",F500="Limited"),IF(OR(G500="",H500="",I500=""),"Missing Shift or Time",IF(K500&lt;=0,"Check Time Range",IF(K500&gt;IFERROR(VLOOKUP(D500,'Drivers'!$A$5:$K$1000,9,FALSE),24),"Over Planning Limit","OK"))),"OK"))))))))</f>
        <v/>
      </c>
    </row>
    <row r="501">
      <c r="A501" s="23" t="n"/>
      <c r="B501" s="24" t="n"/>
      <c r="C501" s="25">
        <f>IF(B501="","",TEXT(B501,"ddd"))</f>
        <v/>
      </c>
      <c r="D501" s="23" t="n"/>
      <c r="E501" s="26">
        <f>IF(D501="","",IFERROR(VLOOKUP(D501,'Drivers'!$A$5:$K$1000,2,FALSE),"ID Not Found"))</f>
        <v/>
      </c>
      <c r="F501" s="23" t="n"/>
      <c r="G501" s="23" t="n"/>
      <c r="H501" s="27" t="n"/>
      <c r="I501" s="27" t="n"/>
      <c r="J501" s="28" t="n"/>
      <c r="K501" s="29">
        <f>IF(OR(B501="",D501="",F501=""),"",IF(OR(F501="Available",F501="Limited"),IFERROR(MAX(0,MOD(I501-H501,1)*24-J501/60),0),0))</f>
        <v/>
      </c>
      <c r="L501" s="25">
        <f>IF(D501="","",IFERROR(VLOOKUP(D501,'Drivers'!$A$5:$K$1000,4,FALSE),""))</f>
        <v/>
      </c>
      <c r="M501" s="30" t="n"/>
      <c r="N501" s="23" t="n"/>
      <c r="O501" s="30" t="n"/>
      <c r="P501" s="26">
        <f>IF(AND(A501="",B501="",D501="",F501=""),"",IF(OR(A501="",B501="",D501=""),"Missing Required",IF(COUNTIF($A$5:$A$1000,A501)&gt;1,"Duplicate Availability ID",IF(F501="","Missing Status",IF(E501="ID Not Found","Invalid Driver ID",IF(COUNTIFS($B$5:$B$1000,B501,$D$5:$D$1000,D501)&gt;1,"Duplicate Driver/Date",IF(IFERROR(VLOOKUP(D501,'Drivers'!$A$5:$K$1000,10,FALSE),"No")&lt;&gt;"Yes","Inactive Driver",IF(OR(F501="Available",F501="Limited"),IF(OR(G501="",H501="",I501=""),"Missing Shift or Time",IF(K501&lt;=0,"Check Time Range",IF(K501&gt;IFERROR(VLOOKUP(D501,'Drivers'!$A$5:$K$1000,9,FALSE),24),"Over Planning Limit","OK"))),"OK"))))))))</f>
        <v/>
      </c>
    </row>
    <row r="502">
      <c r="A502" s="23" t="n"/>
      <c r="B502" s="24" t="n"/>
      <c r="C502" s="25">
        <f>IF(B502="","",TEXT(B502,"ddd"))</f>
        <v/>
      </c>
      <c r="D502" s="23" t="n"/>
      <c r="E502" s="26">
        <f>IF(D502="","",IFERROR(VLOOKUP(D502,'Drivers'!$A$5:$K$1000,2,FALSE),"ID Not Found"))</f>
        <v/>
      </c>
      <c r="F502" s="23" t="n"/>
      <c r="G502" s="23" t="n"/>
      <c r="H502" s="27" t="n"/>
      <c r="I502" s="27" t="n"/>
      <c r="J502" s="28" t="n"/>
      <c r="K502" s="29">
        <f>IF(OR(B502="",D502="",F502=""),"",IF(OR(F502="Available",F502="Limited"),IFERROR(MAX(0,MOD(I502-H502,1)*24-J502/60),0),0))</f>
        <v/>
      </c>
      <c r="L502" s="25">
        <f>IF(D502="","",IFERROR(VLOOKUP(D502,'Drivers'!$A$5:$K$1000,4,FALSE),""))</f>
        <v/>
      </c>
      <c r="M502" s="30" t="n"/>
      <c r="N502" s="23" t="n"/>
      <c r="O502" s="30" t="n"/>
      <c r="P502" s="26">
        <f>IF(AND(A502="",B502="",D502="",F502=""),"",IF(OR(A502="",B502="",D502=""),"Missing Required",IF(COUNTIF($A$5:$A$1000,A502)&gt;1,"Duplicate Availability ID",IF(F502="","Missing Status",IF(E502="ID Not Found","Invalid Driver ID",IF(COUNTIFS($B$5:$B$1000,B502,$D$5:$D$1000,D502)&gt;1,"Duplicate Driver/Date",IF(IFERROR(VLOOKUP(D502,'Drivers'!$A$5:$K$1000,10,FALSE),"No")&lt;&gt;"Yes","Inactive Driver",IF(OR(F502="Available",F502="Limited"),IF(OR(G502="",H502="",I502=""),"Missing Shift or Time",IF(K502&lt;=0,"Check Time Range",IF(K502&gt;IFERROR(VLOOKUP(D502,'Drivers'!$A$5:$K$1000,9,FALSE),24),"Over Planning Limit","OK"))),"OK"))))))))</f>
        <v/>
      </c>
    </row>
    <row r="503">
      <c r="A503" s="23" t="n"/>
      <c r="B503" s="24" t="n"/>
      <c r="C503" s="25">
        <f>IF(B503="","",TEXT(B503,"ddd"))</f>
        <v/>
      </c>
      <c r="D503" s="23" t="n"/>
      <c r="E503" s="26">
        <f>IF(D503="","",IFERROR(VLOOKUP(D503,'Drivers'!$A$5:$K$1000,2,FALSE),"ID Not Found"))</f>
        <v/>
      </c>
      <c r="F503" s="23" t="n"/>
      <c r="G503" s="23" t="n"/>
      <c r="H503" s="27" t="n"/>
      <c r="I503" s="27" t="n"/>
      <c r="J503" s="28" t="n"/>
      <c r="K503" s="29">
        <f>IF(OR(B503="",D503="",F503=""),"",IF(OR(F503="Available",F503="Limited"),IFERROR(MAX(0,MOD(I503-H503,1)*24-J503/60),0),0))</f>
        <v/>
      </c>
      <c r="L503" s="25">
        <f>IF(D503="","",IFERROR(VLOOKUP(D503,'Drivers'!$A$5:$K$1000,4,FALSE),""))</f>
        <v/>
      </c>
      <c r="M503" s="30" t="n"/>
      <c r="N503" s="23" t="n"/>
      <c r="O503" s="30" t="n"/>
      <c r="P503" s="26">
        <f>IF(AND(A503="",B503="",D503="",F503=""),"",IF(OR(A503="",B503="",D503=""),"Missing Required",IF(COUNTIF($A$5:$A$1000,A503)&gt;1,"Duplicate Availability ID",IF(F503="","Missing Status",IF(E503="ID Not Found","Invalid Driver ID",IF(COUNTIFS($B$5:$B$1000,B503,$D$5:$D$1000,D503)&gt;1,"Duplicate Driver/Date",IF(IFERROR(VLOOKUP(D503,'Drivers'!$A$5:$K$1000,10,FALSE),"No")&lt;&gt;"Yes","Inactive Driver",IF(OR(F503="Available",F503="Limited"),IF(OR(G503="",H503="",I503=""),"Missing Shift or Time",IF(K503&lt;=0,"Check Time Range",IF(K503&gt;IFERROR(VLOOKUP(D503,'Drivers'!$A$5:$K$1000,9,FALSE),24),"Over Planning Limit","OK"))),"OK"))))))))</f>
        <v/>
      </c>
    </row>
    <row r="504">
      <c r="A504" s="23" t="n"/>
      <c r="B504" s="24" t="n"/>
      <c r="C504" s="25">
        <f>IF(B504="","",TEXT(B504,"ddd"))</f>
        <v/>
      </c>
      <c r="D504" s="23" t="n"/>
      <c r="E504" s="26">
        <f>IF(D504="","",IFERROR(VLOOKUP(D504,'Drivers'!$A$5:$K$1000,2,FALSE),"ID Not Found"))</f>
        <v/>
      </c>
      <c r="F504" s="23" t="n"/>
      <c r="G504" s="23" t="n"/>
      <c r="H504" s="27" t="n"/>
      <c r="I504" s="27" t="n"/>
      <c r="J504" s="28" t="n"/>
      <c r="K504" s="29">
        <f>IF(OR(B504="",D504="",F504=""),"",IF(OR(F504="Available",F504="Limited"),IFERROR(MAX(0,MOD(I504-H504,1)*24-J504/60),0),0))</f>
        <v/>
      </c>
      <c r="L504" s="25">
        <f>IF(D504="","",IFERROR(VLOOKUP(D504,'Drivers'!$A$5:$K$1000,4,FALSE),""))</f>
        <v/>
      </c>
      <c r="M504" s="30" t="n"/>
      <c r="N504" s="23" t="n"/>
      <c r="O504" s="30" t="n"/>
      <c r="P504" s="26">
        <f>IF(AND(A504="",B504="",D504="",F504=""),"",IF(OR(A504="",B504="",D504=""),"Missing Required",IF(COUNTIF($A$5:$A$1000,A504)&gt;1,"Duplicate Availability ID",IF(F504="","Missing Status",IF(E504="ID Not Found","Invalid Driver ID",IF(COUNTIFS($B$5:$B$1000,B504,$D$5:$D$1000,D504)&gt;1,"Duplicate Driver/Date",IF(IFERROR(VLOOKUP(D504,'Drivers'!$A$5:$K$1000,10,FALSE),"No")&lt;&gt;"Yes","Inactive Driver",IF(OR(F504="Available",F504="Limited"),IF(OR(G504="",H504="",I504=""),"Missing Shift or Time",IF(K504&lt;=0,"Check Time Range",IF(K504&gt;IFERROR(VLOOKUP(D504,'Drivers'!$A$5:$K$1000,9,FALSE),24),"Over Planning Limit","OK"))),"OK"))))))))</f>
        <v/>
      </c>
    </row>
    <row r="505">
      <c r="A505" s="23" t="n"/>
      <c r="B505" s="24" t="n"/>
      <c r="C505" s="25">
        <f>IF(B505="","",TEXT(B505,"ddd"))</f>
        <v/>
      </c>
      <c r="D505" s="23" t="n"/>
      <c r="E505" s="26">
        <f>IF(D505="","",IFERROR(VLOOKUP(D505,'Drivers'!$A$5:$K$1000,2,FALSE),"ID Not Found"))</f>
        <v/>
      </c>
      <c r="F505" s="23" t="n"/>
      <c r="G505" s="23" t="n"/>
      <c r="H505" s="27" t="n"/>
      <c r="I505" s="27" t="n"/>
      <c r="J505" s="28" t="n"/>
      <c r="K505" s="29">
        <f>IF(OR(B505="",D505="",F505=""),"",IF(OR(F505="Available",F505="Limited"),IFERROR(MAX(0,MOD(I505-H505,1)*24-J505/60),0),0))</f>
        <v/>
      </c>
      <c r="L505" s="25">
        <f>IF(D505="","",IFERROR(VLOOKUP(D505,'Drivers'!$A$5:$K$1000,4,FALSE),""))</f>
        <v/>
      </c>
      <c r="M505" s="30" t="n"/>
      <c r="N505" s="23" t="n"/>
      <c r="O505" s="30" t="n"/>
      <c r="P505" s="26">
        <f>IF(AND(A505="",B505="",D505="",F505=""),"",IF(OR(A505="",B505="",D505=""),"Missing Required",IF(COUNTIF($A$5:$A$1000,A505)&gt;1,"Duplicate Availability ID",IF(F505="","Missing Status",IF(E505="ID Not Found","Invalid Driver ID",IF(COUNTIFS($B$5:$B$1000,B505,$D$5:$D$1000,D505)&gt;1,"Duplicate Driver/Date",IF(IFERROR(VLOOKUP(D505,'Drivers'!$A$5:$K$1000,10,FALSE),"No")&lt;&gt;"Yes","Inactive Driver",IF(OR(F505="Available",F505="Limited"),IF(OR(G505="",H505="",I505=""),"Missing Shift or Time",IF(K505&lt;=0,"Check Time Range",IF(K505&gt;IFERROR(VLOOKUP(D505,'Drivers'!$A$5:$K$1000,9,FALSE),24),"Over Planning Limit","OK"))),"OK"))))))))</f>
        <v/>
      </c>
    </row>
    <row r="506">
      <c r="A506" s="23" t="n"/>
      <c r="B506" s="24" t="n"/>
      <c r="C506" s="25">
        <f>IF(B506="","",TEXT(B506,"ddd"))</f>
        <v/>
      </c>
      <c r="D506" s="23" t="n"/>
      <c r="E506" s="26">
        <f>IF(D506="","",IFERROR(VLOOKUP(D506,'Drivers'!$A$5:$K$1000,2,FALSE),"ID Not Found"))</f>
        <v/>
      </c>
      <c r="F506" s="23" t="n"/>
      <c r="G506" s="23" t="n"/>
      <c r="H506" s="27" t="n"/>
      <c r="I506" s="27" t="n"/>
      <c r="J506" s="28" t="n"/>
      <c r="K506" s="29">
        <f>IF(OR(B506="",D506="",F506=""),"",IF(OR(F506="Available",F506="Limited"),IFERROR(MAX(0,MOD(I506-H506,1)*24-J506/60),0),0))</f>
        <v/>
      </c>
      <c r="L506" s="25">
        <f>IF(D506="","",IFERROR(VLOOKUP(D506,'Drivers'!$A$5:$K$1000,4,FALSE),""))</f>
        <v/>
      </c>
      <c r="M506" s="30" t="n"/>
      <c r="N506" s="23" t="n"/>
      <c r="O506" s="30" t="n"/>
      <c r="P506" s="26">
        <f>IF(AND(A506="",B506="",D506="",F506=""),"",IF(OR(A506="",B506="",D506=""),"Missing Required",IF(COUNTIF($A$5:$A$1000,A506)&gt;1,"Duplicate Availability ID",IF(F506="","Missing Status",IF(E506="ID Not Found","Invalid Driver ID",IF(COUNTIFS($B$5:$B$1000,B506,$D$5:$D$1000,D506)&gt;1,"Duplicate Driver/Date",IF(IFERROR(VLOOKUP(D506,'Drivers'!$A$5:$K$1000,10,FALSE),"No")&lt;&gt;"Yes","Inactive Driver",IF(OR(F506="Available",F506="Limited"),IF(OR(G506="",H506="",I506=""),"Missing Shift or Time",IF(K506&lt;=0,"Check Time Range",IF(K506&gt;IFERROR(VLOOKUP(D506,'Drivers'!$A$5:$K$1000,9,FALSE),24),"Over Planning Limit","OK"))),"OK"))))))))</f>
        <v/>
      </c>
    </row>
    <row r="507">
      <c r="A507" s="23" t="n"/>
      <c r="B507" s="24" t="n"/>
      <c r="C507" s="25">
        <f>IF(B507="","",TEXT(B507,"ddd"))</f>
        <v/>
      </c>
      <c r="D507" s="23" t="n"/>
      <c r="E507" s="26">
        <f>IF(D507="","",IFERROR(VLOOKUP(D507,'Drivers'!$A$5:$K$1000,2,FALSE),"ID Not Found"))</f>
        <v/>
      </c>
      <c r="F507" s="23" t="n"/>
      <c r="G507" s="23" t="n"/>
      <c r="H507" s="27" t="n"/>
      <c r="I507" s="27" t="n"/>
      <c r="J507" s="28" t="n"/>
      <c r="K507" s="29">
        <f>IF(OR(B507="",D507="",F507=""),"",IF(OR(F507="Available",F507="Limited"),IFERROR(MAX(0,MOD(I507-H507,1)*24-J507/60),0),0))</f>
        <v/>
      </c>
      <c r="L507" s="25">
        <f>IF(D507="","",IFERROR(VLOOKUP(D507,'Drivers'!$A$5:$K$1000,4,FALSE),""))</f>
        <v/>
      </c>
      <c r="M507" s="30" t="n"/>
      <c r="N507" s="23" t="n"/>
      <c r="O507" s="30" t="n"/>
      <c r="P507" s="26">
        <f>IF(AND(A507="",B507="",D507="",F507=""),"",IF(OR(A507="",B507="",D507=""),"Missing Required",IF(COUNTIF($A$5:$A$1000,A507)&gt;1,"Duplicate Availability ID",IF(F507="","Missing Status",IF(E507="ID Not Found","Invalid Driver ID",IF(COUNTIFS($B$5:$B$1000,B507,$D$5:$D$1000,D507)&gt;1,"Duplicate Driver/Date",IF(IFERROR(VLOOKUP(D507,'Drivers'!$A$5:$K$1000,10,FALSE),"No")&lt;&gt;"Yes","Inactive Driver",IF(OR(F507="Available",F507="Limited"),IF(OR(G507="",H507="",I507=""),"Missing Shift or Time",IF(K507&lt;=0,"Check Time Range",IF(K507&gt;IFERROR(VLOOKUP(D507,'Drivers'!$A$5:$K$1000,9,FALSE),24),"Over Planning Limit","OK"))),"OK"))))))))</f>
        <v/>
      </c>
    </row>
    <row r="508">
      <c r="A508" s="23" t="n"/>
      <c r="B508" s="24" t="n"/>
      <c r="C508" s="25">
        <f>IF(B508="","",TEXT(B508,"ddd"))</f>
        <v/>
      </c>
      <c r="D508" s="23" t="n"/>
      <c r="E508" s="26">
        <f>IF(D508="","",IFERROR(VLOOKUP(D508,'Drivers'!$A$5:$K$1000,2,FALSE),"ID Not Found"))</f>
        <v/>
      </c>
      <c r="F508" s="23" t="n"/>
      <c r="G508" s="23" t="n"/>
      <c r="H508" s="27" t="n"/>
      <c r="I508" s="27" t="n"/>
      <c r="J508" s="28" t="n"/>
      <c r="K508" s="29">
        <f>IF(OR(B508="",D508="",F508=""),"",IF(OR(F508="Available",F508="Limited"),IFERROR(MAX(0,MOD(I508-H508,1)*24-J508/60),0),0))</f>
        <v/>
      </c>
      <c r="L508" s="25">
        <f>IF(D508="","",IFERROR(VLOOKUP(D508,'Drivers'!$A$5:$K$1000,4,FALSE),""))</f>
        <v/>
      </c>
      <c r="M508" s="30" t="n"/>
      <c r="N508" s="23" t="n"/>
      <c r="O508" s="30" t="n"/>
      <c r="P508" s="26">
        <f>IF(AND(A508="",B508="",D508="",F508=""),"",IF(OR(A508="",B508="",D508=""),"Missing Required",IF(COUNTIF($A$5:$A$1000,A508)&gt;1,"Duplicate Availability ID",IF(F508="","Missing Status",IF(E508="ID Not Found","Invalid Driver ID",IF(COUNTIFS($B$5:$B$1000,B508,$D$5:$D$1000,D508)&gt;1,"Duplicate Driver/Date",IF(IFERROR(VLOOKUP(D508,'Drivers'!$A$5:$K$1000,10,FALSE),"No")&lt;&gt;"Yes","Inactive Driver",IF(OR(F508="Available",F508="Limited"),IF(OR(G508="",H508="",I508=""),"Missing Shift or Time",IF(K508&lt;=0,"Check Time Range",IF(K508&gt;IFERROR(VLOOKUP(D508,'Drivers'!$A$5:$K$1000,9,FALSE),24),"Over Planning Limit","OK"))),"OK"))))))))</f>
        <v/>
      </c>
    </row>
    <row r="509">
      <c r="A509" s="23" t="n"/>
      <c r="B509" s="24" t="n"/>
      <c r="C509" s="25">
        <f>IF(B509="","",TEXT(B509,"ddd"))</f>
        <v/>
      </c>
      <c r="D509" s="23" t="n"/>
      <c r="E509" s="26">
        <f>IF(D509="","",IFERROR(VLOOKUP(D509,'Drivers'!$A$5:$K$1000,2,FALSE),"ID Not Found"))</f>
        <v/>
      </c>
      <c r="F509" s="23" t="n"/>
      <c r="G509" s="23" t="n"/>
      <c r="H509" s="27" t="n"/>
      <c r="I509" s="27" t="n"/>
      <c r="J509" s="28" t="n"/>
      <c r="K509" s="29">
        <f>IF(OR(B509="",D509="",F509=""),"",IF(OR(F509="Available",F509="Limited"),IFERROR(MAX(0,MOD(I509-H509,1)*24-J509/60),0),0))</f>
        <v/>
      </c>
      <c r="L509" s="25">
        <f>IF(D509="","",IFERROR(VLOOKUP(D509,'Drivers'!$A$5:$K$1000,4,FALSE),""))</f>
        <v/>
      </c>
      <c r="M509" s="30" t="n"/>
      <c r="N509" s="23" t="n"/>
      <c r="O509" s="30" t="n"/>
      <c r="P509" s="26">
        <f>IF(AND(A509="",B509="",D509="",F509=""),"",IF(OR(A509="",B509="",D509=""),"Missing Required",IF(COUNTIF($A$5:$A$1000,A509)&gt;1,"Duplicate Availability ID",IF(F509="","Missing Status",IF(E509="ID Not Found","Invalid Driver ID",IF(COUNTIFS($B$5:$B$1000,B509,$D$5:$D$1000,D509)&gt;1,"Duplicate Driver/Date",IF(IFERROR(VLOOKUP(D509,'Drivers'!$A$5:$K$1000,10,FALSE),"No")&lt;&gt;"Yes","Inactive Driver",IF(OR(F509="Available",F509="Limited"),IF(OR(G509="",H509="",I509=""),"Missing Shift or Time",IF(K509&lt;=0,"Check Time Range",IF(K509&gt;IFERROR(VLOOKUP(D509,'Drivers'!$A$5:$K$1000,9,FALSE),24),"Over Planning Limit","OK"))),"OK"))))))))</f>
        <v/>
      </c>
    </row>
    <row r="510">
      <c r="A510" s="23" t="n"/>
      <c r="B510" s="24" t="n"/>
      <c r="C510" s="25">
        <f>IF(B510="","",TEXT(B510,"ddd"))</f>
        <v/>
      </c>
      <c r="D510" s="23" t="n"/>
      <c r="E510" s="26">
        <f>IF(D510="","",IFERROR(VLOOKUP(D510,'Drivers'!$A$5:$K$1000,2,FALSE),"ID Not Found"))</f>
        <v/>
      </c>
      <c r="F510" s="23" t="n"/>
      <c r="G510" s="23" t="n"/>
      <c r="H510" s="27" t="n"/>
      <c r="I510" s="27" t="n"/>
      <c r="J510" s="28" t="n"/>
      <c r="K510" s="29">
        <f>IF(OR(B510="",D510="",F510=""),"",IF(OR(F510="Available",F510="Limited"),IFERROR(MAX(0,MOD(I510-H510,1)*24-J510/60),0),0))</f>
        <v/>
      </c>
      <c r="L510" s="25">
        <f>IF(D510="","",IFERROR(VLOOKUP(D510,'Drivers'!$A$5:$K$1000,4,FALSE),""))</f>
        <v/>
      </c>
      <c r="M510" s="30" t="n"/>
      <c r="N510" s="23" t="n"/>
      <c r="O510" s="30" t="n"/>
      <c r="P510" s="26">
        <f>IF(AND(A510="",B510="",D510="",F510=""),"",IF(OR(A510="",B510="",D510=""),"Missing Required",IF(COUNTIF($A$5:$A$1000,A510)&gt;1,"Duplicate Availability ID",IF(F510="","Missing Status",IF(E510="ID Not Found","Invalid Driver ID",IF(COUNTIFS($B$5:$B$1000,B510,$D$5:$D$1000,D510)&gt;1,"Duplicate Driver/Date",IF(IFERROR(VLOOKUP(D510,'Drivers'!$A$5:$K$1000,10,FALSE),"No")&lt;&gt;"Yes","Inactive Driver",IF(OR(F510="Available",F510="Limited"),IF(OR(G510="",H510="",I510=""),"Missing Shift or Time",IF(K510&lt;=0,"Check Time Range",IF(K510&gt;IFERROR(VLOOKUP(D510,'Drivers'!$A$5:$K$1000,9,FALSE),24),"Over Planning Limit","OK"))),"OK"))))))))</f>
        <v/>
      </c>
    </row>
    <row r="511">
      <c r="A511" s="23" t="n"/>
      <c r="B511" s="24" t="n"/>
      <c r="C511" s="25">
        <f>IF(B511="","",TEXT(B511,"ddd"))</f>
        <v/>
      </c>
      <c r="D511" s="23" t="n"/>
      <c r="E511" s="26">
        <f>IF(D511="","",IFERROR(VLOOKUP(D511,'Drivers'!$A$5:$K$1000,2,FALSE),"ID Not Found"))</f>
        <v/>
      </c>
      <c r="F511" s="23" t="n"/>
      <c r="G511" s="23" t="n"/>
      <c r="H511" s="27" t="n"/>
      <c r="I511" s="27" t="n"/>
      <c r="J511" s="28" t="n"/>
      <c r="K511" s="29">
        <f>IF(OR(B511="",D511="",F511=""),"",IF(OR(F511="Available",F511="Limited"),IFERROR(MAX(0,MOD(I511-H511,1)*24-J511/60),0),0))</f>
        <v/>
      </c>
      <c r="L511" s="25">
        <f>IF(D511="","",IFERROR(VLOOKUP(D511,'Drivers'!$A$5:$K$1000,4,FALSE),""))</f>
        <v/>
      </c>
      <c r="M511" s="30" t="n"/>
      <c r="N511" s="23" t="n"/>
      <c r="O511" s="30" t="n"/>
      <c r="P511" s="26">
        <f>IF(AND(A511="",B511="",D511="",F511=""),"",IF(OR(A511="",B511="",D511=""),"Missing Required",IF(COUNTIF($A$5:$A$1000,A511)&gt;1,"Duplicate Availability ID",IF(F511="","Missing Status",IF(E511="ID Not Found","Invalid Driver ID",IF(COUNTIFS($B$5:$B$1000,B511,$D$5:$D$1000,D511)&gt;1,"Duplicate Driver/Date",IF(IFERROR(VLOOKUP(D511,'Drivers'!$A$5:$K$1000,10,FALSE),"No")&lt;&gt;"Yes","Inactive Driver",IF(OR(F511="Available",F511="Limited"),IF(OR(G511="",H511="",I511=""),"Missing Shift or Time",IF(K511&lt;=0,"Check Time Range",IF(K511&gt;IFERROR(VLOOKUP(D511,'Drivers'!$A$5:$K$1000,9,FALSE),24),"Over Planning Limit","OK"))),"OK"))))))))</f>
        <v/>
      </c>
    </row>
    <row r="512">
      <c r="A512" s="23" t="n"/>
      <c r="B512" s="24" t="n"/>
      <c r="C512" s="25">
        <f>IF(B512="","",TEXT(B512,"ddd"))</f>
        <v/>
      </c>
      <c r="D512" s="23" t="n"/>
      <c r="E512" s="26">
        <f>IF(D512="","",IFERROR(VLOOKUP(D512,'Drivers'!$A$5:$K$1000,2,FALSE),"ID Not Found"))</f>
        <v/>
      </c>
      <c r="F512" s="23" t="n"/>
      <c r="G512" s="23" t="n"/>
      <c r="H512" s="27" t="n"/>
      <c r="I512" s="27" t="n"/>
      <c r="J512" s="28" t="n"/>
      <c r="K512" s="29">
        <f>IF(OR(B512="",D512="",F512=""),"",IF(OR(F512="Available",F512="Limited"),IFERROR(MAX(0,MOD(I512-H512,1)*24-J512/60),0),0))</f>
        <v/>
      </c>
      <c r="L512" s="25">
        <f>IF(D512="","",IFERROR(VLOOKUP(D512,'Drivers'!$A$5:$K$1000,4,FALSE),""))</f>
        <v/>
      </c>
      <c r="M512" s="30" t="n"/>
      <c r="N512" s="23" t="n"/>
      <c r="O512" s="30" t="n"/>
      <c r="P512" s="26">
        <f>IF(AND(A512="",B512="",D512="",F512=""),"",IF(OR(A512="",B512="",D512=""),"Missing Required",IF(COUNTIF($A$5:$A$1000,A512)&gt;1,"Duplicate Availability ID",IF(F512="","Missing Status",IF(E512="ID Not Found","Invalid Driver ID",IF(COUNTIFS($B$5:$B$1000,B512,$D$5:$D$1000,D512)&gt;1,"Duplicate Driver/Date",IF(IFERROR(VLOOKUP(D512,'Drivers'!$A$5:$K$1000,10,FALSE),"No")&lt;&gt;"Yes","Inactive Driver",IF(OR(F512="Available",F512="Limited"),IF(OR(G512="",H512="",I512=""),"Missing Shift or Time",IF(K512&lt;=0,"Check Time Range",IF(K512&gt;IFERROR(VLOOKUP(D512,'Drivers'!$A$5:$K$1000,9,FALSE),24),"Over Planning Limit","OK"))),"OK"))))))))</f>
        <v/>
      </c>
    </row>
    <row r="513">
      <c r="A513" s="23" t="n"/>
      <c r="B513" s="24" t="n"/>
      <c r="C513" s="25">
        <f>IF(B513="","",TEXT(B513,"ddd"))</f>
        <v/>
      </c>
      <c r="D513" s="23" t="n"/>
      <c r="E513" s="26">
        <f>IF(D513="","",IFERROR(VLOOKUP(D513,'Drivers'!$A$5:$K$1000,2,FALSE),"ID Not Found"))</f>
        <v/>
      </c>
      <c r="F513" s="23" t="n"/>
      <c r="G513" s="23" t="n"/>
      <c r="H513" s="27" t="n"/>
      <c r="I513" s="27" t="n"/>
      <c r="J513" s="28" t="n"/>
      <c r="K513" s="29">
        <f>IF(OR(B513="",D513="",F513=""),"",IF(OR(F513="Available",F513="Limited"),IFERROR(MAX(0,MOD(I513-H513,1)*24-J513/60),0),0))</f>
        <v/>
      </c>
      <c r="L513" s="25">
        <f>IF(D513="","",IFERROR(VLOOKUP(D513,'Drivers'!$A$5:$K$1000,4,FALSE),""))</f>
        <v/>
      </c>
      <c r="M513" s="30" t="n"/>
      <c r="N513" s="23" t="n"/>
      <c r="O513" s="30" t="n"/>
      <c r="P513" s="26">
        <f>IF(AND(A513="",B513="",D513="",F513=""),"",IF(OR(A513="",B513="",D513=""),"Missing Required",IF(COUNTIF($A$5:$A$1000,A513)&gt;1,"Duplicate Availability ID",IF(F513="","Missing Status",IF(E513="ID Not Found","Invalid Driver ID",IF(COUNTIFS($B$5:$B$1000,B513,$D$5:$D$1000,D513)&gt;1,"Duplicate Driver/Date",IF(IFERROR(VLOOKUP(D513,'Drivers'!$A$5:$K$1000,10,FALSE),"No")&lt;&gt;"Yes","Inactive Driver",IF(OR(F513="Available",F513="Limited"),IF(OR(G513="",H513="",I513=""),"Missing Shift or Time",IF(K513&lt;=0,"Check Time Range",IF(K513&gt;IFERROR(VLOOKUP(D513,'Drivers'!$A$5:$K$1000,9,FALSE),24),"Over Planning Limit","OK"))),"OK"))))))))</f>
        <v/>
      </c>
    </row>
    <row r="514">
      <c r="A514" s="23" t="n"/>
      <c r="B514" s="24" t="n"/>
      <c r="C514" s="25">
        <f>IF(B514="","",TEXT(B514,"ddd"))</f>
        <v/>
      </c>
      <c r="D514" s="23" t="n"/>
      <c r="E514" s="26">
        <f>IF(D514="","",IFERROR(VLOOKUP(D514,'Drivers'!$A$5:$K$1000,2,FALSE),"ID Not Found"))</f>
        <v/>
      </c>
      <c r="F514" s="23" t="n"/>
      <c r="G514" s="23" t="n"/>
      <c r="H514" s="27" t="n"/>
      <c r="I514" s="27" t="n"/>
      <c r="J514" s="28" t="n"/>
      <c r="K514" s="29">
        <f>IF(OR(B514="",D514="",F514=""),"",IF(OR(F514="Available",F514="Limited"),IFERROR(MAX(0,MOD(I514-H514,1)*24-J514/60),0),0))</f>
        <v/>
      </c>
      <c r="L514" s="25">
        <f>IF(D514="","",IFERROR(VLOOKUP(D514,'Drivers'!$A$5:$K$1000,4,FALSE),""))</f>
        <v/>
      </c>
      <c r="M514" s="30" t="n"/>
      <c r="N514" s="23" t="n"/>
      <c r="O514" s="30" t="n"/>
      <c r="P514" s="26">
        <f>IF(AND(A514="",B514="",D514="",F514=""),"",IF(OR(A514="",B514="",D514=""),"Missing Required",IF(COUNTIF($A$5:$A$1000,A514)&gt;1,"Duplicate Availability ID",IF(F514="","Missing Status",IF(E514="ID Not Found","Invalid Driver ID",IF(COUNTIFS($B$5:$B$1000,B514,$D$5:$D$1000,D514)&gt;1,"Duplicate Driver/Date",IF(IFERROR(VLOOKUP(D514,'Drivers'!$A$5:$K$1000,10,FALSE),"No")&lt;&gt;"Yes","Inactive Driver",IF(OR(F514="Available",F514="Limited"),IF(OR(G514="",H514="",I514=""),"Missing Shift or Time",IF(K514&lt;=0,"Check Time Range",IF(K514&gt;IFERROR(VLOOKUP(D514,'Drivers'!$A$5:$K$1000,9,FALSE),24),"Over Planning Limit","OK"))),"OK"))))))))</f>
        <v/>
      </c>
    </row>
    <row r="515">
      <c r="A515" s="23" t="n"/>
      <c r="B515" s="24" t="n"/>
      <c r="C515" s="25">
        <f>IF(B515="","",TEXT(B515,"ddd"))</f>
        <v/>
      </c>
      <c r="D515" s="23" t="n"/>
      <c r="E515" s="26">
        <f>IF(D515="","",IFERROR(VLOOKUP(D515,'Drivers'!$A$5:$K$1000,2,FALSE),"ID Not Found"))</f>
        <v/>
      </c>
      <c r="F515" s="23" t="n"/>
      <c r="G515" s="23" t="n"/>
      <c r="H515" s="27" t="n"/>
      <c r="I515" s="27" t="n"/>
      <c r="J515" s="28" t="n"/>
      <c r="K515" s="29">
        <f>IF(OR(B515="",D515="",F515=""),"",IF(OR(F515="Available",F515="Limited"),IFERROR(MAX(0,MOD(I515-H515,1)*24-J515/60),0),0))</f>
        <v/>
      </c>
      <c r="L515" s="25">
        <f>IF(D515="","",IFERROR(VLOOKUP(D515,'Drivers'!$A$5:$K$1000,4,FALSE),""))</f>
        <v/>
      </c>
      <c r="M515" s="30" t="n"/>
      <c r="N515" s="23" t="n"/>
      <c r="O515" s="30" t="n"/>
      <c r="P515" s="26">
        <f>IF(AND(A515="",B515="",D515="",F515=""),"",IF(OR(A515="",B515="",D515=""),"Missing Required",IF(COUNTIF($A$5:$A$1000,A515)&gt;1,"Duplicate Availability ID",IF(F515="","Missing Status",IF(E515="ID Not Found","Invalid Driver ID",IF(COUNTIFS($B$5:$B$1000,B515,$D$5:$D$1000,D515)&gt;1,"Duplicate Driver/Date",IF(IFERROR(VLOOKUP(D515,'Drivers'!$A$5:$K$1000,10,FALSE),"No")&lt;&gt;"Yes","Inactive Driver",IF(OR(F515="Available",F515="Limited"),IF(OR(G515="",H515="",I515=""),"Missing Shift or Time",IF(K515&lt;=0,"Check Time Range",IF(K515&gt;IFERROR(VLOOKUP(D515,'Drivers'!$A$5:$K$1000,9,FALSE),24),"Over Planning Limit","OK"))),"OK"))))))))</f>
        <v/>
      </c>
    </row>
    <row r="516">
      <c r="A516" s="23" t="n"/>
      <c r="B516" s="24" t="n"/>
      <c r="C516" s="25">
        <f>IF(B516="","",TEXT(B516,"ddd"))</f>
        <v/>
      </c>
      <c r="D516" s="23" t="n"/>
      <c r="E516" s="26">
        <f>IF(D516="","",IFERROR(VLOOKUP(D516,'Drivers'!$A$5:$K$1000,2,FALSE),"ID Not Found"))</f>
        <v/>
      </c>
      <c r="F516" s="23" t="n"/>
      <c r="G516" s="23" t="n"/>
      <c r="H516" s="27" t="n"/>
      <c r="I516" s="27" t="n"/>
      <c r="J516" s="28" t="n"/>
      <c r="K516" s="29">
        <f>IF(OR(B516="",D516="",F516=""),"",IF(OR(F516="Available",F516="Limited"),IFERROR(MAX(0,MOD(I516-H516,1)*24-J516/60),0),0))</f>
        <v/>
      </c>
      <c r="L516" s="25">
        <f>IF(D516="","",IFERROR(VLOOKUP(D516,'Drivers'!$A$5:$K$1000,4,FALSE),""))</f>
        <v/>
      </c>
      <c r="M516" s="30" t="n"/>
      <c r="N516" s="23" t="n"/>
      <c r="O516" s="30" t="n"/>
      <c r="P516" s="26">
        <f>IF(AND(A516="",B516="",D516="",F516=""),"",IF(OR(A516="",B516="",D516=""),"Missing Required",IF(COUNTIF($A$5:$A$1000,A516)&gt;1,"Duplicate Availability ID",IF(F516="","Missing Status",IF(E516="ID Not Found","Invalid Driver ID",IF(COUNTIFS($B$5:$B$1000,B516,$D$5:$D$1000,D516)&gt;1,"Duplicate Driver/Date",IF(IFERROR(VLOOKUP(D516,'Drivers'!$A$5:$K$1000,10,FALSE),"No")&lt;&gt;"Yes","Inactive Driver",IF(OR(F516="Available",F516="Limited"),IF(OR(G516="",H516="",I516=""),"Missing Shift or Time",IF(K516&lt;=0,"Check Time Range",IF(K516&gt;IFERROR(VLOOKUP(D516,'Drivers'!$A$5:$K$1000,9,FALSE),24),"Over Planning Limit","OK"))),"OK"))))))))</f>
        <v/>
      </c>
    </row>
    <row r="517">
      <c r="A517" s="23" t="n"/>
      <c r="B517" s="24" t="n"/>
      <c r="C517" s="25">
        <f>IF(B517="","",TEXT(B517,"ddd"))</f>
        <v/>
      </c>
      <c r="D517" s="23" t="n"/>
      <c r="E517" s="26">
        <f>IF(D517="","",IFERROR(VLOOKUP(D517,'Drivers'!$A$5:$K$1000,2,FALSE),"ID Not Found"))</f>
        <v/>
      </c>
      <c r="F517" s="23" t="n"/>
      <c r="G517" s="23" t="n"/>
      <c r="H517" s="27" t="n"/>
      <c r="I517" s="27" t="n"/>
      <c r="J517" s="28" t="n"/>
      <c r="K517" s="29">
        <f>IF(OR(B517="",D517="",F517=""),"",IF(OR(F517="Available",F517="Limited"),IFERROR(MAX(0,MOD(I517-H517,1)*24-J517/60),0),0))</f>
        <v/>
      </c>
      <c r="L517" s="25">
        <f>IF(D517="","",IFERROR(VLOOKUP(D517,'Drivers'!$A$5:$K$1000,4,FALSE),""))</f>
        <v/>
      </c>
      <c r="M517" s="30" t="n"/>
      <c r="N517" s="23" t="n"/>
      <c r="O517" s="30" t="n"/>
      <c r="P517" s="26">
        <f>IF(AND(A517="",B517="",D517="",F517=""),"",IF(OR(A517="",B517="",D517=""),"Missing Required",IF(COUNTIF($A$5:$A$1000,A517)&gt;1,"Duplicate Availability ID",IF(F517="","Missing Status",IF(E517="ID Not Found","Invalid Driver ID",IF(COUNTIFS($B$5:$B$1000,B517,$D$5:$D$1000,D517)&gt;1,"Duplicate Driver/Date",IF(IFERROR(VLOOKUP(D517,'Drivers'!$A$5:$K$1000,10,FALSE),"No")&lt;&gt;"Yes","Inactive Driver",IF(OR(F517="Available",F517="Limited"),IF(OR(G517="",H517="",I517=""),"Missing Shift or Time",IF(K517&lt;=0,"Check Time Range",IF(K517&gt;IFERROR(VLOOKUP(D517,'Drivers'!$A$5:$K$1000,9,FALSE),24),"Over Planning Limit","OK"))),"OK"))))))))</f>
        <v/>
      </c>
    </row>
    <row r="518">
      <c r="A518" s="23" t="n"/>
      <c r="B518" s="24" t="n"/>
      <c r="C518" s="25">
        <f>IF(B518="","",TEXT(B518,"ddd"))</f>
        <v/>
      </c>
      <c r="D518" s="23" t="n"/>
      <c r="E518" s="26">
        <f>IF(D518="","",IFERROR(VLOOKUP(D518,'Drivers'!$A$5:$K$1000,2,FALSE),"ID Not Found"))</f>
        <v/>
      </c>
      <c r="F518" s="23" t="n"/>
      <c r="G518" s="23" t="n"/>
      <c r="H518" s="27" t="n"/>
      <c r="I518" s="27" t="n"/>
      <c r="J518" s="28" t="n"/>
      <c r="K518" s="29">
        <f>IF(OR(B518="",D518="",F518=""),"",IF(OR(F518="Available",F518="Limited"),IFERROR(MAX(0,MOD(I518-H518,1)*24-J518/60),0),0))</f>
        <v/>
      </c>
      <c r="L518" s="25">
        <f>IF(D518="","",IFERROR(VLOOKUP(D518,'Drivers'!$A$5:$K$1000,4,FALSE),""))</f>
        <v/>
      </c>
      <c r="M518" s="30" t="n"/>
      <c r="N518" s="23" t="n"/>
      <c r="O518" s="30" t="n"/>
      <c r="P518" s="26">
        <f>IF(AND(A518="",B518="",D518="",F518=""),"",IF(OR(A518="",B518="",D518=""),"Missing Required",IF(COUNTIF($A$5:$A$1000,A518)&gt;1,"Duplicate Availability ID",IF(F518="","Missing Status",IF(E518="ID Not Found","Invalid Driver ID",IF(COUNTIFS($B$5:$B$1000,B518,$D$5:$D$1000,D518)&gt;1,"Duplicate Driver/Date",IF(IFERROR(VLOOKUP(D518,'Drivers'!$A$5:$K$1000,10,FALSE),"No")&lt;&gt;"Yes","Inactive Driver",IF(OR(F518="Available",F518="Limited"),IF(OR(G518="",H518="",I518=""),"Missing Shift or Time",IF(K518&lt;=0,"Check Time Range",IF(K518&gt;IFERROR(VLOOKUP(D518,'Drivers'!$A$5:$K$1000,9,FALSE),24),"Over Planning Limit","OK"))),"OK"))))))))</f>
        <v/>
      </c>
    </row>
    <row r="519">
      <c r="A519" s="23" t="n"/>
      <c r="B519" s="24" t="n"/>
      <c r="C519" s="25">
        <f>IF(B519="","",TEXT(B519,"ddd"))</f>
        <v/>
      </c>
      <c r="D519" s="23" t="n"/>
      <c r="E519" s="26">
        <f>IF(D519="","",IFERROR(VLOOKUP(D519,'Drivers'!$A$5:$K$1000,2,FALSE),"ID Not Found"))</f>
        <v/>
      </c>
      <c r="F519" s="23" t="n"/>
      <c r="G519" s="23" t="n"/>
      <c r="H519" s="27" t="n"/>
      <c r="I519" s="27" t="n"/>
      <c r="J519" s="28" t="n"/>
      <c r="K519" s="29">
        <f>IF(OR(B519="",D519="",F519=""),"",IF(OR(F519="Available",F519="Limited"),IFERROR(MAX(0,MOD(I519-H519,1)*24-J519/60),0),0))</f>
        <v/>
      </c>
      <c r="L519" s="25">
        <f>IF(D519="","",IFERROR(VLOOKUP(D519,'Drivers'!$A$5:$K$1000,4,FALSE),""))</f>
        <v/>
      </c>
      <c r="M519" s="30" t="n"/>
      <c r="N519" s="23" t="n"/>
      <c r="O519" s="30" t="n"/>
      <c r="P519" s="26">
        <f>IF(AND(A519="",B519="",D519="",F519=""),"",IF(OR(A519="",B519="",D519=""),"Missing Required",IF(COUNTIF($A$5:$A$1000,A519)&gt;1,"Duplicate Availability ID",IF(F519="","Missing Status",IF(E519="ID Not Found","Invalid Driver ID",IF(COUNTIFS($B$5:$B$1000,B519,$D$5:$D$1000,D519)&gt;1,"Duplicate Driver/Date",IF(IFERROR(VLOOKUP(D519,'Drivers'!$A$5:$K$1000,10,FALSE),"No")&lt;&gt;"Yes","Inactive Driver",IF(OR(F519="Available",F519="Limited"),IF(OR(G519="",H519="",I519=""),"Missing Shift or Time",IF(K519&lt;=0,"Check Time Range",IF(K519&gt;IFERROR(VLOOKUP(D519,'Drivers'!$A$5:$K$1000,9,FALSE),24),"Over Planning Limit","OK"))),"OK"))))))))</f>
        <v/>
      </c>
    </row>
    <row r="520">
      <c r="A520" s="23" t="n"/>
      <c r="B520" s="24" t="n"/>
      <c r="C520" s="25">
        <f>IF(B520="","",TEXT(B520,"ddd"))</f>
        <v/>
      </c>
      <c r="D520" s="23" t="n"/>
      <c r="E520" s="26">
        <f>IF(D520="","",IFERROR(VLOOKUP(D520,'Drivers'!$A$5:$K$1000,2,FALSE),"ID Not Found"))</f>
        <v/>
      </c>
      <c r="F520" s="23" t="n"/>
      <c r="G520" s="23" t="n"/>
      <c r="H520" s="27" t="n"/>
      <c r="I520" s="27" t="n"/>
      <c r="J520" s="28" t="n"/>
      <c r="K520" s="29">
        <f>IF(OR(B520="",D520="",F520=""),"",IF(OR(F520="Available",F520="Limited"),IFERROR(MAX(0,MOD(I520-H520,1)*24-J520/60),0),0))</f>
        <v/>
      </c>
      <c r="L520" s="25">
        <f>IF(D520="","",IFERROR(VLOOKUP(D520,'Drivers'!$A$5:$K$1000,4,FALSE),""))</f>
        <v/>
      </c>
      <c r="M520" s="30" t="n"/>
      <c r="N520" s="23" t="n"/>
      <c r="O520" s="30" t="n"/>
      <c r="P520" s="26">
        <f>IF(AND(A520="",B520="",D520="",F520=""),"",IF(OR(A520="",B520="",D520=""),"Missing Required",IF(COUNTIF($A$5:$A$1000,A520)&gt;1,"Duplicate Availability ID",IF(F520="","Missing Status",IF(E520="ID Not Found","Invalid Driver ID",IF(COUNTIFS($B$5:$B$1000,B520,$D$5:$D$1000,D520)&gt;1,"Duplicate Driver/Date",IF(IFERROR(VLOOKUP(D520,'Drivers'!$A$5:$K$1000,10,FALSE),"No")&lt;&gt;"Yes","Inactive Driver",IF(OR(F520="Available",F520="Limited"),IF(OR(G520="",H520="",I520=""),"Missing Shift or Time",IF(K520&lt;=0,"Check Time Range",IF(K520&gt;IFERROR(VLOOKUP(D520,'Drivers'!$A$5:$K$1000,9,FALSE),24),"Over Planning Limit","OK"))),"OK"))))))))</f>
        <v/>
      </c>
    </row>
    <row r="521">
      <c r="A521" s="23" t="n"/>
      <c r="B521" s="24" t="n"/>
      <c r="C521" s="25">
        <f>IF(B521="","",TEXT(B521,"ddd"))</f>
        <v/>
      </c>
      <c r="D521" s="23" t="n"/>
      <c r="E521" s="26">
        <f>IF(D521="","",IFERROR(VLOOKUP(D521,'Drivers'!$A$5:$K$1000,2,FALSE),"ID Not Found"))</f>
        <v/>
      </c>
      <c r="F521" s="23" t="n"/>
      <c r="G521" s="23" t="n"/>
      <c r="H521" s="27" t="n"/>
      <c r="I521" s="27" t="n"/>
      <c r="J521" s="28" t="n"/>
      <c r="K521" s="29">
        <f>IF(OR(B521="",D521="",F521=""),"",IF(OR(F521="Available",F521="Limited"),IFERROR(MAX(0,MOD(I521-H521,1)*24-J521/60),0),0))</f>
        <v/>
      </c>
      <c r="L521" s="25">
        <f>IF(D521="","",IFERROR(VLOOKUP(D521,'Drivers'!$A$5:$K$1000,4,FALSE),""))</f>
        <v/>
      </c>
      <c r="M521" s="30" t="n"/>
      <c r="N521" s="23" t="n"/>
      <c r="O521" s="30" t="n"/>
      <c r="P521" s="26">
        <f>IF(AND(A521="",B521="",D521="",F521=""),"",IF(OR(A521="",B521="",D521=""),"Missing Required",IF(COUNTIF($A$5:$A$1000,A521)&gt;1,"Duplicate Availability ID",IF(F521="","Missing Status",IF(E521="ID Not Found","Invalid Driver ID",IF(COUNTIFS($B$5:$B$1000,B521,$D$5:$D$1000,D521)&gt;1,"Duplicate Driver/Date",IF(IFERROR(VLOOKUP(D521,'Drivers'!$A$5:$K$1000,10,FALSE),"No")&lt;&gt;"Yes","Inactive Driver",IF(OR(F521="Available",F521="Limited"),IF(OR(G521="",H521="",I521=""),"Missing Shift or Time",IF(K521&lt;=0,"Check Time Range",IF(K521&gt;IFERROR(VLOOKUP(D521,'Drivers'!$A$5:$K$1000,9,FALSE),24),"Over Planning Limit","OK"))),"OK"))))))))</f>
        <v/>
      </c>
    </row>
    <row r="522">
      <c r="A522" s="23" t="n"/>
      <c r="B522" s="24" t="n"/>
      <c r="C522" s="25">
        <f>IF(B522="","",TEXT(B522,"ddd"))</f>
        <v/>
      </c>
      <c r="D522" s="23" t="n"/>
      <c r="E522" s="26">
        <f>IF(D522="","",IFERROR(VLOOKUP(D522,'Drivers'!$A$5:$K$1000,2,FALSE),"ID Not Found"))</f>
        <v/>
      </c>
      <c r="F522" s="23" t="n"/>
      <c r="G522" s="23" t="n"/>
      <c r="H522" s="27" t="n"/>
      <c r="I522" s="27" t="n"/>
      <c r="J522" s="28" t="n"/>
      <c r="K522" s="29">
        <f>IF(OR(B522="",D522="",F522=""),"",IF(OR(F522="Available",F522="Limited"),IFERROR(MAX(0,MOD(I522-H522,1)*24-J522/60),0),0))</f>
        <v/>
      </c>
      <c r="L522" s="25">
        <f>IF(D522="","",IFERROR(VLOOKUP(D522,'Drivers'!$A$5:$K$1000,4,FALSE),""))</f>
        <v/>
      </c>
      <c r="M522" s="30" t="n"/>
      <c r="N522" s="23" t="n"/>
      <c r="O522" s="30" t="n"/>
      <c r="P522" s="26">
        <f>IF(AND(A522="",B522="",D522="",F522=""),"",IF(OR(A522="",B522="",D522=""),"Missing Required",IF(COUNTIF($A$5:$A$1000,A522)&gt;1,"Duplicate Availability ID",IF(F522="","Missing Status",IF(E522="ID Not Found","Invalid Driver ID",IF(COUNTIFS($B$5:$B$1000,B522,$D$5:$D$1000,D522)&gt;1,"Duplicate Driver/Date",IF(IFERROR(VLOOKUP(D522,'Drivers'!$A$5:$K$1000,10,FALSE),"No")&lt;&gt;"Yes","Inactive Driver",IF(OR(F522="Available",F522="Limited"),IF(OR(G522="",H522="",I522=""),"Missing Shift or Time",IF(K522&lt;=0,"Check Time Range",IF(K522&gt;IFERROR(VLOOKUP(D522,'Drivers'!$A$5:$K$1000,9,FALSE),24),"Over Planning Limit","OK"))),"OK"))))))))</f>
        <v/>
      </c>
    </row>
    <row r="523">
      <c r="A523" s="23" t="n"/>
      <c r="B523" s="24" t="n"/>
      <c r="C523" s="25">
        <f>IF(B523="","",TEXT(B523,"ddd"))</f>
        <v/>
      </c>
      <c r="D523" s="23" t="n"/>
      <c r="E523" s="26">
        <f>IF(D523="","",IFERROR(VLOOKUP(D523,'Drivers'!$A$5:$K$1000,2,FALSE),"ID Not Found"))</f>
        <v/>
      </c>
      <c r="F523" s="23" t="n"/>
      <c r="G523" s="23" t="n"/>
      <c r="H523" s="27" t="n"/>
      <c r="I523" s="27" t="n"/>
      <c r="J523" s="28" t="n"/>
      <c r="K523" s="29">
        <f>IF(OR(B523="",D523="",F523=""),"",IF(OR(F523="Available",F523="Limited"),IFERROR(MAX(0,MOD(I523-H523,1)*24-J523/60),0),0))</f>
        <v/>
      </c>
      <c r="L523" s="25">
        <f>IF(D523="","",IFERROR(VLOOKUP(D523,'Drivers'!$A$5:$K$1000,4,FALSE),""))</f>
        <v/>
      </c>
      <c r="M523" s="30" t="n"/>
      <c r="N523" s="23" t="n"/>
      <c r="O523" s="30" t="n"/>
      <c r="P523" s="26">
        <f>IF(AND(A523="",B523="",D523="",F523=""),"",IF(OR(A523="",B523="",D523=""),"Missing Required",IF(COUNTIF($A$5:$A$1000,A523)&gt;1,"Duplicate Availability ID",IF(F523="","Missing Status",IF(E523="ID Not Found","Invalid Driver ID",IF(COUNTIFS($B$5:$B$1000,B523,$D$5:$D$1000,D523)&gt;1,"Duplicate Driver/Date",IF(IFERROR(VLOOKUP(D523,'Drivers'!$A$5:$K$1000,10,FALSE),"No")&lt;&gt;"Yes","Inactive Driver",IF(OR(F523="Available",F523="Limited"),IF(OR(G523="",H523="",I523=""),"Missing Shift or Time",IF(K523&lt;=0,"Check Time Range",IF(K523&gt;IFERROR(VLOOKUP(D523,'Drivers'!$A$5:$K$1000,9,FALSE),24),"Over Planning Limit","OK"))),"OK"))))))))</f>
        <v/>
      </c>
    </row>
    <row r="524">
      <c r="A524" s="23" t="n"/>
      <c r="B524" s="24" t="n"/>
      <c r="C524" s="25">
        <f>IF(B524="","",TEXT(B524,"ddd"))</f>
        <v/>
      </c>
      <c r="D524" s="23" t="n"/>
      <c r="E524" s="26">
        <f>IF(D524="","",IFERROR(VLOOKUP(D524,'Drivers'!$A$5:$K$1000,2,FALSE),"ID Not Found"))</f>
        <v/>
      </c>
      <c r="F524" s="23" t="n"/>
      <c r="G524" s="23" t="n"/>
      <c r="H524" s="27" t="n"/>
      <c r="I524" s="27" t="n"/>
      <c r="J524" s="28" t="n"/>
      <c r="K524" s="29">
        <f>IF(OR(B524="",D524="",F524=""),"",IF(OR(F524="Available",F524="Limited"),IFERROR(MAX(0,MOD(I524-H524,1)*24-J524/60),0),0))</f>
        <v/>
      </c>
      <c r="L524" s="25">
        <f>IF(D524="","",IFERROR(VLOOKUP(D524,'Drivers'!$A$5:$K$1000,4,FALSE),""))</f>
        <v/>
      </c>
      <c r="M524" s="30" t="n"/>
      <c r="N524" s="23" t="n"/>
      <c r="O524" s="30" t="n"/>
      <c r="P524" s="26">
        <f>IF(AND(A524="",B524="",D524="",F524=""),"",IF(OR(A524="",B524="",D524=""),"Missing Required",IF(COUNTIF($A$5:$A$1000,A524)&gt;1,"Duplicate Availability ID",IF(F524="","Missing Status",IF(E524="ID Not Found","Invalid Driver ID",IF(COUNTIFS($B$5:$B$1000,B524,$D$5:$D$1000,D524)&gt;1,"Duplicate Driver/Date",IF(IFERROR(VLOOKUP(D524,'Drivers'!$A$5:$K$1000,10,FALSE),"No")&lt;&gt;"Yes","Inactive Driver",IF(OR(F524="Available",F524="Limited"),IF(OR(G524="",H524="",I524=""),"Missing Shift or Time",IF(K524&lt;=0,"Check Time Range",IF(K524&gt;IFERROR(VLOOKUP(D524,'Drivers'!$A$5:$K$1000,9,FALSE),24),"Over Planning Limit","OK"))),"OK"))))))))</f>
        <v/>
      </c>
    </row>
    <row r="525">
      <c r="A525" s="23" t="n"/>
      <c r="B525" s="24" t="n"/>
      <c r="C525" s="25">
        <f>IF(B525="","",TEXT(B525,"ddd"))</f>
        <v/>
      </c>
      <c r="D525" s="23" t="n"/>
      <c r="E525" s="26">
        <f>IF(D525="","",IFERROR(VLOOKUP(D525,'Drivers'!$A$5:$K$1000,2,FALSE),"ID Not Found"))</f>
        <v/>
      </c>
      <c r="F525" s="23" t="n"/>
      <c r="G525" s="23" t="n"/>
      <c r="H525" s="27" t="n"/>
      <c r="I525" s="27" t="n"/>
      <c r="J525" s="28" t="n"/>
      <c r="K525" s="29">
        <f>IF(OR(B525="",D525="",F525=""),"",IF(OR(F525="Available",F525="Limited"),IFERROR(MAX(0,MOD(I525-H525,1)*24-J525/60),0),0))</f>
        <v/>
      </c>
      <c r="L525" s="25">
        <f>IF(D525="","",IFERROR(VLOOKUP(D525,'Drivers'!$A$5:$K$1000,4,FALSE),""))</f>
        <v/>
      </c>
      <c r="M525" s="30" t="n"/>
      <c r="N525" s="23" t="n"/>
      <c r="O525" s="30" t="n"/>
      <c r="P525" s="26">
        <f>IF(AND(A525="",B525="",D525="",F525=""),"",IF(OR(A525="",B525="",D525=""),"Missing Required",IF(COUNTIF($A$5:$A$1000,A525)&gt;1,"Duplicate Availability ID",IF(F525="","Missing Status",IF(E525="ID Not Found","Invalid Driver ID",IF(COUNTIFS($B$5:$B$1000,B525,$D$5:$D$1000,D525)&gt;1,"Duplicate Driver/Date",IF(IFERROR(VLOOKUP(D525,'Drivers'!$A$5:$K$1000,10,FALSE),"No")&lt;&gt;"Yes","Inactive Driver",IF(OR(F525="Available",F525="Limited"),IF(OR(G525="",H525="",I525=""),"Missing Shift or Time",IF(K525&lt;=0,"Check Time Range",IF(K525&gt;IFERROR(VLOOKUP(D525,'Drivers'!$A$5:$K$1000,9,FALSE),24),"Over Planning Limit","OK"))),"OK"))))))))</f>
        <v/>
      </c>
    </row>
    <row r="526">
      <c r="A526" s="23" t="n"/>
      <c r="B526" s="24" t="n"/>
      <c r="C526" s="25">
        <f>IF(B526="","",TEXT(B526,"ddd"))</f>
        <v/>
      </c>
      <c r="D526" s="23" t="n"/>
      <c r="E526" s="26">
        <f>IF(D526="","",IFERROR(VLOOKUP(D526,'Drivers'!$A$5:$K$1000,2,FALSE),"ID Not Found"))</f>
        <v/>
      </c>
      <c r="F526" s="23" t="n"/>
      <c r="G526" s="23" t="n"/>
      <c r="H526" s="27" t="n"/>
      <c r="I526" s="27" t="n"/>
      <c r="J526" s="28" t="n"/>
      <c r="K526" s="29">
        <f>IF(OR(B526="",D526="",F526=""),"",IF(OR(F526="Available",F526="Limited"),IFERROR(MAX(0,MOD(I526-H526,1)*24-J526/60),0),0))</f>
        <v/>
      </c>
      <c r="L526" s="25">
        <f>IF(D526="","",IFERROR(VLOOKUP(D526,'Drivers'!$A$5:$K$1000,4,FALSE),""))</f>
        <v/>
      </c>
      <c r="M526" s="30" t="n"/>
      <c r="N526" s="23" t="n"/>
      <c r="O526" s="30" t="n"/>
      <c r="P526" s="26">
        <f>IF(AND(A526="",B526="",D526="",F526=""),"",IF(OR(A526="",B526="",D526=""),"Missing Required",IF(COUNTIF($A$5:$A$1000,A526)&gt;1,"Duplicate Availability ID",IF(F526="","Missing Status",IF(E526="ID Not Found","Invalid Driver ID",IF(COUNTIFS($B$5:$B$1000,B526,$D$5:$D$1000,D526)&gt;1,"Duplicate Driver/Date",IF(IFERROR(VLOOKUP(D526,'Drivers'!$A$5:$K$1000,10,FALSE),"No")&lt;&gt;"Yes","Inactive Driver",IF(OR(F526="Available",F526="Limited"),IF(OR(G526="",H526="",I526=""),"Missing Shift or Time",IF(K526&lt;=0,"Check Time Range",IF(K526&gt;IFERROR(VLOOKUP(D526,'Drivers'!$A$5:$K$1000,9,FALSE),24),"Over Planning Limit","OK"))),"OK"))))))))</f>
        <v/>
      </c>
    </row>
    <row r="527">
      <c r="A527" s="23" t="n"/>
      <c r="B527" s="24" t="n"/>
      <c r="C527" s="25">
        <f>IF(B527="","",TEXT(B527,"ddd"))</f>
        <v/>
      </c>
      <c r="D527" s="23" t="n"/>
      <c r="E527" s="26">
        <f>IF(D527="","",IFERROR(VLOOKUP(D527,'Drivers'!$A$5:$K$1000,2,FALSE),"ID Not Found"))</f>
        <v/>
      </c>
      <c r="F527" s="23" t="n"/>
      <c r="G527" s="23" t="n"/>
      <c r="H527" s="27" t="n"/>
      <c r="I527" s="27" t="n"/>
      <c r="J527" s="28" t="n"/>
      <c r="K527" s="29">
        <f>IF(OR(B527="",D527="",F527=""),"",IF(OR(F527="Available",F527="Limited"),IFERROR(MAX(0,MOD(I527-H527,1)*24-J527/60),0),0))</f>
        <v/>
      </c>
      <c r="L527" s="25">
        <f>IF(D527="","",IFERROR(VLOOKUP(D527,'Drivers'!$A$5:$K$1000,4,FALSE),""))</f>
        <v/>
      </c>
      <c r="M527" s="30" t="n"/>
      <c r="N527" s="23" t="n"/>
      <c r="O527" s="30" t="n"/>
      <c r="P527" s="26">
        <f>IF(AND(A527="",B527="",D527="",F527=""),"",IF(OR(A527="",B527="",D527=""),"Missing Required",IF(COUNTIF($A$5:$A$1000,A527)&gt;1,"Duplicate Availability ID",IF(F527="","Missing Status",IF(E527="ID Not Found","Invalid Driver ID",IF(COUNTIFS($B$5:$B$1000,B527,$D$5:$D$1000,D527)&gt;1,"Duplicate Driver/Date",IF(IFERROR(VLOOKUP(D527,'Drivers'!$A$5:$K$1000,10,FALSE),"No")&lt;&gt;"Yes","Inactive Driver",IF(OR(F527="Available",F527="Limited"),IF(OR(G527="",H527="",I527=""),"Missing Shift or Time",IF(K527&lt;=0,"Check Time Range",IF(K527&gt;IFERROR(VLOOKUP(D527,'Drivers'!$A$5:$K$1000,9,FALSE),24),"Over Planning Limit","OK"))),"OK"))))))))</f>
        <v/>
      </c>
    </row>
    <row r="528">
      <c r="A528" s="23" t="n"/>
      <c r="B528" s="24" t="n"/>
      <c r="C528" s="25">
        <f>IF(B528="","",TEXT(B528,"ddd"))</f>
        <v/>
      </c>
      <c r="D528" s="23" t="n"/>
      <c r="E528" s="26">
        <f>IF(D528="","",IFERROR(VLOOKUP(D528,'Drivers'!$A$5:$K$1000,2,FALSE),"ID Not Found"))</f>
        <v/>
      </c>
      <c r="F528" s="23" t="n"/>
      <c r="G528" s="23" t="n"/>
      <c r="H528" s="27" t="n"/>
      <c r="I528" s="27" t="n"/>
      <c r="J528" s="28" t="n"/>
      <c r="K528" s="29">
        <f>IF(OR(B528="",D528="",F528=""),"",IF(OR(F528="Available",F528="Limited"),IFERROR(MAX(0,MOD(I528-H528,1)*24-J528/60),0),0))</f>
        <v/>
      </c>
      <c r="L528" s="25">
        <f>IF(D528="","",IFERROR(VLOOKUP(D528,'Drivers'!$A$5:$K$1000,4,FALSE),""))</f>
        <v/>
      </c>
      <c r="M528" s="30" t="n"/>
      <c r="N528" s="23" t="n"/>
      <c r="O528" s="30" t="n"/>
      <c r="P528" s="26">
        <f>IF(AND(A528="",B528="",D528="",F528=""),"",IF(OR(A528="",B528="",D528=""),"Missing Required",IF(COUNTIF($A$5:$A$1000,A528)&gt;1,"Duplicate Availability ID",IF(F528="","Missing Status",IF(E528="ID Not Found","Invalid Driver ID",IF(COUNTIFS($B$5:$B$1000,B528,$D$5:$D$1000,D528)&gt;1,"Duplicate Driver/Date",IF(IFERROR(VLOOKUP(D528,'Drivers'!$A$5:$K$1000,10,FALSE),"No")&lt;&gt;"Yes","Inactive Driver",IF(OR(F528="Available",F528="Limited"),IF(OR(G528="",H528="",I528=""),"Missing Shift or Time",IF(K528&lt;=0,"Check Time Range",IF(K528&gt;IFERROR(VLOOKUP(D528,'Drivers'!$A$5:$K$1000,9,FALSE),24),"Over Planning Limit","OK"))),"OK"))))))))</f>
        <v/>
      </c>
    </row>
    <row r="529">
      <c r="A529" s="23" t="n"/>
      <c r="B529" s="24" t="n"/>
      <c r="C529" s="25">
        <f>IF(B529="","",TEXT(B529,"ddd"))</f>
        <v/>
      </c>
      <c r="D529" s="23" t="n"/>
      <c r="E529" s="26">
        <f>IF(D529="","",IFERROR(VLOOKUP(D529,'Drivers'!$A$5:$K$1000,2,FALSE),"ID Not Found"))</f>
        <v/>
      </c>
      <c r="F529" s="23" t="n"/>
      <c r="G529" s="23" t="n"/>
      <c r="H529" s="27" t="n"/>
      <c r="I529" s="27" t="n"/>
      <c r="J529" s="28" t="n"/>
      <c r="K529" s="29">
        <f>IF(OR(B529="",D529="",F529=""),"",IF(OR(F529="Available",F529="Limited"),IFERROR(MAX(0,MOD(I529-H529,1)*24-J529/60),0),0))</f>
        <v/>
      </c>
      <c r="L529" s="25">
        <f>IF(D529="","",IFERROR(VLOOKUP(D529,'Drivers'!$A$5:$K$1000,4,FALSE),""))</f>
        <v/>
      </c>
      <c r="M529" s="30" t="n"/>
      <c r="N529" s="23" t="n"/>
      <c r="O529" s="30" t="n"/>
      <c r="P529" s="26">
        <f>IF(AND(A529="",B529="",D529="",F529=""),"",IF(OR(A529="",B529="",D529=""),"Missing Required",IF(COUNTIF($A$5:$A$1000,A529)&gt;1,"Duplicate Availability ID",IF(F529="","Missing Status",IF(E529="ID Not Found","Invalid Driver ID",IF(COUNTIFS($B$5:$B$1000,B529,$D$5:$D$1000,D529)&gt;1,"Duplicate Driver/Date",IF(IFERROR(VLOOKUP(D529,'Drivers'!$A$5:$K$1000,10,FALSE),"No")&lt;&gt;"Yes","Inactive Driver",IF(OR(F529="Available",F529="Limited"),IF(OR(G529="",H529="",I529=""),"Missing Shift or Time",IF(K529&lt;=0,"Check Time Range",IF(K529&gt;IFERROR(VLOOKUP(D529,'Drivers'!$A$5:$K$1000,9,FALSE),24),"Over Planning Limit","OK"))),"OK"))))))))</f>
        <v/>
      </c>
    </row>
    <row r="530">
      <c r="A530" s="23" t="n"/>
      <c r="B530" s="24" t="n"/>
      <c r="C530" s="25">
        <f>IF(B530="","",TEXT(B530,"ddd"))</f>
        <v/>
      </c>
      <c r="D530" s="23" t="n"/>
      <c r="E530" s="26">
        <f>IF(D530="","",IFERROR(VLOOKUP(D530,'Drivers'!$A$5:$K$1000,2,FALSE),"ID Not Found"))</f>
        <v/>
      </c>
      <c r="F530" s="23" t="n"/>
      <c r="G530" s="23" t="n"/>
      <c r="H530" s="27" t="n"/>
      <c r="I530" s="27" t="n"/>
      <c r="J530" s="28" t="n"/>
      <c r="K530" s="29">
        <f>IF(OR(B530="",D530="",F530=""),"",IF(OR(F530="Available",F530="Limited"),IFERROR(MAX(0,MOD(I530-H530,1)*24-J530/60),0),0))</f>
        <v/>
      </c>
      <c r="L530" s="25">
        <f>IF(D530="","",IFERROR(VLOOKUP(D530,'Drivers'!$A$5:$K$1000,4,FALSE),""))</f>
        <v/>
      </c>
      <c r="M530" s="30" t="n"/>
      <c r="N530" s="23" t="n"/>
      <c r="O530" s="30" t="n"/>
      <c r="P530" s="26">
        <f>IF(AND(A530="",B530="",D530="",F530=""),"",IF(OR(A530="",B530="",D530=""),"Missing Required",IF(COUNTIF($A$5:$A$1000,A530)&gt;1,"Duplicate Availability ID",IF(F530="","Missing Status",IF(E530="ID Not Found","Invalid Driver ID",IF(COUNTIFS($B$5:$B$1000,B530,$D$5:$D$1000,D530)&gt;1,"Duplicate Driver/Date",IF(IFERROR(VLOOKUP(D530,'Drivers'!$A$5:$K$1000,10,FALSE),"No")&lt;&gt;"Yes","Inactive Driver",IF(OR(F530="Available",F530="Limited"),IF(OR(G530="",H530="",I530=""),"Missing Shift or Time",IF(K530&lt;=0,"Check Time Range",IF(K530&gt;IFERROR(VLOOKUP(D530,'Drivers'!$A$5:$K$1000,9,FALSE),24),"Over Planning Limit","OK"))),"OK"))))))))</f>
        <v/>
      </c>
    </row>
    <row r="531">
      <c r="A531" s="23" t="n"/>
      <c r="B531" s="24" t="n"/>
      <c r="C531" s="25">
        <f>IF(B531="","",TEXT(B531,"ddd"))</f>
        <v/>
      </c>
      <c r="D531" s="23" t="n"/>
      <c r="E531" s="26">
        <f>IF(D531="","",IFERROR(VLOOKUP(D531,'Drivers'!$A$5:$K$1000,2,FALSE),"ID Not Found"))</f>
        <v/>
      </c>
      <c r="F531" s="23" t="n"/>
      <c r="G531" s="23" t="n"/>
      <c r="H531" s="27" t="n"/>
      <c r="I531" s="27" t="n"/>
      <c r="J531" s="28" t="n"/>
      <c r="K531" s="29">
        <f>IF(OR(B531="",D531="",F531=""),"",IF(OR(F531="Available",F531="Limited"),IFERROR(MAX(0,MOD(I531-H531,1)*24-J531/60),0),0))</f>
        <v/>
      </c>
      <c r="L531" s="25">
        <f>IF(D531="","",IFERROR(VLOOKUP(D531,'Drivers'!$A$5:$K$1000,4,FALSE),""))</f>
        <v/>
      </c>
      <c r="M531" s="30" t="n"/>
      <c r="N531" s="23" t="n"/>
      <c r="O531" s="30" t="n"/>
      <c r="P531" s="26">
        <f>IF(AND(A531="",B531="",D531="",F531=""),"",IF(OR(A531="",B531="",D531=""),"Missing Required",IF(COUNTIF($A$5:$A$1000,A531)&gt;1,"Duplicate Availability ID",IF(F531="","Missing Status",IF(E531="ID Not Found","Invalid Driver ID",IF(COUNTIFS($B$5:$B$1000,B531,$D$5:$D$1000,D531)&gt;1,"Duplicate Driver/Date",IF(IFERROR(VLOOKUP(D531,'Drivers'!$A$5:$K$1000,10,FALSE),"No")&lt;&gt;"Yes","Inactive Driver",IF(OR(F531="Available",F531="Limited"),IF(OR(G531="",H531="",I531=""),"Missing Shift or Time",IF(K531&lt;=0,"Check Time Range",IF(K531&gt;IFERROR(VLOOKUP(D531,'Drivers'!$A$5:$K$1000,9,FALSE),24),"Over Planning Limit","OK"))),"OK"))))))))</f>
        <v/>
      </c>
    </row>
    <row r="532">
      <c r="A532" s="23" t="n"/>
      <c r="B532" s="24" t="n"/>
      <c r="C532" s="25">
        <f>IF(B532="","",TEXT(B532,"ddd"))</f>
        <v/>
      </c>
      <c r="D532" s="23" t="n"/>
      <c r="E532" s="26">
        <f>IF(D532="","",IFERROR(VLOOKUP(D532,'Drivers'!$A$5:$K$1000,2,FALSE),"ID Not Found"))</f>
        <v/>
      </c>
      <c r="F532" s="23" t="n"/>
      <c r="G532" s="23" t="n"/>
      <c r="H532" s="27" t="n"/>
      <c r="I532" s="27" t="n"/>
      <c r="J532" s="28" t="n"/>
      <c r="K532" s="29">
        <f>IF(OR(B532="",D532="",F532=""),"",IF(OR(F532="Available",F532="Limited"),IFERROR(MAX(0,MOD(I532-H532,1)*24-J532/60),0),0))</f>
        <v/>
      </c>
      <c r="L532" s="25">
        <f>IF(D532="","",IFERROR(VLOOKUP(D532,'Drivers'!$A$5:$K$1000,4,FALSE),""))</f>
        <v/>
      </c>
      <c r="M532" s="30" t="n"/>
      <c r="N532" s="23" t="n"/>
      <c r="O532" s="30" t="n"/>
      <c r="P532" s="26">
        <f>IF(AND(A532="",B532="",D532="",F532=""),"",IF(OR(A532="",B532="",D532=""),"Missing Required",IF(COUNTIF($A$5:$A$1000,A532)&gt;1,"Duplicate Availability ID",IF(F532="","Missing Status",IF(E532="ID Not Found","Invalid Driver ID",IF(COUNTIFS($B$5:$B$1000,B532,$D$5:$D$1000,D532)&gt;1,"Duplicate Driver/Date",IF(IFERROR(VLOOKUP(D532,'Drivers'!$A$5:$K$1000,10,FALSE),"No")&lt;&gt;"Yes","Inactive Driver",IF(OR(F532="Available",F532="Limited"),IF(OR(G532="",H532="",I532=""),"Missing Shift or Time",IF(K532&lt;=0,"Check Time Range",IF(K532&gt;IFERROR(VLOOKUP(D532,'Drivers'!$A$5:$K$1000,9,FALSE),24),"Over Planning Limit","OK"))),"OK"))))))))</f>
        <v/>
      </c>
    </row>
    <row r="533">
      <c r="A533" s="23" t="n"/>
      <c r="B533" s="24" t="n"/>
      <c r="C533" s="25">
        <f>IF(B533="","",TEXT(B533,"ddd"))</f>
        <v/>
      </c>
      <c r="D533" s="23" t="n"/>
      <c r="E533" s="26">
        <f>IF(D533="","",IFERROR(VLOOKUP(D533,'Drivers'!$A$5:$K$1000,2,FALSE),"ID Not Found"))</f>
        <v/>
      </c>
      <c r="F533" s="23" t="n"/>
      <c r="G533" s="23" t="n"/>
      <c r="H533" s="27" t="n"/>
      <c r="I533" s="27" t="n"/>
      <c r="J533" s="28" t="n"/>
      <c r="K533" s="29">
        <f>IF(OR(B533="",D533="",F533=""),"",IF(OR(F533="Available",F533="Limited"),IFERROR(MAX(0,MOD(I533-H533,1)*24-J533/60),0),0))</f>
        <v/>
      </c>
      <c r="L533" s="25">
        <f>IF(D533="","",IFERROR(VLOOKUP(D533,'Drivers'!$A$5:$K$1000,4,FALSE),""))</f>
        <v/>
      </c>
      <c r="M533" s="30" t="n"/>
      <c r="N533" s="23" t="n"/>
      <c r="O533" s="30" t="n"/>
      <c r="P533" s="26">
        <f>IF(AND(A533="",B533="",D533="",F533=""),"",IF(OR(A533="",B533="",D533=""),"Missing Required",IF(COUNTIF($A$5:$A$1000,A533)&gt;1,"Duplicate Availability ID",IF(F533="","Missing Status",IF(E533="ID Not Found","Invalid Driver ID",IF(COUNTIFS($B$5:$B$1000,B533,$D$5:$D$1000,D533)&gt;1,"Duplicate Driver/Date",IF(IFERROR(VLOOKUP(D533,'Drivers'!$A$5:$K$1000,10,FALSE),"No")&lt;&gt;"Yes","Inactive Driver",IF(OR(F533="Available",F533="Limited"),IF(OR(G533="",H533="",I533=""),"Missing Shift or Time",IF(K533&lt;=0,"Check Time Range",IF(K533&gt;IFERROR(VLOOKUP(D533,'Drivers'!$A$5:$K$1000,9,FALSE),24),"Over Planning Limit","OK"))),"OK"))))))))</f>
        <v/>
      </c>
    </row>
    <row r="534">
      <c r="A534" s="23" t="n"/>
      <c r="B534" s="24" t="n"/>
      <c r="C534" s="25">
        <f>IF(B534="","",TEXT(B534,"ddd"))</f>
        <v/>
      </c>
      <c r="D534" s="23" t="n"/>
      <c r="E534" s="26">
        <f>IF(D534="","",IFERROR(VLOOKUP(D534,'Drivers'!$A$5:$K$1000,2,FALSE),"ID Not Found"))</f>
        <v/>
      </c>
      <c r="F534" s="23" t="n"/>
      <c r="G534" s="23" t="n"/>
      <c r="H534" s="27" t="n"/>
      <c r="I534" s="27" t="n"/>
      <c r="J534" s="28" t="n"/>
      <c r="K534" s="29">
        <f>IF(OR(B534="",D534="",F534=""),"",IF(OR(F534="Available",F534="Limited"),IFERROR(MAX(0,MOD(I534-H534,1)*24-J534/60),0),0))</f>
        <v/>
      </c>
      <c r="L534" s="25">
        <f>IF(D534="","",IFERROR(VLOOKUP(D534,'Drivers'!$A$5:$K$1000,4,FALSE),""))</f>
        <v/>
      </c>
      <c r="M534" s="30" t="n"/>
      <c r="N534" s="23" t="n"/>
      <c r="O534" s="30" t="n"/>
      <c r="P534" s="26">
        <f>IF(AND(A534="",B534="",D534="",F534=""),"",IF(OR(A534="",B534="",D534=""),"Missing Required",IF(COUNTIF($A$5:$A$1000,A534)&gt;1,"Duplicate Availability ID",IF(F534="","Missing Status",IF(E534="ID Not Found","Invalid Driver ID",IF(COUNTIFS($B$5:$B$1000,B534,$D$5:$D$1000,D534)&gt;1,"Duplicate Driver/Date",IF(IFERROR(VLOOKUP(D534,'Drivers'!$A$5:$K$1000,10,FALSE),"No")&lt;&gt;"Yes","Inactive Driver",IF(OR(F534="Available",F534="Limited"),IF(OR(G534="",H534="",I534=""),"Missing Shift or Time",IF(K534&lt;=0,"Check Time Range",IF(K534&gt;IFERROR(VLOOKUP(D534,'Drivers'!$A$5:$K$1000,9,FALSE),24),"Over Planning Limit","OK"))),"OK"))))))))</f>
        <v/>
      </c>
    </row>
    <row r="535">
      <c r="A535" s="23" t="n"/>
      <c r="B535" s="24" t="n"/>
      <c r="C535" s="25">
        <f>IF(B535="","",TEXT(B535,"ddd"))</f>
        <v/>
      </c>
      <c r="D535" s="23" t="n"/>
      <c r="E535" s="26">
        <f>IF(D535="","",IFERROR(VLOOKUP(D535,'Drivers'!$A$5:$K$1000,2,FALSE),"ID Not Found"))</f>
        <v/>
      </c>
      <c r="F535" s="23" t="n"/>
      <c r="G535" s="23" t="n"/>
      <c r="H535" s="27" t="n"/>
      <c r="I535" s="27" t="n"/>
      <c r="J535" s="28" t="n"/>
      <c r="K535" s="29">
        <f>IF(OR(B535="",D535="",F535=""),"",IF(OR(F535="Available",F535="Limited"),IFERROR(MAX(0,MOD(I535-H535,1)*24-J535/60),0),0))</f>
        <v/>
      </c>
      <c r="L535" s="25">
        <f>IF(D535="","",IFERROR(VLOOKUP(D535,'Drivers'!$A$5:$K$1000,4,FALSE),""))</f>
        <v/>
      </c>
      <c r="M535" s="30" t="n"/>
      <c r="N535" s="23" t="n"/>
      <c r="O535" s="30" t="n"/>
      <c r="P535" s="26">
        <f>IF(AND(A535="",B535="",D535="",F535=""),"",IF(OR(A535="",B535="",D535=""),"Missing Required",IF(COUNTIF($A$5:$A$1000,A535)&gt;1,"Duplicate Availability ID",IF(F535="","Missing Status",IF(E535="ID Not Found","Invalid Driver ID",IF(COUNTIFS($B$5:$B$1000,B535,$D$5:$D$1000,D535)&gt;1,"Duplicate Driver/Date",IF(IFERROR(VLOOKUP(D535,'Drivers'!$A$5:$K$1000,10,FALSE),"No")&lt;&gt;"Yes","Inactive Driver",IF(OR(F535="Available",F535="Limited"),IF(OR(G535="",H535="",I535=""),"Missing Shift or Time",IF(K535&lt;=0,"Check Time Range",IF(K535&gt;IFERROR(VLOOKUP(D535,'Drivers'!$A$5:$K$1000,9,FALSE),24),"Over Planning Limit","OK"))),"OK"))))))))</f>
        <v/>
      </c>
    </row>
    <row r="536">
      <c r="A536" s="23" t="n"/>
      <c r="B536" s="24" t="n"/>
      <c r="C536" s="25">
        <f>IF(B536="","",TEXT(B536,"ddd"))</f>
        <v/>
      </c>
      <c r="D536" s="23" t="n"/>
      <c r="E536" s="26">
        <f>IF(D536="","",IFERROR(VLOOKUP(D536,'Drivers'!$A$5:$K$1000,2,FALSE),"ID Not Found"))</f>
        <v/>
      </c>
      <c r="F536" s="23" t="n"/>
      <c r="G536" s="23" t="n"/>
      <c r="H536" s="27" t="n"/>
      <c r="I536" s="27" t="n"/>
      <c r="J536" s="28" t="n"/>
      <c r="K536" s="29">
        <f>IF(OR(B536="",D536="",F536=""),"",IF(OR(F536="Available",F536="Limited"),IFERROR(MAX(0,MOD(I536-H536,1)*24-J536/60),0),0))</f>
        <v/>
      </c>
      <c r="L536" s="25">
        <f>IF(D536="","",IFERROR(VLOOKUP(D536,'Drivers'!$A$5:$K$1000,4,FALSE),""))</f>
        <v/>
      </c>
      <c r="M536" s="30" t="n"/>
      <c r="N536" s="23" t="n"/>
      <c r="O536" s="30" t="n"/>
      <c r="P536" s="26">
        <f>IF(AND(A536="",B536="",D536="",F536=""),"",IF(OR(A536="",B536="",D536=""),"Missing Required",IF(COUNTIF($A$5:$A$1000,A536)&gt;1,"Duplicate Availability ID",IF(F536="","Missing Status",IF(E536="ID Not Found","Invalid Driver ID",IF(COUNTIFS($B$5:$B$1000,B536,$D$5:$D$1000,D536)&gt;1,"Duplicate Driver/Date",IF(IFERROR(VLOOKUP(D536,'Drivers'!$A$5:$K$1000,10,FALSE),"No")&lt;&gt;"Yes","Inactive Driver",IF(OR(F536="Available",F536="Limited"),IF(OR(G536="",H536="",I536=""),"Missing Shift or Time",IF(K536&lt;=0,"Check Time Range",IF(K536&gt;IFERROR(VLOOKUP(D536,'Drivers'!$A$5:$K$1000,9,FALSE),24),"Over Planning Limit","OK"))),"OK"))))))))</f>
        <v/>
      </c>
    </row>
    <row r="537">
      <c r="A537" s="23" t="n"/>
      <c r="B537" s="24" t="n"/>
      <c r="C537" s="25">
        <f>IF(B537="","",TEXT(B537,"ddd"))</f>
        <v/>
      </c>
      <c r="D537" s="23" t="n"/>
      <c r="E537" s="26">
        <f>IF(D537="","",IFERROR(VLOOKUP(D537,'Drivers'!$A$5:$K$1000,2,FALSE),"ID Not Found"))</f>
        <v/>
      </c>
      <c r="F537" s="23" t="n"/>
      <c r="G537" s="23" t="n"/>
      <c r="H537" s="27" t="n"/>
      <c r="I537" s="27" t="n"/>
      <c r="J537" s="28" t="n"/>
      <c r="K537" s="29">
        <f>IF(OR(B537="",D537="",F537=""),"",IF(OR(F537="Available",F537="Limited"),IFERROR(MAX(0,MOD(I537-H537,1)*24-J537/60),0),0))</f>
        <v/>
      </c>
      <c r="L537" s="25">
        <f>IF(D537="","",IFERROR(VLOOKUP(D537,'Drivers'!$A$5:$K$1000,4,FALSE),""))</f>
        <v/>
      </c>
      <c r="M537" s="30" t="n"/>
      <c r="N537" s="23" t="n"/>
      <c r="O537" s="30" t="n"/>
      <c r="P537" s="26">
        <f>IF(AND(A537="",B537="",D537="",F537=""),"",IF(OR(A537="",B537="",D537=""),"Missing Required",IF(COUNTIF($A$5:$A$1000,A537)&gt;1,"Duplicate Availability ID",IF(F537="","Missing Status",IF(E537="ID Not Found","Invalid Driver ID",IF(COUNTIFS($B$5:$B$1000,B537,$D$5:$D$1000,D537)&gt;1,"Duplicate Driver/Date",IF(IFERROR(VLOOKUP(D537,'Drivers'!$A$5:$K$1000,10,FALSE),"No")&lt;&gt;"Yes","Inactive Driver",IF(OR(F537="Available",F537="Limited"),IF(OR(G537="",H537="",I537=""),"Missing Shift or Time",IF(K537&lt;=0,"Check Time Range",IF(K537&gt;IFERROR(VLOOKUP(D537,'Drivers'!$A$5:$K$1000,9,FALSE),24),"Over Planning Limit","OK"))),"OK"))))))))</f>
        <v/>
      </c>
    </row>
    <row r="538">
      <c r="A538" s="23" t="n"/>
      <c r="B538" s="24" t="n"/>
      <c r="C538" s="25">
        <f>IF(B538="","",TEXT(B538,"ddd"))</f>
        <v/>
      </c>
      <c r="D538" s="23" t="n"/>
      <c r="E538" s="26">
        <f>IF(D538="","",IFERROR(VLOOKUP(D538,'Drivers'!$A$5:$K$1000,2,FALSE),"ID Not Found"))</f>
        <v/>
      </c>
      <c r="F538" s="23" t="n"/>
      <c r="G538" s="23" t="n"/>
      <c r="H538" s="27" t="n"/>
      <c r="I538" s="27" t="n"/>
      <c r="J538" s="28" t="n"/>
      <c r="K538" s="29">
        <f>IF(OR(B538="",D538="",F538=""),"",IF(OR(F538="Available",F538="Limited"),IFERROR(MAX(0,MOD(I538-H538,1)*24-J538/60),0),0))</f>
        <v/>
      </c>
      <c r="L538" s="25">
        <f>IF(D538="","",IFERROR(VLOOKUP(D538,'Drivers'!$A$5:$K$1000,4,FALSE),""))</f>
        <v/>
      </c>
      <c r="M538" s="30" t="n"/>
      <c r="N538" s="23" t="n"/>
      <c r="O538" s="30" t="n"/>
      <c r="P538" s="26">
        <f>IF(AND(A538="",B538="",D538="",F538=""),"",IF(OR(A538="",B538="",D538=""),"Missing Required",IF(COUNTIF($A$5:$A$1000,A538)&gt;1,"Duplicate Availability ID",IF(F538="","Missing Status",IF(E538="ID Not Found","Invalid Driver ID",IF(COUNTIFS($B$5:$B$1000,B538,$D$5:$D$1000,D538)&gt;1,"Duplicate Driver/Date",IF(IFERROR(VLOOKUP(D538,'Drivers'!$A$5:$K$1000,10,FALSE),"No")&lt;&gt;"Yes","Inactive Driver",IF(OR(F538="Available",F538="Limited"),IF(OR(G538="",H538="",I538=""),"Missing Shift or Time",IF(K538&lt;=0,"Check Time Range",IF(K538&gt;IFERROR(VLOOKUP(D538,'Drivers'!$A$5:$K$1000,9,FALSE),24),"Over Planning Limit","OK"))),"OK"))))))))</f>
        <v/>
      </c>
    </row>
    <row r="539">
      <c r="A539" s="23" t="n"/>
      <c r="B539" s="24" t="n"/>
      <c r="C539" s="25">
        <f>IF(B539="","",TEXT(B539,"ddd"))</f>
        <v/>
      </c>
      <c r="D539" s="23" t="n"/>
      <c r="E539" s="26">
        <f>IF(D539="","",IFERROR(VLOOKUP(D539,'Drivers'!$A$5:$K$1000,2,FALSE),"ID Not Found"))</f>
        <v/>
      </c>
      <c r="F539" s="23" t="n"/>
      <c r="G539" s="23" t="n"/>
      <c r="H539" s="27" t="n"/>
      <c r="I539" s="27" t="n"/>
      <c r="J539" s="28" t="n"/>
      <c r="K539" s="29">
        <f>IF(OR(B539="",D539="",F539=""),"",IF(OR(F539="Available",F539="Limited"),IFERROR(MAX(0,MOD(I539-H539,1)*24-J539/60),0),0))</f>
        <v/>
      </c>
      <c r="L539" s="25">
        <f>IF(D539="","",IFERROR(VLOOKUP(D539,'Drivers'!$A$5:$K$1000,4,FALSE),""))</f>
        <v/>
      </c>
      <c r="M539" s="30" t="n"/>
      <c r="N539" s="23" t="n"/>
      <c r="O539" s="30" t="n"/>
      <c r="P539" s="26">
        <f>IF(AND(A539="",B539="",D539="",F539=""),"",IF(OR(A539="",B539="",D539=""),"Missing Required",IF(COUNTIF($A$5:$A$1000,A539)&gt;1,"Duplicate Availability ID",IF(F539="","Missing Status",IF(E539="ID Not Found","Invalid Driver ID",IF(COUNTIFS($B$5:$B$1000,B539,$D$5:$D$1000,D539)&gt;1,"Duplicate Driver/Date",IF(IFERROR(VLOOKUP(D539,'Drivers'!$A$5:$K$1000,10,FALSE),"No")&lt;&gt;"Yes","Inactive Driver",IF(OR(F539="Available",F539="Limited"),IF(OR(G539="",H539="",I539=""),"Missing Shift or Time",IF(K539&lt;=0,"Check Time Range",IF(K539&gt;IFERROR(VLOOKUP(D539,'Drivers'!$A$5:$K$1000,9,FALSE),24),"Over Planning Limit","OK"))),"OK"))))))))</f>
        <v/>
      </c>
    </row>
    <row r="540">
      <c r="A540" s="23" t="n"/>
      <c r="B540" s="24" t="n"/>
      <c r="C540" s="25">
        <f>IF(B540="","",TEXT(B540,"ddd"))</f>
        <v/>
      </c>
      <c r="D540" s="23" t="n"/>
      <c r="E540" s="26">
        <f>IF(D540="","",IFERROR(VLOOKUP(D540,'Drivers'!$A$5:$K$1000,2,FALSE),"ID Not Found"))</f>
        <v/>
      </c>
      <c r="F540" s="23" t="n"/>
      <c r="G540" s="23" t="n"/>
      <c r="H540" s="27" t="n"/>
      <c r="I540" s="27" t="n"/>
      <c r="J540" s="28" t="n"/>
      <c r="K540" s="29">
        <f>IF(OR(B540="",D540="",F540=""),"",IF(OR(F540="Available",F540="Limited"),IFERROR(MAX(0,MOD(I540-H540,1)*24-J540/60),0),0))</f>
        <v/>
      </c>
      <c r="L540" s="25">
        <f>IF(D540="","",IFERROR(VLOOKUP(D540,'Drivers'!$A$5:$K$1000,4,FALSE),""))</f>
        <v/>
      </c>
      <c r="M540" s="30" t="n"/>
      <c r="N540" s="23" t="n"/>
      <c r="O540" s="30" t="n"/>
      <c r="P540" s="26">
        <f>IF(AND(A540="",B540="",D540="",F540=""),"",IF(OR(A540="",B540="",D540=""),"Missing Required",IF(COUNTIF($A$5:$A$1000,A540)&gt;1,"Duplicate Availability ID",IF(F540="","Missing Status",IF(E540="ID Not Found","Invalid Driver ID",IF(COUNTIFS($B$5:$B$1000,B540,$D$5:$D$1000,D540)&gt;1,"Duplicate Driver/Date",IF(IFERROR(VLOOKUP(D540,'Drivers'!$A$5:$K$1000,10,FALSE),"No")&lt;&gt;"Yes","Inactive Driver",IF(OR(F540="Available",F540="Limited"),IF(OR(G540="",H540="",I540=""),"Missing Shift or Time",IF(K540&lt;=0,"Check Time Range",IF(K540&gt;IFERROR(VLOOKUP(D540,'Drivers'!$A$5:$K$1000,9,FALSE),24),"Over Planning Limit","OK"))),"OK"))))))))</f>
        <v/>
      </c>
    </row>
    <row r="541">
      <c r="A541" s="23" t="n"/>
      <c r="B541" s="24" t="n"/>
      <c r="C541" s="25">
        <f>IF(B541="","",TEXT(B541,"ddd"))</f>
        <v/>
      </c>
      <c r="D541" s="23" t="n"/>
      <c r="E541" s="26">
        <f>IF(D541="","",IFERROR(VLOOKUP(D541,'Drivers'!$A$5:$K$1000,2,FALSE),"ID Not Found"))</f>
        <v/>
      </c>
      <c r="F541" s="23" t="n"/>
      <c r="G541" s="23" t="n"/>
      <c r="H541" s="27" t="n"/>
      <c r="I541" s="27" t="n"/>
      <c r="J541" s="28" t="n"/>
      <c r="K541" s="29">
        <f>IF(OR(B541="",D541="",F541=""),"",IF(OR(F541="Available",F541="Limited"),IFERROR(MAX(0,MOD(I541-H541,1)*24-J541/60),0),0))</f>
        <v/>
      </c>
      <c r="L541" s="25">
        <f>IF(D541="","",IFERROR(VLOOKUP(D541,'Drivers'!$A$5:$K$1000,4,FALSE),""))</f>
        <v/>
      </c>
      <c r="M541" s="30" t="n"/>
      <c r="N541" s="23" t="n"/>
      <c r="O541" s="30" t="n"/>
      <c r="P541" s="26">
        <f>IF(AND(A541="",B541="",D541="",F541=""),"",IF(OR(A541="",B541="",D541=""),"Missing Required",IF(COUNTIF($A$5:$A$1000,A541)&gt;1,"Duplicate Availability ID",IF(F541="","Missing Status",IF(E541="ID Not Found","Invalid Driver ID",IF(COUNTIFS($B$5:$B$1000,B541,$D$5:$D$1000,D541)&gt;1,"Duplicate Driver/Date",IF(IFERROR(VLOOKUP(D541,'Drivers'!$A$5:$K$1000,10,FALSE),"No")&lt;&gt;"Yes","Inactive Driver",IF(OR(F541="Available",F541="Limited"),IF(OR(G541="",H541="",I541=""),"Missing Shift or Time",IF(K541&lt;=0,"Check Time Range",IF(K541&gt;IFERROR(VLOOKUP(D541,'Drivers'!$A$5:$K$1000,9,FALSE),24),"Over Planning Limit","OK"))),"OK"))))))))</f>
        <v/>
      </c>
    </row>
    <row r="542">
      <c r="A542" s="23" t="n"/>
      <c r="B542" s="24" t="n"/>
      <c r="C542" s="25">
        <f>IF(B542="","",TEXT(B542,"ddd"))</f>
        <v/>
      </c>
      <c r="D542" s="23" t="n"/>
      <c r="E542" s="26">
        <f>IF(D542="","",IFERROR(VLOOKUP(D542,'Drivers'!$A$5:$K$1000,2,FALSE),"ID Not Found"))</f>
        <v/>
      </c>
      <c r="F542" s="23" t="n"/>
      <c r="G542" s="23" t="n"/>
      <c r="H542" s="27" t="n"/>
      <c r="I542" s="27" t="n"/>
      <c r="J542" s="28" t="n"/>
      <c r="K542" s="29">
        <f>IF(OR(B542="",D542="",F542=""),"",IF(OR(F542="Available",F542="Limited"),IFERROR(MAX(0,MOD(I542-H542,1)*24-J542/60),0),0))</f>
        <v/>
      </c>
      <c r="L542" s="25">
        <f>IF(D542="","",IFERROR(VLOOKUP(D542,'Drivers'!$A$5:$K$1000,4,FALSE),""))</f>
        <v/>
      </c>
      <c r="M542" s="30" t="n"/>
      <c r="N542" s="23" t="n"/>
      <c r="O542" s="30" t="n"/>
      <c r="P542" s="26">
        <f>IF(AND(A542="",B542="",D542="",F542=""),"",IF(OR(A542="",B542="",D542=""),"Missing Required",IF(COUNTIF($A$5:$A$1000,A542)&gt;1,"Duplicate Availability ID",IF(F542="","Missing Status",IF(E542="ID Not Found","Invalid Driver ID",IF(COUNTIFS($B$5:$B$1000,B542,$D$5:$D$1000,D542)&gt;1,"Duplicate Driver/Date",IF(IFERROR(VLOOKUP(D542,'Drivers'!$A$5:$K$1000,10,FALSE),"No")&lt;&gt;"Yes","Inactive Driver",IF(OR(F542="Available",F542="Limited"),IF(OR(G542="",H542="",I542=""),"Missing Shift or Time",IF(K542&lt;=0,"Check Time Range",IF(K542&gt;IFERROR(VLOOKUP(D542,'Drivers'!$A$5:$K$1000,9,FALSE),24),"Over Planning Limit","OK"))),"OK"))))))))</f>
        <v/>
      </c>
    </row>
    <row r="543">
      <c r="A543" s="23" t="n"/>
      <c r="B543" s="24" t="n"/>
      <c r="C543" s="25">
        <f>IF(B543="","",TEXT(B543,"ddd"))</f>
        <v/>
      </c>
      <c r="D543" s="23" t="n"/>
      <c r="E543" s="26">
        <f>IF(D543="","",IFERROR(VLOOKUP(D543,'Drivers'!$A$5:$K$1000,2,FALSE),"ID Not Found"))</f>
        <v/>
      </c>
      <c r="F543" s="23" t="n"/>
      <c r="G543" s="23" t="n"/>
      <c r="H543" s="27" t="n"/>
      <c r="I543" s="27" t="n"/>
      <c r="J543" s="28" t="n"/>
      <c r="K543" s="29">
        <f>IF(OR(B543="",D543="",F543=""),"",IF(OR(F543="Available",F543="Limited"),IFERROR(MAX(0,MOD(I543-H543,1)*24-J543/60),0),0))</f>
        <v/>
      </c>
      <c r="L543" s="25">
        <f>IF(D543="","",IFERROR(VLOOKUP(D543,'Drivers'!$A$5:$K$1000,4,FALSE),""))</f>
        <v/>
      </c>
      <c r="M543" s="30" t="n"/>
      <c r="N543" s="23" t="n"/>
      <c r="O543" s="30" t="n"/>
      <c r="P543" s="26">
        <f>IF(AND(A543="",B543="",D543="",F543=""),"",IF(OR(A543="",B543="",D543=""),"Missing Required",IF(COUNTIF($A$5:$A$1000,A543)&gt;1,"Duplicate Availability ID",IF(F543="","Missing Status",IF(E543="ID Not Found","Invalid Driver ID",IF(COUNTIFS($B$5:$B$1000,B543,$D$5:$D$1000,D543)&gt;1,"Duplicate Driver/Date",IF(IFERROR(VLOOKUP(D543,'Drivers'!$A$5:$K$1000,10,FALSE),"No")&lt;&gt;"Yes","Inactive Driver",IF(OR(F543="Available",F543="Limited"),IF(OR(G543="",H543="",I543=""),"Missing Shift or Time",IF(K543&lt;=0,"Check Time Range",IF(K543&gt;IFERROR(VLOOKUP(D543,'Drivers'!$A$5:$K$1000,9,FALSE),24),"Over Planning Limit","OK"))),"OK"))))))))</f>
        <v/>
      </c>
    </row>
    <row r="544">
      <c r="A544" s="23" t="n"/>
      <c r="B544" s="24" t="n"/>
      <c r="C544" s="25">
        <f>IF(B544="","",TEXT(B544,"ddd"))</f>
        <v/>
      </c>
      <c r="D544" s="23" t="n"/>
      <c r="E544" s="26">
        <f>IF(D544="","",IFERROR(VLOOKUP(D544,'Drivers'!$A$5:$K$1000,2,FALSE),"ID Not Found"))</f>
        <v/>
      </c>
      <c r="F544" s="23" t="n"/>
      <c r="G544" s="23" t="n"/>
      <c r="H544" s="27" t="n"/>
      <c r="I544" s="27" t="n"/>
      <c r="J544" s="28" t="n"/>
      <c r="K544" s="29">
        <f>IF(OR(B544="",D544="",F544=""),"",IF(OR(F544="Available",F544="Limited"),IFERROR(MAX(0,MOD(I544-H544,1)*24-J544/60),0),0))</f>
        <v/>
      </c>
      <c r="L544" s="25">
        <f>IF(D544="","",IFERROR(VLOOKUP(D544,'Drivers'!$A$5:$K$1000,4,FALSE),""))</f>
        <v/>
      </c>
      <c r="M544" s="30" t="n"/>
      <c r="N544" s="23" t="n"/>
      <c r="O544" s="30" t="n"/>
      <c r="P544" s="26">
        <f>IF(AND(A544="",B544="",D544="",F544=""),"",IF(OR(A544="",B544="",D544=""),"Missing Required",IF(COUNTIF($A$5:$A$1000,A544)&gt;1,"Duplicate Availability ID",IF(F544="","Missing Status",IF(E544="ID Not Found","Invalid Driver ID",IF(COUNTIFS($B$5:$B$1000,B544,$D$5:$D$1000,D544)&gt;1,"Duplicate Driver/Date",IF(IFERROR(VLOOKUP(D544,'Drivers'!$A$5:$K$1000,10,FALSE),"No")&lt;&gt;"Yes","Inactive Driver",IF(OR(F544="Available",F544="Limited"),IF(OR(G544="",H544="",I544=""),"Missing Shift or Time",IF(K544&lt;=0,"Check Time Range",IF(K544&gt;IFERROR(VLOOKUP(D544,'Drivers'!$A$5:$K$1000,9,FALSE),24),"Over Planning Limit","OK"))),"OK"))))))))</f>
        <v/>
      </c>
    </row>
    <row r="545">
      <c r="A545" s="23" t="n"/>
      <c r="B545" s="24" t="n"/>
      <c r="C545" s="25">
        <f>IF(B545="","",TEXT(B545,"ddd"))</f>
        <v/>
      </c>
      <c r="D545" s="23" t="n"/>
      <c r="E545" s="26">
        <f>IF(D545="","",IFERROR(VLOOKUP(D545,'Drivers'!$A$5:$K$1000,2,FALSE),"ID Not Found"))</f>
        <v/>
      </c>
      <c r="F545" s="23" t="n"/>
      <c r="G545" s="23" t="n"/>
      <c r="H545" s="27" t="n"/>
      <c r="I545" s="27" t="n"/>
      <c r="J545" s="28" t="n"/>
      <c r="K545" s="29">
        <f>IF(OR(B545="",D545="",F545=""),"",IF(OR(F545="Available",F545="Limited"),IFERROR(MAX(0,MOD(I545-H545,1)*24-J545/60),0),0))</f>
        <v/>
      </c>
      <c r="L545" s="25">
        <f>IF(D545="","",IFERROR(VLOOKUP(D545,'Drivers'!$A$5:$K$1000,4,FALSE),""))</f>
        <v/>
      </c>
      <c r="M545" s="30" t="n"/>
      <c r="N545" s="23" t="n"/>
      <c r="O545" s="30" t="n"/>
      <c r="P545" s="26">
        <f>IF(AND(A545="",B545="",D545="",F545=""),"",IF(OR(A545="",B545="",D545=""),"Missing Required",IF(COUNTIF($A$5:$A$1000,A545)&gt;1,"Duplicate Availability ID",IF(F545="","Missing Status",IF(E545="ID Not Found","Invalid Driver ID",IF(COUNTIFS($B$5:$B$1000,B545,$D$5:$D$1000,D545)&gt;1,"Duplicate Driver/Date",IF(IFERROR(VLOOKUP(D545,'Drivers'!$A$5:$K$1000,10,FALSE),"No")&lt;&gt;"Yes","Inactive Driver",IF(OR(F545="Available",F545="Limited"),IF(OR(G545="",H545="",I545=""),"Missing Shift or Time",IF(K545&lt;=0,"Check Time Range",IF(K545&gt;IFERROR(VLOOKUP(D545,'Drivers'!$A$5:$K$1000,9,FALSE),24),"Over Planning Limit","OK"))),"OK"))))))))</f>
        <v/>
      </c>
    </row>
    <row r="546">
      <c r="A546" s="23" t="n"/>
      <c r="B546" s="24" t="n"/>
      <c r="C546" s="25">
        <f>IF(B546="","",TEXT(B546,"ddd"))</f>
        <v/>
      </c>
      <c r="D546" s="23" t="n"/>
      <c r="E546" s="26">
        <f>IF(D546="","",IFERROR(VLOOKUP(D546,'Drivers'!$A$5:$K$1000,2,FALSE),"ID Not Found"))</f>
        <v/>
      </c>
      <c r="F546" s="23" t="n"/>
      <c r="G546" s="23" t="n"/>
      <c r="H546" s="27" t="n"/>
      <c r="I546" s="27" t="n"/>
      <c r="J546" s="28" t="n"/>
      <c r="K546" s="29">
        <f>IF(OR(B546="",D546="",F546=""),"",IF(OR(F546="Available",F546="Limited"),IFERROR(MAX(0,MOD(I546-H546,1)*24-J546/60),0),0))</f>
        <v/>
      </c>
      <c r="L546" s="25">
        <f>IF(D546="","",IFERROR(VLOOKUP(D546,'Drivers'!$A$5:$K$1000,4,FALSE),""))</f>
        <v/>
      </c>
      <c r="M546" s="30" t="n"/>
      <c r="N546" s="23" t="n"/>
      <c r="O546" s="30" t="n"/>
      <c r="P546" s="26">
        <f>IF(AND(A546="",B546="",D546="",F546=""),"",IF(OR(A546="",B546="",D546=""),"Missing Required",IF(COUNTIF($A$5:$A$1000,A546)&gt;1,"Duplicate Availability ID",IF(F546="","Missing Status",IF(E546="ID Not Found","Invalid Driver ID",IF(COUNTIFS($B$5:$B$1000,B546,$D$5:$D$1000,D546)&gt;1,"Duplicate Driver/Date",IF(IFERROR(VLOOKUP(D546,'Drivers'!$A$5:$K$1000,10,FALSE),"No")&lt;&gt;"Yes","Inactive Driver",IF(OR(F546="Available",F546="Limited"),IF(OR(G546="",H546="",I546=""),"Missing Shift or Time",IF(K546&lt;=0,"Check Time Range",IF(K546&gt;IFERROR(VLOOKUP(D546,'Drivers'!$A$5:$K$1000,9,FALSE),24),"Over Planning Limit","OK"))),"OK"))))))))</f>
        <v/>
      </c>
    </row>
    <row r="547">
      <c r="A547" s="23" t="n"/>
      <c r="B547" s="24" t="n"/>
      <c r="C547" s="25">
        <f>IF(B547="","",TEXT(B547,"ddd"))</f>
        <v/>
      </c>
      <c r="D547" s="23" t="n"/>
      <c r="E547" s="26">
        <f>IF(D547="","",IFERROR(VLOOKUP(D547,'Drivers'!$A$5:$K$1000,2,FALSE),"ID Not Found"))</f>
        <v/>
      </c>
      <c r="F547" s="23" t="n"/>
      <c r="G547" s="23" t="n"/>
      <c r="H547" s="27" t="n"/>
      <c r="I547" s="27" t="n"/>
      <c r="J547" s="28" t="n"/>
      <c r="K547" s="29">
        <f>IF(OR(B547="",D547="",F547=""),"",IF(OR(F547="Available",F547="Limited"),IFERROR(MAX(0,MOD(I547-H547,1)*24-J547/60),0),0))</f>
        <v/>
      </c>
      <c r="L547" s="25">
        <f>IF(D547="","",IFERROR(VLOOKUP(D547,'Drivers'!$A$5:$K$1000,4,FALSE),""))</f>
        <v/>
      </c>
      <c r="M547" s="30" t="n"/>
      <c r="N547" s="23" t="n"/>
      <c r="O547" s="30" t="n"/>
      <c r="P547" s="26">
        <f>IF(AND(A547="",B547="",D547="",F547=""),"",IF(OR(A547="",B547="",D547=""),"Missing Required",IF(COUNTIF($A$5:$A$1000,A547)&gt;1,"Duplicate Availability ID",IF(F547="","Missing Status",IF(E547="ID Not Found","Invalid Driver ID",IF(COUNTIFS($B$5:$B$1000,B547,$D$5:$D$1000,D547)&gt;1,"Duplicate Driver/Date",IF(IFERROR(VLOOKUP(D547,'Drivers'!$A$5:$K$1000,10,FALSE),"No")&lt;&gt;"Yes","Inactive Driver",IF(OR(F547="Available",F547="Limited"),IF(OR(G547="",H547="",I547=""),"Missing Shift or Time",IF(K547&lt;=0,"Check Time Range",IF(K547&gt;IFERROR(VLOOKUP(D547,'Drivers'!$A$5:$K$1000,9,FALSE),24),"Over Planning Limit","OK"))),"OK"))))))))</f>
        <v/>
      </c>
    </row>
    <row r="548">
      <c r="A548" s="23" t="n"/>
      <c r="B548" s="24" t="n"/>
      <c r="C548" s="25">
        <f>IF(B548="","",TEXT(B548,"ddd"))</f>
        <v/>
      </c>
      <c r="D548" s="23" t="n"/>
      <c r="E548" s="26">
        <f>IF(D548="","",IFERROR(VLOOKUP(D548,'Drivers'!$A$5:$K$1000,2,FALSE),"ID Not Found"))</f>
        <v/>
      </c>
      <c r="F548" s="23" t="n"/>
      <c r="G548" s="23" t="n"/>
      <c r="H548" s="27" t="n"/>
      <c r="I548" s="27" t="n"/>
      <c r="J548" s="28" t="n"/>
      <c r="K548" s="29">
        <f>IF(OR(B548="",D548="",F548=""),"",IF(OR(F548="Available",F548="Limited"),IFERROR(MAX(0,MOD(I548-H548,1)*24-J548/60),0),0))</f>
        <v/>
      </c>
      <c r="L548" s="25">
        <f>IF(D548="","",IFERROR(VLOOKUP(D548,'Drivers'!$A$5:$K$1000,4,FALSE),""))</f>
        <v/>
      </c>
      <c r="M548" s="30" t="n"/>
      <c r="N548" s="23" t="n"/>
      <c r="O548" s="30" t="n"/>
      <c r="P548" s="26">
        <f>IF(AND(A548="",B548="",D548="",F548=""),"",IF(OR(A548="",B548="",D548=""),"Missing Required",IF(COUNTIF($A$5:$A$1000,A548)&gt;1,"Duplicate Availability ID",IF(F548="","Missing Status",IF(E548="ID Not Found","Invalid Driver ID",IF(COUNTIFS($B$5:$B$1000,B548,$D$5:$D$1000,D548)&gt;1,"Duplicate Driver/Date",IF(IFERROR(VLOOKUP(D548,'Drivers'!$A$5:$K$1000,10,FALSE),"No")&lt;&gt;"Yes","Inactive Driver",IF(OR(F548="Available",F548="Limited"),IF(OR(G548="",H548="",I548=""),"Missing Shift or Time",IF(K548&lt;=0,"Check Time Range",IF(K548&gt;IFERROR(VLOOKUP(D548,'Drivers'!$A$5:$K$1000,9,FALSE),24),"Over Planning Limit","OK"))),"OK"))))))))</f>
        <v/>
      </c>
    </row>
    <row r="549">
      <c r="A549" s="23" t="n"/>
      <c r="B549" s="24" t="n"/>
      <c r="C549" s="25">
        <f>IF(B549="","",TEXT(B549,"ddd"))</f>
        <v/>
      </c>
      <c r="D549" s="23" t="n"/>
      <c r="E549" s="26">
        <f>IF(D549="","",IFERROR(VLOOKUP(D549,'Drivers'!$A$5:$K$1000,2,FALSE),"ID Not Found"))</f>
        <v/>
      </c>
      <c r="F549" s="23" t="n"/>
      <c r="G549" s="23" t="n"/>
      <c r="H549" s="27" t="n"/>
      <c r="I549" s="27" t="n"/>
      <c r="J549" s="28" t="n"/>
      <c r="K549" s="29">
        <f>IF(OR(B549="",D549="",F549=""),"",IF(OR(F549="Available",F549="Limited"),IFERROR(MAX(0,MOD(I549-H549,1)*24-J549/60),0),0))</f>
        <v/>
      </c>
      <c r="L549" s="25">
        <f>IF(D549="","",IFERROR(VLOOKUP(D549,'Drivers'!$A$5:$K$1000,4,FALSE),""))</f>
        <v/>
      </c>
      <c r="M549" s="30" t="n"/>
      <c r="N549" s="23" t="n"/>
      <c r="O549" s="30" t="n"/>
      <c r="P549" s="26">
        <f>IF(AND(A549="",B549="",D549="",F549=""),"",IF(OR(A549="",B549="",D549=""),"Missing Required",IF(COUNTIF($A$5:$A$1000,A549)&gt;1,"Duplicate Availability ID",IF(F549="","Missing Status",IF(E549="ID Not Found","Invalid Driver ID",IF(COUNTIFS($B$5:$B$1000,B549,$D$5:$D$1000,D549)&gt;1,"Duplicate Driver/Date",IF(IFERROR(VLOOKUP(D549,'Drivers'!$A$5:$K$1000,10,FALSE),"No")&lt;&gt;"Yes","Inactive Driver",IF(OR(F549="Available",F549="Limited"),IF(OR(G549="",H549="",I549=""),"Missing Shift or Time",IF(K549&lt;=0,"Check Time Range",IF(K549&gt;IFERROR(VLOOKUP(D549,'Drivers'!$A$5:$K$1000,9,FALSE),24),"Over Planning Limit","OK"))),"OK"))))))))</f>
        <v/>
      </c>
    </row>
    <row r="550">
      <c r="A550" s="23" t="n"/>
      <c r="B550" s="24" t="n"/>
      <c r="C550" s="25">
        <f>IF(B550="","",TEXT(B550,"ddd"))</f>
        <v/>
      </c>
      <c r="D550" s="23" t="n"/>
      <c r="E550" s="26">
        <f>IF(D550="","",IFERROR(VLOOKUP(D550,'Drivers'!$A$5:$K$1000,2,FALSE),"ID Not Found"))</f>
        <v/>
      </c>
      <c r="F550" s="23" t="n"/>
      <c r="G550" s="23" t="n"/>
      <c r="H550" s="27" t="n"/>
      <c r="I550" s="27" t="n"/>
      <c r="J550" s="28" t="n"/>
      <c r="K550" s="29">
        <f>IF(OR(B550="",D550="",F550=""),"",IF(OR(F550="Available",F550="Limited"),IFERROR(MAX(0,MOD(I550-H550,1)*24-J550/60),0),0))</f>
        <v/>
      </c>
      <c r="L550" s="25">
        <f>IF(D550="","",IFERROR(VLOOKUP(D550,'Drivers'!$A$5:$K$1000,4,FALSE),""))</f>
        <v/>
      </c>
      <c r="M550" s="30" t="n"/>
      <c r="N550" s="23" t="n"/>
      <c r="O550" s="30" t="n"/>
      <c r="P550" s="26">
        <f>IF(AND(A550="",B550="",D550="",F550=""),"",IF(OR(A550="",B550="",D550=""),"Missing Required",IF(COUNTIF($A$5:$A$1000,A550)&gt;1,"Duplicate Availability ID",IF(F550="","Missing Status",IF(E550="ID Not Found","Invalid Driver ID",IF(COUNTIFS($B$5:$B$1000,B550,$D$5:$D$1000,D550)&gt;1,"Duplicate Driver/Date",IF(IFERROR(VLOOKUP(D550,'Drivers'!$A$5:$K$1000,10,FALSE),"No")&lt;&gt;"Yes","Inactive Driver",IF(OR(F550="Available",F550="Limited"),IF(OR(G550="",H550="",I550=""),"Missing Shift or Time",IF(K550&lt;=0,"Check Time Range",IF(K550&gt;IFERROR(VLOOKUP(D550,'Drivers'!$A$5:$K$1000,9,FALSE),24),"Over Planning Limit","OK"))),"OK"))))))))</f>
        <v/>
      </c>
    </row>
    <row r="551">
      <c r="A551" s="23" t="n"/>
      <c r="B551" s="24" t="n"/>
      <c r="C551" s="25">
        <f>IF(B551="","",TEXT(B551,"ddd"))</f>
        <v/>
      </c>
      <c r="D551" s="23" t="n"/>
      <c r="E551" s="26">
        <f>IF(D551="","",IFERROR(VLOOKUP(D551,'Drivers'!$A$5:$K$1000,2,FALSE),"ID Not Found"))</f>
        <v/>
      </c>
      <c r="F551" s="23" t="n"/>
      <c r="G551" s="23" t="n"/>
      <c r="H551" s="27" t="n"/>
      <c r="I551" s="27" t="n"/>
      <c r="J551" s="28" t="n"/>
      <c r="K551" s="29">
        <f>IF(OR(B551="",D551="",F551=""),"",IF(OR(F551="Available",F551="Limited"),IFERROR(MAX(0,MOD(I551-H551,1)*24-J551/60),0),0))</f>
        <v/>
      </c>
      <c r="L551" s="25">
        <f>IF(D551="","",IFERROR(VLOOKUP(D551,'Drivers'!$A$5:$K$1000,4,FALSE),""))</f>
        <v/>
      </c>
      <c r="M551" s="30" t="n"/>
      <c r="N551" s="23" t="n"/>
      <c r="O551" s="30" t="n"/>
      <c r="P551" s="26">
        <f>IF(AND(A551="",B551="",D551="",F551=""),"",IF(OR(A551="",B551="",D551=""),"Missing Required",IF(COUNTIF($A$5:$A$1000,A551)&gt;1,"Duplicate Availability ID",IF(F551="","Missing Status",IF(E551="ID Not Found","Invalid Driver ID",IF(COUNTIFS($B$5:$B$1000,B551,$D$5:$D$1000,D551)&gt;1,"Duplicate Driver/Date",IF(IFERROR(VLOOKUP(D551,'Drivers'!$A$5:$K$1000,10,FALSE),"No")&lt;&gt;"Yes","Inactive Driver",IF(OR(F551="Available",F551="Limited"),IF(OR(G551="",H551="",I551=""),"Missing Shift or Time",IF(K551&lt;=0,"Check Time Range",IF(K551&gt;IFERROR(VLOOKUP(D551,'Drivers'!$A$5:$K$1000,9,FALSE),24),"Over Planning Limit","OK"))),"OK"))))))))</f>
        <v/>
      </c>
    </row>
    <row r="552">
      <c r="A552" s="23" t="n"/>
      <c r="B552" s="24" t="n"/>
      <c r="C552" s="25">
        <f>IF(B552="","",TEXT(B552,"ddd"))</f>
        <v/>
      </c>
      <c r="D552" s="23" t="n"/>
      <c r="E552" s="26">
        <f>IF(D552="","",IFERROR(VLOOKUP(D552,'Drivers'!$A$5:$K$1000,2,FALSE),"ID Not Found"))</f>
        <v/>
      </c>
      <c r="F552" s="23" t="n"/>
      <c r="G552" s="23" t="n"/>
      <c r="H552" s="27" t="n"/>
      <c r="I552" s="27" t="n"/>
      <c r="J552" s="28" t="n"/>
      <c r="K552" s="29">
        <f>IF(OR(B552="",D552="",F552=""),"",IF(OR(F552="Available",F552="Limited"),IFERROR(MAX(0,MOD(I552-H552,1)*24-J552/60),0),0))</f>
        <v/>
      </c>
      <c r="L552" s="25">
        <f>IF(D552="","",IFERROR(VLOOKUP(D552,'Drivers'!$A$5:$K$1000,4,FALSE),""))</f>
        <v/>
      </c>
      <c r="M552" s="30" t="n"/>
      <c r="N552" s="23" t="n"/>
      <c r="O552" s="30" t="n"/>
      <c r="P552" s="26">
        <f>IF(AND(A552="",B552="",D552="",F552=""),"",IF(OR(A552="",B552="",D552=""),"Missing Required",IF(COUNTIF($A$5:$A$1000,A552)&gt;1,"Duplicate Availability ID",IF(F552="","Missing Status",IF(E552="ID Not Found","Invalid Driver ID",IF(COUNTIFS($B$5:$B$1000,B552,$D$5:$D$1000,D552)&gt;1,"Duplicate Driver/Date",IF(IFERROR(VLOOKUP(D552,'Drivers'!$A$5:$K$1000,10,FALSE),"No")&lt;&gt;"Yes","Inactive Driver",IF(OR(F552="Available",F552="Limited"),IF(OR(G552="",H552="",I552=""),"Missing Shift or Time",IF(K552&lt;=0,"Check Time Range",IF(K552&gt;IFERROR(VLOOKUP(D552,'Drivers'!$A$5:$K$1000,9,FALSE),24),"Over Planning Limit","OK"))),"OK"))))))))</f>
        <v/>
      </c>
    </row>
    <row r="553">
      <c r="A553" s="23" t="n"/>
      <c r="B553" s="24" t="n"/>
      <c r="C553" s="25">
        <f>IF(B553="","",TEXT(B553,"ddd"))</f>
        <v/>
      </c>
      <c r="D553" s="23" t="n"/>
      <c r="E553" s="26">
        <f>IF(D553="","",IFERROR(VLOOKUP(D553,'Drivers'!$A$5:$K$1000,2,FALSE),"ID Not Found"))</f>
        <v/>
      </c>
      <c r="F553" s="23" t="n"/>
      <c r="G553" s="23" t="n"/>
      <c r="H553" s="27" t="n"/>
      <c r="I553" s="27" t="n"/>
      <c r="J553" s="28" t="n"/>
      <c r="K553" s="29">
        <f>IF(OR(B553="",D553="",F553=""),"",IF(OR(F553="Available",F553="Limited"),IFERROR(MAX(0,MOD(I553-H553,1)*24-J553/60),0),0))</f>
        <v/>
      </c>
      <c r="L553" s="25">
        <f>IF(D553="","",IFERROR(VLOOKUP(D553,'Drivers'!$A$5:$K$1000,4,FALSE),""))</f>
        <v/>
      </c>
      <c r="M553" s="30" t="n"/>
      <c r="N553" s="23" t="n"/>
      <c r="O553" s="30" t="n"/>
      <c r="P553" s="26">
        <f>IF(AND(A553="",B553="",D553="",F553=""),"",IF(OR(A553="",B553="",D553=""),"Missing Required",IF(COUNTIF($A$5:$A$1000,A553)&gt;1,"Duplicate Availability ID",IF(F553="","Missing Status",IF(E553="ID Not Found","Invalid Driver ID",IF(COUNTIFS($B$5:$B$1000,B553,$D$5:$D$1000,D553)&gt;1,"Duplicate Driver/Date",IF(IFERROR(VLOOKUP(D553,'Drivers'!$A$5:$K$1000,10,FALSE),"No")&lt;&gt;"Yes","Inactive Driver",IF(OR(F553="Available",F553="Limited"),IF(OR(G553="",H553="",I553=""),"Missing Shift or Time",IF(K553&lt;=0,"Check Time Range",IF(K553&gt;IFERROR(VLOOKUP(D553,'Drivers'!$A$5:$K$1000,9,FALSE),24),"Over Planning Limit","OK"))),"OK"))))))))</f>
        <v/>
      </c>
    </row>
    <row r="554">
      <c r="A554" s="23" t="n"/>
      <c r="B554" s="24" t="n"/>
      <c r="C554" s="25">
        <f>IF(B554="","",TEXT(B554,"ddd"))</f>
        <v/>
      </c>
      <c r="D554" s="23" t="n"/>
      <c r="E554" s="26">
        <f>IF(D554="","",IFERROR(VLOOKUP(D554,'Drivers'!$A$5:$K$1000,2,FALSE),"ID Not Found"))</f>
        <v/>
      </c>
      <c r="F554" s="23" t="n"/>
      <c r="G554" s="23" t="n"/>
      <c r="H554" s="27" t="n"/>
      <c r="I554" s="27" t="n"/>
      <c r="J554" s="28" t="n"/>
      <c r="K554" s="29">
        <f>IF(OR(B554="",D554="",F554=""),"",IF(OR(F554="Available",F554="Limited"),IFERROR(MAX(0,MOD(I554-H554,1)*24-J554/60),0),0))</f>
        <v/>
      </c>
      <c r="L554" s="25">
        <f>IF(D554="","",IFERROR(VLOOKUP(D554,'Drivers'!$A$5:$K$1000,4,FALSE),""))</f>
        <v/>
      </c>
      <c r="M554" s="30" t="n"/>
      <c r="N554" s="23" t="n"/>
      <c r="O554" s="30" t="n"/>
      <c r="P554" s="26">
        <f>IF(AND(A554="",B554="",D554="",F554=""),"",IF(OR(A554="",B554="",D554=""),"Missing Required",IF(COUNTIF($A$5:$A$1000,A554)&gt;1,"Duplicate Availability ID",IF(F554="","Missing Status",IF(E554="ID Not Found","Invalid Driver ID",IF(COUNTIFS($B$5:$B$1000,B554,$D$5:$D$1000,D554)&gt;1,"Duplicate Driver/Date",IF(IFERROR(VLOOKUP(D554,'Drivers'!$A$5:$K$1000,10,FALSE),"No")&lt;&gt;"Yes","Inactive Driver",IF(OR(F554="Available",F554="Limited"),IF(OR(G554="",H554="",I554=""),"Missing Shift or Time",IF(K554&lt;=0,"Check Time Range",IF(K554&gt;IFERROR(VLOOKUP(D554,'Drivers'!$A$5:$K$1000,9,FALSE),24),"Over Planning Limit","OK"))),"OK"))))))))</f>
        <v/>
      </c>
    </row>
    <row r="555">
      <c r="A555" s="23" t="n"/>
      <c r="B555" s="24" t="n"/>
      <c r="C555" s="25">
        <f>IF(B555="","",TEXT(B555,"ddd"))</f>
        <v/>
      </c>
      <c r="D555" s="23" t="n"/>
      <c r="E555" s="26">
        <f>IF(D555="","",IFERROR(VLOOKUP(D555,'Drivers'!$A$5:$K$1000,2,FALSE),"ID Not Found"))</f>
        <v/>
      </c>
      <c r="F555" s="23" t="n"/>
      <c r="G555" s="23" t="n"/>
      <c r="H555" s="27" t="n"/>
      <c r="I555" s="27" t="n"/>
      <c r="J555" s="28" t="n"/>
      <c r="K555" s="29">
        <f>IF(OR(B555="",D555="",F555=""),"",IF(OR(F555="Available",F555="Limited"),IFERROR(MAX(0,MOD(I555-H555,1)*24-J555/60),0),0))</f>
        <v/>
      </c>
      <c r="L555" s="25">
        <f>IF(D555="","",IFERROR(VLOOKUP(D555,'Drivers'!$A$5:$K$1000,4,FALSE),""))</f>
        <v/>
      </c>
      <c r="M555" s="30" t="n"/>
      <c r="N555" s="23" t="n"/>
      <c r="O555" s="30" t="n"/>
      <c r="P555" s="26">
        <f>IF(AND(A555="",B555="",D555="",F555=""),"",IF(OR(A555="",B555="",D555=""),"Missing Required",IF(COUNTIF($A$5:$A$1000,A555)&gt;1,"Duplicate Availability ID",IF(F555="","Missing Status",IF(E555="ID Not Found","Invalid Driver ID",IF(COUNTIFS($B$5:$B$1000,B555,$D$5:$D$1000,D555)&gt;1,"Duplicate Driver/Date",IF(IFERROR(VLOOKUP(D555,'Drivers'!$A$5:$K$1000,10,FALSE),"No")&lt;&gt;"Yes","Inactive Driver",IF(OR(F555="Available",F555="Limited"),IF(OR(G555="",H555="",I555=""),"Missing Shift or Time",IF(K555&lt;=0,"Check Time Range",IF(K555&gt;IFERROR(VLOOKUP(D555,'Drivers'!$A$5:$K$1000,9,FALSE),24),"Over Planning Limit","OK"))),"OK"))))))))</f>
        <v/>
      </c>
    </row>
    <row r="556">
      <c r="A556" s="23" t="n"/>
      <c r="B556" s="24" t="n"/>
      <c r="C556" s="25">
        <f>IF(B556="","",TEXT(B556,"ddd"))</f>
        <v/>
      </c>
      <c r="D556" s="23" t="n"/>
      <c r="E556" s="26">
        <f>IF(D556="","",IFERROR(VLOOKUP(D556,'Drivers'!$A$5:$K$1000,2,FALSE),"ID Not Found"))</f>
        <v/>
      </c>
      <c r="F556" s="23" t="n"/>
      <c r="G556" s="23" t="n"/>
      <c r="H556" s="27" t="n"/>
      <c r="I556" s="27" t="n"/>
      <c r="J556" s="28" t="n"/>
      <c r="K556" s="29">
        <f>IF(OR(B556="",D556="",F556=""),"",IF(OR(F556="Available",F556="Limited"),IFERROR(MAX(0,MOD(I556-H556,1)*24-J556/60),0),0))</f>
        <v/>
      </c>
      <c r="L556" s="25">
        <f>IF(D556="","",IFERROR(VLOOKUP(D556,'Drivers'!$A$5:$K$1000,4,FALSE),""))</f>
        <v/>
      </c>
      <c r="M556" s="30" t="n"/>
      <c r="N556" s="23" t="n"/>
      <c r="O556" s="30" t="n"/>
      <c r="P556" s="26">
        <f>IF(AND(A556="",B556="",D556="",F556=""),"",IF(OR(A556="",B556="",D556=""),"Missing Required",IF(COUNTIF($A$5:$A$1000,A556)&gt;1,"Duplicate Availability ID",IF(F556="","Missing Status",IF(E556="ID Not Found","Invalid Driver ID",IF(COUNTIFS($B$5:$B$1000,B556,$D$5:$D$1000,D556)&gt;1,"Duplicate Driver/Date",IF(IFERROR(VLOOKUP(D556,'Drivers'!$A$5:$K$1000,10,FALSE),"No")&lt;&gt;"Yes","Inactive Driver",IF(OR(F556="Available",F556="Limited"),IF(OR(G556="",H556="",I556=""),"Missing Shift or Time",IF(K556&lt;=0,"Check Time Range",IF(K556&gt;IFERROR(VLOOKUP(D556,'Drivers'!$A$5:$K$1000,9,FALSE),24),"Over Planning Limit","OK"))),"OK"))))))))</f>
        <v/>
      </c>
    </row>
    <row r="557">
      <c r="A557" s="23" t="n"/>
      <c r="B557" s="24" t="n"/>
      <c r="C557" s="25">
        <f>IF(B557="","",TEXT(B557,"ddd"))</f>
        <v/>
      </c>
      <c r="D557" s="23" t="n"/>
      <c r="E557" s="26">
        <f>IF(D557="","",IFERROR(VLOOKUP(D557,'Drivers'!$A$5:$K$1000,2,FALSE),"ID Not Found"))</f>
        <v/>
      </c>
      <c r="F557" s="23" t="n"/>
      <c r="G557" s="23" t="n"/>
      <c r="H557" s="27" t="n"/>
      <c r="I557" s="27" t="n"/>
      <c r="J557" s="28" t="n"/>
      <c r="K557" s="29">
        <f>IF(OR(B557="",D557="",F557=""),"",IF(OR(F557="Available",F557="Limited"),IFERROR(MAX(0,MOD(I557-H557,1)*24-J557/60),0),0))</f>
        <v/>
      </c>
      <c r="L557" s="25">
        <f>IF(D557="","",IFERROR(VLOOKUP(D557,'Drivers'!$A$5:$K$1000,4,FALSE),""))</f>
        <v/>
      </c>
      <c r="M557" s="30" t="n"/>
      <c r="N557" s="23" t="n"/>
      <c r="O557" s="30" t="n"/>
      <c r="P557" s="26">
        <f>IF(AND(A557="",B557="",D557="",F557=""),"",IF(OR(A557="",B557="",D557=""),"Missing Required",IF(COUNTIF($A$5:$A$1000,A557)&gt;1,"Duplicate Availability ID",IF(F557="","Missing Status",IF(E557="ID Not Found","Invalid Driver ID",IF(COUNTIFS($B$5:$B$1000,B557,$D$5:$D$1000,D557)&gt;1,"Duplicate Driver/Date",IF(IFERROR(VLOOKUP(D557,'Drivers'!$A$5:$K$1000,10,FALSE),"No")&lt;&gt;"Yes","Inactive Driver",IF(OR(F557="Available",F557="Limited"),IF(OR(G557="",H557="",I557=""),"Missing Shift or Time",IF(K557&lt;=0,"Check Time Range",IF(K557&gt;IFERROR(VLOOKUP(D557,'Drivers'!$A$5:$K$1000,9,FALSE),24),"Over Planning Limit","OK"))),"OK"))))))))</f>
        <v/>
      </c>
    </row>
    <row r="558">
      <c r="A558" s="23" t="n"/>
      <c r="B558" s="24" t="n"/>
      <c r="C558" s="25">
        <f>IF(B558="","",TEXT(B558,"ddd"))</f>
        <v/>
      </c>
      <c r="D558" s="23" t="n"/>
      <c r="E558" s="26">
        <f>IF(D558="","",IFERROR(VLOOKUP(D558,'Drivers'!$A$5:$K$1000,2,FALSE),"ID Not Found"))</f>
        <v/>
      </c>
      <c r="F558" s="23" t="n"/>
      <c r="G558" s="23" t="n"/>
      <c r="H558" s="27" t="n"/>
      <c r="I558" s="27" t="n"/>
      <c r="J558" s="28" t="n"/>
      <c r="K558" s="29">
        <f>IF(OR(B558="",D558="",F558=""),"",IF(OR(F558="Available",F558="Limited"),IFERROR(MAX(0,MOD(I558-H558,1)*24-J558/60),0),0))</f>
        <v/>
      </c>
      <c r="L558" s="25">
        <f>IF(D558="","",IFERROR(VLOOKUP(D558,'Drivers'!$A$5:$K$1000,4,FALSE),""))</f>
        <v/>
      </c>
      <c r="M558" s="30" t="n"/>
      <c r="N558" s="23" t="n"/>
      <c r="O558" s="30" t="n"/>
      <c r="P558" s="26">
        <f>IF(AND(A558="",B558="",D558="",F558=""),"",IF(OR(A558="",B558="",D558=""),"Missing Required",IF(COUNTIF($A$5:$A$1000,A558)&gt;1,"Duplicate Availability ID",IF(F558="","Missing Status",IF(E558="ID Not Found","Invalid Driver ID",IF(COUNTIFS($B$5:$B$1000,B558,$D$5:$D$1000,D558)&gt;1,"Duplicate Driver/Date",IF(IFERROR(VLOOKUP(D558,'Drivers'!$A$5:$K$1000,10,FALSE),"No")&lt;&gt;"Yes","Inactive Driver",IF(OR(F558="Available",F558="Limited"),IF(OR(G558="",H558="",I558=""),"Missing Shift or Time",IF(K558&lt;=0,"Check Time Range",IF(K558&gt;IFERROR(VLOOKUP(D558,'Drivers'!$A$5:$K$1000,9,FALSE),24),"Over Planning Limit","OK"))),"OK"))))))))</f>
        <v/>
      </c>
    </row>
    <row r="559">
      <c r="A559" s="23" t="n"/>
      <c r="B559" s="24" t="n"/>
      <c r="C559" s="25">
        <f>IF(B559="","",TEXT(B559,"ddd"))</f>
        <v/>
      </c>
      <c r="D559" s="23" t="n"/>
      <c r="E559" s="26">
        <f>IF(D559="","",IFERROR(VLOOKUP(D559,'Drivers'!$A$5:$K$1000,2,FALSE),"ID Not Found"))</f>
        <v/>
      </c>
      <c r="F559" s="23" t="n"/>
      <c r="G559" s="23" t="n"/>
      <c r="H559" s="27" t="n"/>
      <c r="I559" s="27" t="n"/>
      <c r="J559" s="28" t="n"/>
      <c r="K559" s="29">
        <f>IF(OR(B559="",D559="",F559=""),"",IF(OR(F559="Available",F559="Limited"),IFERROR(MAX(0,MOD(I559-H559,1)*24-J559/60),0),0))</f>
        <v/>
      </c>
      <c r="L559" s="25">
        <f>IF(D559="","",IFERROR(VLOOKUP(D559,'Drivers'!$A$5:$K$1000,4,FALSE),""))</f>
        <v/>
      </c>
      <c r="M559" s="30" t="n"/>
      <c r="N559" s="23" t="n"/>
      <c r="O559" s="30" t="n"/>
      <c r="P559" s="26">
        <f>IF(AND(A559="",B559="",D559="",F559=""),"",IF(OR(A559="",B559="",D559=""),"Missing Required",IF(COUNTIF($A$5:$A$1000,A559)&gt;1,"Duplicate Availability ID",IF(F559="","Missing Status",IF(E559="ID Not Found","Invalid Driver ID",IF(COUNTIFS($B$5:$B$1000,B559,$D$5:$D$1000,D559)&gt;1,"Duplicate Driver/Date",IF(IFERROR(VLOOKUP(D559,'Drivers'!$A$5:$K$1000,10,FALSE),"No")&lt;&gt;"Yes","Inactive Driver",IF(OR(F559="Available",F559="Limited"),IF(OR(G559="",H559="",I559=""),"Missing Shift or Time",IF(K559&lt;=0,"Check Time Range",IF(K559&gt;IFERROR(VLOOKUP(D559,'Drivers'!$A$5:$K$1000,9,FALSE),24),"Over Planning Limit","OK"))),"OK"))))))))</f>
        <v/>
      </c>
    </row>
    <row r="560">
      <c r="A560" s="23" t="n"/>
      <c r="B560" s="24" t="n"/>
      <c r="C560" s="25">
        <f>IF(B560="","",TEXT(B560,"ddd"))</f>
        <v/>
      </c>
      <c r="D560" s="23" t="n"/>
      <c r="E560" s="26">
        <f>IF(D560="","",IFERROR(VLOOKUP(D560,'Drivers'!$A$5:$K$1000,2,FALSE),"ID Not Found"))</f>
        <v/>
      </c>
      <c r="F560" s="23" t="n"/>
      <c r="G560" s="23" t="n"/>
      <c r="H560" s="27" t="n"/>
      <c r="I560" s="27" t="n"/>
      <c r="J560" s="28" t="n"/>
      <c r="K560" s="29">
        <f>IF(OR(B560="",D560="",F560=""),"",IF(OR(F560="Available",F560="Limited"),IFERROR(MAX(0,MOD(I560-H560,1)*24-J560/60),0),0))</f>
        <v/>
      </c>
      <c r="L560" s="25">
        <f>IF(D560="","",IFERROR(VLOOKUP(D560,'Drivers'!$A$5:$K$1000,4,FALSE),""))</f>
        <v/>
      </c>
      <c r="M560" s="30" t="n"/>
      <c r="N560" s="23" t="n"/>
      <c r="O560" s="30" t="n"/>
      <c r="P560" s="26">
        <f>IF(AND(A560="",B560="",D560="",F560=""),"",IF(OR(A560="",B560="",D560=""),"Missing Required",IF(COUNTIF($A$5:$A$1000,A560)&gt;1,"Duplicate Availability ID",IF(F560="","Missing Status",IF(E560="ID Not Found","Invalid Driver ID",IF(COUNTIFS($B$5:$B$1000,B560,$D$5:$D$1000,D560)&gt;1,"Duplicate Driver/Date",IF(IFERROR(VLOOKUP(D560,'Drivers'!$A$5:$K$1000,10,FALSE),"No")&lt;&gt;"Yes","Inactive Driver",IF(OR(F560="Available",F560="Limited"),IF(OR(G560="",H560="",I560=""),"Missing Shift or Time",IF(K560&lt;=0,"Check Time Range",IF(K560&gt;IFERROR(VLOOKUP(D560,'Drivers'!$A$5:$K$1000,9,FALSE),24),"Over Planning Limit","OK"))),"OK"))))))))</f>
        <v/>
      </c>
    </row>
    <row r="561">
      <c r="A561" s="23" t="n"/>
      <c r="B561" s="24" t="n"/>
      <c r="C561" s="25">
        <f>IF(B561="","",TEXT(B561,"ddd"))</f>
        <v/>
      </c>
      <c r="D561" s="23" t="n"/>
      <c r="E561" s="26">
        <f>IF(D561="","",IFERROR(VLOOKUP(D561,'Drivers'!$A$5:$K$1000,2,FALSE),"ID Not Found"))</f>
        <v/>
      </c>
      <c r="F561" s="23" t="n"/>
      <c r="G561" s="23" t="n"/>
      <c r="H561" s="27" t="n"/>
      <c r="I561" s="27" t="n"/>
      <c r="J561" s="28" t="n"/>
      <c r="K561" s="29">
        <f>IF(OR(B561="",D561="",F561=""),"",IF(OR(F561="Available",F561="Limited"),IFERROR(MAX(0,MOD(I561-H561,1)*24-J561/60),0),0))</f>
        <v/>
      </c>
      <c r="L561" s="25">
        <f>IF(D561="","",IFERROR(VLOOKUP(D561,'Drivers'!$A$5:$K$1000,4,FALSE),""))</f>
        <v/>
      </c>
      <c r="M561" s="30" t="n"/>
      <c r="N561" s="23" t="n"/>
      <c r="O561" s="30" t="n"/>
      <c r="P561" s="26">
        <f>IF(AND(A561="",B561="",D561="",F561=""),"",IF(OR(A561="",B561="",D561=""),"Missing Required",IF(COUNTIF($A$5:$A$1000,A561)&gt;1,"Duplicate Availability ID",IF(F561="","Missing Status",IF(E561="ID Not Found","Invalid Driver ID",IF(COUNTIFS($B$5:$B$1000,B561,$D$5:$D$1000,D561)&gt;1,"Duplicate Driver/Date",IF(IFERROR(VLOOKUP(D561,'Drivers'!$A$5:$K$1000,10,FALSE),"No")&lt;&gt;"Yes","Inactive Driver",IF(OR(F561="Available",F561="Limited"),IF(OR(G561="",H561="",I561=""),"Missing Shift or Time",IF(K561&lt;=0,"Check Time Range",IF(K561&gt;IFERROR(VLOOKUP(D561,'Drivers'!$A$5:$K$1000,9,FALSE),24),"Over Planning Limit","OK"))),"OK"))))))))</f>
        <v/>
      </c>
    </row>
    <row r="562">
      <c r="A562" s="23" t="n"/>
      <c r="B562" s="24" t="n"/>
      <c r="C562" s="25">
        <f>IF(B562="","",TEXT(B562,"ddd"))</f>
        <v/>
      </c>
      <c r="D562" s="23" t="n"/>
      <c r="E562" s="26">
        <f>IF(D562="","",IFERROR(VLOOKUP(D562,'Drivers'!$A$5:$K$1000,2,FALSE),"ID Not Found"))</f>
        <v/>
      </c>
      <c r="F562" s="23" t="n"/>
      <c r="G562" s="23" t="n"/>
      <c r="H562" s="27" t="n"/>
      <c r="I562" s="27" t="n"/>
      <c r="J562" s="28" t="n"/>
      <c r="K562" s="29">
        <f>IF(OR(B562="",D562="",F562=""),"",IF(OR(F562="Available",F562="Limited"),IFERROR(MAX(0,MOD(I562-H562,1)*24-J562/60),0),0))</f>
        <v/>
      </c>
      <c r="L562" s="25">
        <f>IF(D562="","",IFERROR(VLOOKUP(D562,'Drivers'!$A$5:$K$1000,4,FALSE),""))</f>
        <v/>
      </c>
      <c r="M562" s="30" t="n"/>
      <c r="N562" s="23" t="n"/>
      <c r="O562" s="30" t="n"/>
      <c r="P562" s="26">
        <f>IF(AND(A562="",B562="",D562="",F562=""),"",IF(OR(A562="",B562="",D562=""),"Missing Required",IF(COUNTIF($A$5:$A$1000,A562)&gt;1,"Duplicate Availability ID",IF(F562="","Missing Status",IF(E562="ID Not Found","Invalid Driver ID",IF(COUNTIFS($B$5:$B$1000,B562,$D$5:$D$1000,D562)&gt;1,"Duplicate Driver/Date",IF(IFERROR(VLOOKUP(D562,'Drivers'!$A$5:$K$1000,10,FALSE),"No")&lt;&gt;"Yes","Inactive Driver",IF(OR(F562="Available",F562="Limited"),IF(OR(G562="",H562="",I562=""),"Missing Shift or Time",IF(K562&lt;=0,"Check Time Range",IF(K562&gt;IFERROR(VLOOKUP(D562,'Drivers'!$A$5:$K$1000,9,FALSE),24),"Over Planning Limit","OK"))),"OK"))))))))</f>
        <v/>
      </c>
    </row>
    <row r="563">
      <c r="A563" s="23" t="n"/>
      <c r="B563" s="24" t="n"/>
      <c r="C563" s="25">
        <f>IF(B563="","",TEXT(B563,"ddd"))</f>
        <v/>
      </c>
      <c r="D563" s="23" t="n"/>
      <c r="E563" s="26">
        <f>IF(D563="","",IFERROR(VLOOKUP(D563,'Drivers'!$A$5:$K$1000,2,FALSE),"ID Not Found"))</f>
        <v/>
      </c>
      <c r="F563" s="23" t="n"/>
      <c r="G563" s="23" t="n"/>
      <c r="H563" s="27" t="n"/>
      <c r="I563" s="27" t="n"/>
      <c r="J563" s="28" t="n"/>
      <c r="K563" s="29">
        <f>IF(OR(B563="",D563="",F563=""),"",IF(OR(F563="Available",F563="Limited"),IFERROR(MAX(0,MOD(I563-H563,1)*24-J563/60),0),0))</f>
        <v/>
      </c>
      <c r="L563" s="25">
        <f>IF(D563="","",IFERROR(VLOOKUP(D563,'Drivers'!$A$5:$K$1000,4,FALSE),""))</f>
        <v/>
      </c>
      <c r="M563" s="30" t="n"/>
      <c r="N563" s="23" t="n"/>
      <c r="O563" s="30" t="n"/>
      <c r="P563" s="26">
        <f>IF(AND(A563="",B563="",D563="",F563=""),"",IF(OR(A563="",B563="",D563=""),"Missing Required",IF(COUNTIF($A$5:$A$1000,A563)&gt;1,"Duplicate Availability ID",IF(F563="","Missing Status",IF(E563="ID Not Found","Invalid Driver ID",IF(COUNTIFS($B$5:$B$1000,B563,$D$5:$D$1000,D563)&gt;1,"Duplicate Driver/Date",IF(IFERROR(VLOOKUP(D563,'Drivers'!$A$5:$K$1000,10,FALSE),"No")&lt;&gt;"Yes","Inactive Driver",IF(OR(F563="Available",F563="Limited"),IF(OR(G563="",H563="",I563=""),"Missing Shift or Time",IF(K563&lt;=0,"Check Time Range",IF(K563&gt;IFERROR(VLOOKUP(D563,'Drivers'!$A$5:$K$1000,9,FALSE),24),"Over Planning Limit","OK"))),"OK"))))))))</f>
        <v/>
      </c>
    </row>
    <row r="564">
      <c r="A564" s="23" t="n"/>
      <c r="B564" s="24" t="n"/>
      <c r="C564" s="25">
        <f>IF(B564="","",TEXT(B564,"ddd"))</f>
        <v/>
      </c>
      <c r="D564" s="23" t="n"/>
      <c r="E564" s="26">
        <f>IF(D564="","",IFERROR(VLOOKUP(D564,'Drivers'!$A$5:$K$1000,2,FALSE),"ID Not Found"))</f>
        <v/>
      </c>
      <c r="F564" s="23" t="n"/>
      <c r="G564" s="23" t="n"/>
      <c r="H564" s="27" t="n"/>
      <c r="I564" s="27" t="n"/>
      <c r="J564" s="28" t="n"/>
      <c r="K564" s="29">
        <f>IF(OR(B564="",D564="",F564=""),"",IF(OR(F564="Available",F564="Limited"),IFERROR(MAX(0,MOD(I564-H564,1)*24-J564/60),0),0))</f>
        <v/>
      </c>
      <c r="L564" s="25">
        <f>IF(D564="","",IFERROR(VLOOKUP(D564,'Drivers'!$A$5:$K$1000,4,FALSE),""))</f>
        <v/>
      </c>
      <c r="M564" s="30" t="n"/>
      <c r="N564" s="23" t="n"/>
      <c r="O564" s="30" t="n"/>
      <c r="P564" s="26">
        <f>IF(AND(A564="",B564="",D564="",F564=""),"",IF(OR(A564="",B564="",D564=""),"Missing Required",IF(COUNTIF($A$5:$A$1000,A564)&gt;1,"Duplicate Availability ID",IF(F564="","Missing Status",IF(E564="ID Not Found","Invalid Driver ID",IF(COUNTIFS($B$5:$B$1000,B564,$D$5:$D$1000,D564)&gt;1,"Duplicate Driver/Date",IF(IFERROR(VLOOKUP(D564,'Drivers'!$A$5:$K$1000,10,FALSE),"No")&lt;&gt;"Yes","Inactive Driver",IF(OR(F564="Available",F564="Limited"),IF(OR(G564="",H564="",I564=""),"Missing Shift or Time",IF(K564&lt;=0,"Check Time Range",IF(K564&gt;IFERROR(VLOOKUP(D564,'Drivers'!$A$5:$K$1000,9,FALSE),24),"Over Planning Limit","OK"))),"OK"))))))))</f>
        <v/>
      </c>
    </row>
    <row r="565">
      <c r="A565" s="23" t="n"/>
      <c r="B565" s="24" t="n"/>
      <c r="C565" s="25">
        <f>IF(B565="","",TEXT(B565,"ddd"))</f>
        <v/>
      </c>
      <c r="D565" s="23" t="n"/>
      <c r="E565" s="26">
        <f>IF(D565="","",IFERROR(VLOOKUP(D565,'Drivers'!$A$5:$K$1000,2,FALSE),"ID Not Found"))</f>
        <v/>
      </c>
      <c r="F565" s="23" t="n"/>
      <c r="G565" s="23" t="n"/>
      <c r="H565" s="27" t="n"/>
      <c r="I565" s="27" t="n"/>
      <c r="J565" s="28" t="n"/>
      <c r="K565" s="29">
        <f>IF(OR(B565="",D565="",F565=""),"",IF(OR(F565="Available",F565="Limited"),IFERROR(MAX(0,MOD(I565-H565,1)*24-J565/60),0),0))</f>
        <v/>
      </c>
      <c r="L565" s="25">
        <f>IF(D565="","",IFERROR(VLOOKUP(D565,'Drivers'!$A$5:$K$1000,4,FALSE),""))</f>
        <v/>
      </c>
      <c r="M565" s="30" t="n"/>
      <c r="N565" s="23" t="n"/>
      <c r="O565" s="30" t="n"/>
      <c r="P565" s="26">
        <f>IF(AND(A565="",B565="",D565="",F565=""),"",IF(OR(A565="",B565="",D565=""),"Missing Required",IF(COUNTIF($A$5:$A$1000,A565)&gt;1,"Duplicate Availability ID",IF(F565="","Missing Status",IF(E565="ID Not Found","Invalid Driver ID",IF(COUNTIFS($B$5:$B$1000,B565,$D$5:$D$1000,D565)&gt;1,"Duplicate Driver/Date",IF(IFERROR(VLOOKUP(D565,'Drivers'!$A$5:$K$1000,10,FALSE),"No")&lt;&gt;"Yes","Inactive Driver",IF(OR(F565="Available",F565="Limited"),IF(OR(G565="",H565="",I565=""),"Missing Shift or Time",IF(K565&lt;=0,"Check Time Range",IF(K565&gt;IFERROR(VLOOKUP(D565,'Drivers'!$A$5:$K$1000,9,FALSE),24),"Over Planning Limit","OK"))),"OK"))))))))</f>
        <v/>
      </c>
    </row>
    <row r="566">
      <c r="A566" s="23" t="n"/>
      <c r="B566" s="24" t="n"/>
      <c r="C566" s="25">
        <f>IF(B566="","",TEXT(B566,"ddd"))</f>
        <v/>
      </c>
      <c r="D566" s="23" t="n"/>
      <c r="E566" s="26">
        <f>IF(D566="","",IFERROR(VLOOKUP(D566,'Drivers'!$A$5:$K$1000,2,FALSE),"ID Not Found"))</f>
        <v/>
      </c>
      <c r="F566" s="23" t="n"/>
      <c r="G566" s="23" t="n"/>
      <c r="H566" s="27" t="n"/>
      <c r="I566" s="27" t="n"/>
      <c r="J566" s="28" t="n"/>
      <c r="K566" s="29">
        <f>IF(OR(B566="",D566="",F566=""),"",IF(OR(F566="Available",F566="Limited"),IFERROR(MAX(0,MOD(I566-H566,1)*24-J566/60),0),0))</f>
        <v/>
      </c>
      <c r="L566" s="25">
        <f>IF(D566="","",IFERROR(VLOOKUP(D566,'Drivers'!$A$5:$K$1000,4,FALSE),""))</f>
        <v/>
      </c>
      <c r="M566" s="30" t="n"/>
      <c r="N566" s="23" t="n"/>
      <c r="O566" s="30" t="n"/>
      <c r="P566" s="26">
        <f>IF(AND(A566="",B566="",D566="",F566=""),"",IF(OR(A566="",B566="",D566=""),"Missing Required",IF(COUNTIF($A$5:$A$1000,A566)&gt;1,"Duplicate Availability ID",IF(F566="","Missing Status",IF(E566="ID Not Found","Invalid Driver ID",IF(COUNTIFS($B$5:$B$1000,B566,$D$5:$D$1000,D566)&gt;1,"Duplicate Driver/Date",IF(IFERROR(VLOOKUP(D566,'Drivers'!$A$5:$K$1000,10,FALSE),"No")&lt;&gt;"Yes","Inactive Driver",IF(OR(F566="Available",F566="Limited"),IF(OR(G566="",H566="",I566=""),"Missing Shift or Time",IF(K566&lt;=0,"Check Time Range",IF(K566&gt;IFERROR(VLOOKUP(D566,'Drivers'!$A$5:$K$1000,9,FALSE),24),"Over Planning Limit","OK"))),"OK"))))))))</f>
        <v/>
      </c>
    </row>
    <row r="567">
      <c r="A567" s="23" t="n"/>
      <c r="B567" s="24" t="n"/>
      <c r="C567" s="25">
        <f>IF(B567="","",TEXT(B567,"ddd"))</f>
        <v/>
      </c>
      <c r="D567" s="23" t="n"/>
      <c r="E567" s="26">
        <f>IF(D567="","",IFERROR(VLOOKUP(D567,'Drivers'!$A$5:$K$1000,2,FALSE),"ID Not Found"))</f>
        <v/>
      </c>
      <c r="F567" s="23" t="n"/>
      <c r="G567" s="23" t="n"/>
      <c r="H567" s="27" t="n"/>
      <c r="I567" s="27" t="n"/>
      <c r="J567" s="28" t="n"/>
      <c r="K567" s="29">
        <f>IF(OR(B567="",D567="",F567=""),"",IF(OR(F567="Available",F567="Limited"),IFERROR(MAX(0,MOD(I567-H567,1)*24-J567/60),0),0))</f>
        <v/>
      </c>
      <c r="L567" s="25">
        <f>IF(D567="","",IFERROR(VLOOKUP(D567,'Drivers'!$A$5:$K$1000,4,FALSE),""))</f>
        <v/>
      </c>
      <c r="M567" s="30" t="n"/>
      <c r="N567" s="23" t="n"/>
      <c r="O567" s="30" t="n"/>
      <c r="P567" s="26">
        <f>IF(AND(A567="",B567="",D567="",F567=""),"",IF(OR(A567="",B567="",D567=""),"Missing Required",IF(COUNTIF($A$5:$A$1000,A567)&gt;1,"Duplicate Availability ID",IF(F567="","Missing Status",IF(E567="ID Not Found","Invalid Driver ID",IF(COUNTIFS($B$5:$B$1000,B567,$D$5:$D$1000,D567)&gt;1,"Duplicate Driver/Date",IF(IFERROR(VLOOKUP(D567,'Drivers'!$A$5:$K$1000,10,FALSE),"No")&lt;&gt;"Yes","Inactive Driver",IF(OR(F567="Available",F567="Limited"),IF(OR(G567="",H567="",I567=""),"Missing Shift or Time",IF(K567&lt;=0,"Check Time Range",IF(K567&gt;IFERROR(VLOOKUP(D567,'Drivers'!$A$5:$K$1000,9,FALSE),24),"Over Planning Limit","OK"))),"OK"))))))))</f>
        <v/>
      </c>
    </row>
    <row r="568">
      <c r="A568" s="23" t="n"/>
      <c r="B568" s="24" t="n"/>
      <c r="C568" s="25">
        <f>IF(B568="","",TEXT(B568,"ddd"))</f>
        <v/>
      </c>
      <c r="D568" s="23" t="n"/>
      <c r="E568" s="26">
        <f>IF(D568="","",IFERROR(VLOOKUP(D568,'Drivers'!$A$5:$K$1000,2,FALSE),"ID Not Found"))</f>
        <v/>
      </c>
      <c r="F568" s="23" t="n"/>
      <c r="G568" s="23" t="n"/>
      <c r="H568" s="27" t="n"/>
      <c r="I568" s="27" t="n"/>
      <c r="J568" s="28" t="n"/>
      <c r="K568" s="29">
        <f>IF(OR(B568="",D568="",F568=""),"",IF(OR(F568="Available",F568="Limited"),IFERROR(MAX(0,MOD(I568-H568,1)*24-J568/60),0),0))</f>
        <v/>
      </c>
      <c r="L568" s="25">
        <f>IF(D568="","",IFERROR(VLOOKUP(D568,'Drivers'!$A$5:$K$1000,4,FALSE),""))</f>
        <v/>
      </c>
      <c r="M568" s="30" t="n"/>
      <c r="N568" s="23" t="n"/>
      <c r="O568" s="30" t="n"/>
      <c r="P568" s="26">
        <f>IF(AND(A568="",B568="",D568="",F568=""),"",IF(OR(A568="",B568="",D568=""),"Missing Required",IF(COUNTIF($A$5:$A$1000,A568)&gt;1,"Duplicate Availability ID",IF(F568="","Missing Status",IF(E568="ID Not Found","Invalid Driver ID",IF(COUNTIFS($B$5:$B$1000,B568,$D$5:$D$1000,D568)&gt;1,"Duplicate Driver/Date",IF(IFERROR(VLOOKUP(D568,'Drivers'!$A$5:$K$1000,10,FALSE),"No")&lt;&gt;"Yes","Inactive Driver",IF(OR(F568="Available",F568="Limited"),IF(OR(G568="",H568="",I568=""),"Missing Shift or Time",IF(K568&lt;=0,"Check Time Range",IF(K568&gt;IFERROR(VLOOKUP(D568,'Drivers'!$A$5:$K$1000,9,FALSE),24),"Over Planning Limit","OK"))),"OK"))))))))</f>
        <v/>
      </c>
    </row>
    <row r="569">
      <c r="A569" s="23" t="n"/>
      <c r="B569" s="24" t="n"/>
      <c r="C569" s="25">
        <f>IF(B569="","",TEXT(B569,"ddd"))</f>
        <v/>
      </c>
      <c r="D569" s="23" t="n"/>
      <c r="E569" s="26">
        <f>IF(D569="","",IFERROR(VLOOKUP(D569,'Drivers'!$A$5:$K$1000,2,FALSE),"ID Not Found"))</f>
        <v/>
      </c>
      <c r="F569" s="23" t="n"/>
      <c r="G569" s="23" t="n"/>
      <c r="H569" s="27" t="n"/>
      <c r="I569" s="27" t="n"/>
      <c r="J569" s="28" t="n"/>
      <c r="K569" s="29">
        <f>IF(OR(B569="",D569="",F569=""),"",IF(OR(F569="Available",F569="Limited"),IFERROR(MAX(0,MOD(I569-H569,1)*24-J569/60),0),0))</f>
        <v/>
      </c>
      <c r="L569" s="25">
        <f>IF(D569="","",IFERROR(VLOOKUP(D569,'Drivers'!$A$5:$K$1000,4,FALSE),""))</f>
        <v/>
      </c>
      <c r="M569" s="30" t="n"/>
      <c r="N569" s="23" t="n"/>
      <c r="O569" s="30" t="n"/>
      <c r="P569" s="26">
        <f>IF(AND(A569="",B569="",D569="",F569=""),"",IF(OR(A569="",B569="",D569=""),"Missing Required",IF(COUNTIF($A$5:$A$1000,A569)&gt;1,"Duplicate Availability ID",IF(F569="","Missing Status",IF(E569="ID Not Found","Invalid Driver ID",IF(COUNTIFS($B$5:$B$1000,B569,$D$5:$D$1000,D569)&gt;1,"Duplicate Driver/Date",IF(IFERROR(VLOOKUP(D569,'Drivers'!$A$5:$K$1000,10,FALSE),"No")&lt;&gt;"Yes","Inactive Driver",IF(OR(F569="Available",F569="Limited"),IF(OR(G569="",H569="",I569=""),"Missing Shift or Time",IF(K569&lt;=0,"Check Time Range",IF(K569&gt;IFERROR(VLOOKUP(D569,'Drivers'!$A$5:$K$1000,9,FALSE),24),"Over Planning Limit","OK"))),"OK"))))))))</f>
        <v/>
      </c>
    </row>
    <row r="570">
      <c r="A570" s="23" t="n"/>
      <c r="B570" s="24" t="n"/>
      <c r="C570" s="25">
        <f>IF(B570="","",TEXT(B570,"ddd"))</f>
        <v/>
      </c>
      <c r="D570" s="23" t="n"/>
      <c r="E570" s="26">
        <f>IF(D570="","",IFERROR(VLOOKUP(D570,'Drivers'!$A$5:$K$1000,2,FALSE),"ID Not Found"))</f>
        <v/>
      </c>
      <c r="F570" s="23" t="n"/>
      <c r="G570" s="23" t="n"/>
      <c r="H570" s="27" t="n"/>
      <c r="I570" s="27" t="n"/>
      <c r="J570" s="28" t="n"/>
      <c r="K570" s="29">
        <f>IF(OR(B570="",D570="",F570=""),"",IF(OR(F570="Available",F570="Limited"),IFERROR(MAX(0,MOD(I570-H570,1)*24-J570/60),0),0))</f>
        <v/>
      </c>
      <c r="L570" s="25">
        <f>IF(D570="","",IFERROR(VLOOKUP(D570,'Drivers'!$A$5:$K$1000,4,FALSE),""))</f>
        <v/>
      </c>
      <c r="M570" s="30" t="n"/>
      <c r="N570" s="23" t="n"/>
      <c r="O570" s="30" t="n"/>
      <c r="P570" s="26">
        <f>IF(AND(A570="",B570="",D570="",F570=""),"",IF(OR(A570="",B570="",D570=""),"Missing Required",IF(COUNTIF($A$5:$A$1000,A570)&gt;1,"Duplicate Availability ID",IF(F570="","Missing Status",IF(E570="ID Not Found","Invalid Driver ID",IF(COUNTIFS($B$5:$B$1000,B570,$D$5:$D$1000,D570)&gt;1,"Duplicate Driver/Date",IF(IFERROR(VLOOKUP(D570,'Drivers'!$A$5:$K$1000,10,FALSE),"No")&lt;&gt;"Yes","Inactive Driver",IF(OR(F570="Available",F570="Limited"),IF(OR(G570="",H570="",I570=""),"Missing Shift or Time",IF(K570&lt;=0,"Check Time Range",IF(K570&gt;IFERROR(VLOOKUP(D570,'Drivers'!$A$5:$K$1000,9,FALSE),24),"Over Planning Limit","OK"))),"OK"))))))))</f>
        <v/>
      </c>
    </row>
    <row r="571">
      <c r="A571" s="23" t="n"/>
      <c r="B571" s="24" t="n"/>
      <c r="C571" s="25">
        <f>IF(B571="","",TEXT(B571,"ddd"))</f>
        <v/>
      </c>
      <c r="D571" s="23" t="n"/>
      <c r="E571" s="26">
        <f>IF(D571="","",IFERROR(VLOOKUP(D571,'Drivers'!$A$5:$K$1000,2,FALSE),"ID Not Found"))</f>
        <v/>
      </c>
      <c r="F571" s="23" t="n"/>
      <c r="G571" s="23" t="n"/>
      <c r="H571" s="27" t="n"/>
      <c r="I571" s="27" t="n"/>
      <c r="J571" s="28" t="n"/>
      <c r="K571" s="29">
        <f>IF(OR(B571="",D571="",F571=""),"",IF(OR(F571="Available",F571="Limited"),IFERROR(MAX(0,MOD(I571-H571,1)*24-J571/60),0),0))</f>
        <v/>
      </c>
      <c r="L571" s="25">
        <f>IF(D571="","",IFERROR(VLOOKUP(D571,'Drivers'!$A$5:$K$1000,4,FALSE),""))</f>
        <v/>
      </c>
      <c r="M571" s="30" t="n"/>
      <c r="N571" s="23" t="n"/>
      <c r="O571" s="30" t="n"/>
      <c r="P571" s="26">
        <f>IF(AND(A571="",B571="",D571="",F571=""),"",IF(OR(A571="",B571="",D571=""),"Missing Required",IF(COUNTIF($A$5:$A$1000,A571)&gt;1,"Duplicate Availability ID",IF(F571="","Missing Status",IF(E571="ID Not Found","Invalid Driver ID",IF(COUNTIFS($B$5:$B$1000,B571,$D$5:$D$1000,D571)&gt;1,"Duplicate Driver/Date",IF(IFERROR(VLOOKUP(D571,'Drivers'!$A$5:$K$1000,10,FALSE),"No")&lt;&gt;"Yes","Inactive Driver",IF(OR(F571="Available",F571="Limited"),IF(OR(G571="",H571="",I571=""),"Missing Shift or Time",IF(K571&lt;=0,"Check Time Range",IF(K571&gt;IFERROR(VLOOKUP(D571,'Drivers'!$A$5:$K$1000,9,FALSE),24),"Over Planning Limit","OK"))),"OK"))))))))</f>
        <v/>
      </c>
    </row>
    <row r="572">
      <c r="A572" s="23" t="n"/>
      <c r="B572" s="24" t="n"/>
      <c r="C572" s="25">
        <f>IF(B572="","",TEXT(B572,"ddd"))</f>
        <v/>
      </c>
      <c r="D572" s="23" t="n"/>
      <c r="E572" s="26">
        <f>IF(D572="","",IFERROR(VLOOKUP(D572,'Drivers'!$A$5:$K$1000,2,FALSE),"ID Not Found"))</f>
        <v/>
      </c>
      <c r="F572" s="23" t="n"/>
      <c r="G572" s="23" t="n"/>
      <c r="H572" s="27" t="n"/>
      <c r="I572" s="27" t="n"/>
      <c r="J572" s="28" t="n"/>
      <c r="K572" s="29">
        <f>IF(OR(B572="",D572="",F572=""),"",IF(OR(F572="Available",F572="Limited"),IFERROR(MAX(0,MOD(I572-H572,1)*24-J572/60),0),0))</f>
        <v/>
      </c>
      <c r="L572" s="25">
        <f>IF(D572="","",IFERROR(VLOOKUP(D572,'Drivers'!$A$5:$K$1000,4,FALSE),""))</f>
        <v/>
      </c>
      <c r="M572" s="30" t="n"/>
      <c r="N572" s="23" t="n"/>
      <c r="O572" s="30" t="n"/>
      <c r="P572" s="26">
        <f>IF(AND(A572="",B572="",D572="",F572=""),"",IF(OR(A572="",B572="",D572=""),"Missing Required",IF(COUNTIF($A$5:$A$1000,A572)&gt;1,"Duplicate Availability ID",IF(F572="","Missing Status",IF(E572="ID Not Found","Invalid Driver ID",IF(COUNTIFS($B$5:$B$1000,B572,$D$5:$D$1000,D572)&gt;1,"Duplicate Driver/Date",IF(IFERROR(VLOOKUP(D572,'Drivers'!$A$5:$K$1000,10,FALSE),"No")&lt;&gt;"Yes","Inactive Driver",IF(OR(F572="Available",F572="Limited"),IF(OR(G572="",H572="",I572=""),"Missing Shift or Time",IF(K572&lt;=0,"Check Time Range",IF(K572&gt;IFERROR(VLOOKUP(D572,'Drivers'!$A$5:$K$1000,9,FALSE),24),"Over Planning Limit","OK"))),"OK"))))))))</f>
        <v/>
      </c>
    </row>
    <row r="573">
      <c r="A573" s="23" t="n"/>
      <c r="B573" s="24" t="n"/>
      <c r="C573" s="25">
        <f>IF(B573="","",TEXT(B573,"ddd"))</f>
        <v/>
      </c>
      <c r="D573" s="23" t="n"/>
      <c r="E573" s="26">
        <f>IF(D573="","",IFERROR(VLOOKUP(D573,'Drivers'!$A$5:$K$1000,2,FALSE),"ID Not Found"))</f>
        <v/>
      </c>
      <c r="F573" s="23" t="n"/>
      <c r="G573" s="23" t="n"/>
      <c r="H573" s="27" t="n"/>
      <c r="I573" s="27" t="n"/>
      <c r="J573" s="28" t="n"/>
      <c r="K573" s="29">
        <f>IF(OR(B573="",D573="",F573=""),"",IF(OR(F573="Available",F573="Limited"),IFERROR(MAX(0,MOD(I573-H573,1)*24-J573/60),0),0))</f>
        <v/>
      </c>
      <c r="L573" s="25">
        <f>IF(D573="","",IFERROR(VLOOKUP(D573,'Drivers'!$A$5:$K$1000,4,FALSE),""))</f>
        <v/>
      </c>
      <c r="M573" s="30" t="n"/>
      <c r="N573" s="23" t="n"/>
      <c r="O573" s="30" t="n"/>
      <c r="P573" s="26">
        <f>IF(AND(A573="",B573="",D573="",F573=""),"",IF(OR(A573="",B573="",D573=""),"Missing Required",IF(COUNTIF($A$5:$A$1000,A573)&gt;1,"Duplicate Availability ID",IF(F573="","Missing Status",IF(E573="ID Not Found","Invalid Driver ID",IF(COUNTIFS($B$5:$B$1000,B573,$D$5:$D$1000,D573)&gt;1,"Duplicate Driver/Date",IF(IFERROR(VLOOKUP(D573,'Drivers'!$A$5:$K$1000,10,FALSE),"No")&lt;&gt;"Yes","Inactive Driver",IF(OR(F573="Available",F573="Limited"),IF(OR(G573="",H573="",I573=""),"Missing Shift or Time",IF(K573&lt;=0,"Check Time Range",IF(K573&gt;IFERROR(VLOOKUP(D573,'Drivers'!$A$5:$K$1000,9,FALSE),24),"Over Planning Limit","OK"))),"OK"))))))))</f>
        <v/>
      </c>
    </row>
    <row r="574">
      <c r="A574" s="23" t="n"/>
      <c r="B574" s="24" t="n"/>
      <c r="C574" s="25">
        <f>IF(B574="","",TEXT(B574,"ddd"))</f>
        <v/>
      </c>
      <c r="D574" s="23" t="n"/>
      <c r="E574" s="26">
        <f>IF(D574="","",IFERROR(VLOOKUP(D574,'Drivers'!$A$5:$K$1000,2,FALSE),"ID Not Found"))</f>
        <v/>
      </c>
      <c r="F574" s="23" t="n"/>
      <c r="G574" s="23" t="n"/>
      <c r="H574" s="27" t="n"/>
      <c r="I574" s="27" t="n"/>
      <c r="J574" s="28" t="n"/>
      <c r="K574" s="29">
        <f>IF(OR(B574="",D574="",F574=""),"",IF(OR(F574="Available",F574="Limited"),IFERROR(MAX(0,MOD(I574-H574,1)*24-J574/60),0),0))</f>
        <v/>
      </c>
      <c r="L574" s="25">
        <f>IF(D574="","",IFERROR(VLOOKUP(D574,'Drivers'!$A$5:$K$1000,4,FALSE),""))</f>
        <v/>
      </c>
      <c r="M574" s="30" t="n"/>
      <c r="N574" s="23" t="n"/>
      <c r="O574" s="30" t="n"/>
      <c r="P574" s="26">
        <f>IF(AND(A574="",B574="",D574="",F574=""),"",IF(OR(A574="",B574="",D574=""),"Missing Required",IF(COUNTIF($A$5:$A$1000,A574)&gt;1,"Duplicate Availability ID",IF(F574="","Missing Status",IF(E574="ID Not Found","Invalid Driver ID",IF(COUNTIFS($B$5:$B$1000,B574,$D$5:$D$1000,D574)&gt;1,"Duplicate Driver/Date",IF(IFERROR(VLOOKUP(D574,'Drivers'!$A$5:$K$1000,10,FALSE),"No")&lt;&gt;"Yes","Inactive Driver",IF(OR(F574="Available",F574="Limited"),IF(OR(G574="",H574="",I574=""),"Missing Shift or Time",IF(K574&lt;=0,"Check Time Range",IF(K574&gt;IFERROR(VLOOKUP(D574,'Drivers'!$A$5:$K$1000,9,FALSE),24),"Over Planning Limit","OK"))),"OK"))))))))</f>
        <v/>
      </c>
    </row>
    <row r="575">
      <c r="A575" s="23" t="n"/>
      <c r="B575" s="24" t="n"/>
      <c r="C575" s="25">
        <f>IF(B575="","",TEXT(B575,"ddd"))</f>
        <v/>
      </c>
      <c r="D575" s="23" t="n"/>
      <c r="E575" s="26">
        <f>IF(D575="","",IFERROR(VLOOKUP(D575,'Drivers'!$A$5:$K$1000,2,FALSE),"ID Not Found"))</f>
        <v/>
      </c>
      <c r="F575" s="23" t="n"/>
      <c r="G575" s="23" t="n"/>
      <c r="H575" s="27" t="n"/>
      <c r="I575" s="27" t="n"/>
      <c r="J575" s="28" t="n"/>
      <c r="K575" s="29">
        <f>IF(OR(B575="",D575="",F575=""),"",IF(OR(F575="Available",F575="Limited"),IFERROR(MAX(0,MOD(I575-H575,1)*24-J575/60),0),0))</f>
        <v/>
      </c>
      <c r="L575" s="25">
        <f>IF(D575="","",IFERROR(VLOOKUP(D575,'Drivers'!$A$5:$K$1000,4,FALSE),""))</f>
        <v/>
      </c>
      <c r="M575" s="30" t="n"/>
      <c r="N575" s="23" t="n"/>
      <c r="O575" s="30" t="n"/>
      <c r="P575" s="26">
        <f>IF(AND(A575="",B575="",D575="",F575=""),"",IF(OR(A575="",B575="",D575=""),"Missing Required",IF(COUNTIF($A$5:$A$1000,A575)&gt;1,"Duplicate Availability ID",IF(F575="","Missing Status",IF(E575="ID Not Found","Invalid Driver ID",IF(COUNTIFS($B$5:$B$1000,B575,$D$5:$D$1000,D575)&gt;1,"Duplicate Driver/Date",IF(IFERROR(VLOOKUP(D575,'Drivers'!$A$5:$K$1000,10,FALSE),"No")&lt;&gt;"Yes","Inactive Driver",IF(OR(F575="Available",F575="Limited"),IF(OR(G575="",H575="",I575=""),"Missing Shift or Time",IF(K575&lt;=0,"Check Time Range",IF(K575&gt;IFERROR(VLOOKUP(D575,'Drivers'!$A$5:$K$1000,9,FALSE),24),"Over Planning Limit","OK"))),"OK"))))))))</f>
        <v/>
      </c>
    </row>
    <row r="576">
      <c r="A576" s="23" t="n"/>
      <c r="B576" s="24" t="n"/>
      <c r="C576" s="25">
        <f>IF(B576="","",TEXT(B576,"ddd"))</f>
        <v/>
      </c>
      <c r="D576" s="23" t="n"/>
      <c r="E576" s="26">
        <f>IF(D576="","",IFERROR(VLOOKUP(D576,'Drivers'!$A$5:$K$1000,2,FALSE),"ID Not Found"))</f>
        <v/>
      </c>
      <c r="F576" s="23" t="n"/>
      <c r="G576" s="23" t="n"/>
      <c r="H576" s="27" t="n"/>
      <c r="I576" s="27" t="n"/>
      <c r="J576" s="28" t="n"/>
      <c r="K576" s="29">
        <f>IF(OR(B576="",D576="",F576=""),"",IF(OR(F576="Available",F576="Limited"),IFERROR(MAX(0,MOD(I576-H576,1)*24-J576/60),0),0))</f>
        <v/>
      </c>
      <c r="L576" s="25">
        <f>IF(D576="","",IFERROR(VLOOKUP(D576,'Drivers'!$A$5:$K$1000,4,FALSE),""))</f>
        <v/>
      </c>
      <c r="M576" s="30" t="n"/>
      <c r="N576" s="23" t="n"/>
      <c r="O576" s="30" t="n"/>
      <c r="P576" s="26">
        <f>IF(AND(A576="",B576="",D576="",F576=""),"",IF(OR(A576="",B576="",D576=""),"Missing Required",IF(COUNTIF($A$5:$A$1000,A576)&gt;1,"Duplicate Availability ID",IF(F576="","Missing Status",IF(E576="ID Not Found","Invalid Driver ID",IF(COUNTIFS($B$5:$B$1000,B576,$D$5:$D$1000,D576)&gt;1,"Duplicate Driver/Date",IF(IFERROR(VLOOKUP(D576,'Drivers'!$A$5:$K$1000,10,FALSE),"No")&lt;&gt;"Yes","Inactive Driver",IF(OR(F576="Available",F576="Limited"),IF(OR(G576="",H576="",I576=""),"Missing Shift or Time",IF(K576&lt;=0,"Check Time Range",IF(K576&gt;IFERROR(VLOOKUP(D576,'Drivers'!$A$5:$K$1000,9,FALSE),24),"Over Planning Limit","OK"))),"OK"))))))))</f>
        <v/>
      </c>
    </row>
    <row r="577">
      <c r="A577" s="23" t="n"/>
      <c r="B577" s="24" t="n"/>
      <c r="C577" s="25">
        <f>IF(B577="","",TEXT(B577,"ddd"))</f>
        <v/>
      </c>
      <c r="D577" s="23" t="n"/>
      <c r="E577" s="26">
        <f>IF(D577="","",IFERROR(VLOOKUP(D577,'Drivers'!$A$5:$K$1000,2,FALSE),"ID Not Found"))</f>
        <v/>
      </c>
      <c r="F577" s="23" t="n"/>
      <c r="G577" s="23" t="n"/>
      <c r="H577" s="27" t="n"/>
      <c r="I577" s="27" t="n"/>
      <c r="J577" s="28" t="n"/>
      <c r="K577" s="29">
        <f>IF(OR(B577="",D577="",F577=""),"",IF(OR(F577="Available",F577="Limited"),IFERROR(MAX(0,MOD(I577-H577,1)*24-J577/60),0),0))</f>
        <v/>
      </c>
      <c r="L577" s="25">
        <f>IF(D577="","",IFERROR(VLOOKUP(D577,'Drivers'!$A$5:$K$1000,4,FALSE),""))</f>
        <v/>
      </c>
      <c r="M577" s="30" t="n"/>
      <c r="N577" s="23" t="n"/>
      <c r="O577" s="30" t="n"/>
      <c r="P577" s="26">
        <f>IF(AND(A577="",B577="",D577="",F577=""),"",IF(OR(A577="",B577="",D577=""),"Missing Required",IF(COUNTIF($A$5:$A$1000,A577)&gt;1,"Duplicate Availability ID",IF(F577="","Missing Status",IF(E577="ID Not Found","Invalid Driver ID",IF(COUNTIFS($B$5:$B$1000,B577,$D$5:$D$1000,D577)&gt;1,"Duplicate Driver/Date",IF(IFERROR(VLOOKUP(D577,'Drivers'!$A$5:$K$1000,10,FALSE),"No")&lt;&gt;"Yes","Inactive Driver",IF(OR(F577="Available",F577="Limited"),IF(OR(G577="",H577="",I577=""),"Missing Shift or Time",IF(K577&lt;=0,"Check Time Range",IF(K577&gt;IFERROR(VLOOKUP(D577,'Drivers'!$A$5:$K$1000,9,FALSE),24),"Over Planning Limit","OK"))),"OK"))))))))</f>
        <v/>
      </c>
    </row>
    <row r="578">
      <c r="A578" s="23" t="n"/>
      <c r="B578" s="24" t="n"/>
      <c r="C578" s="25">
        <f>IF(B578="","",TEXT(B578,"ddd"))</f>
        <v/>
      </c>
      <c r="D578" s="23" t="n"/>
      <c r="E578" s="26">
        <f>IF(D578="","",IFERROR(VLOOKUP(D578,'Drivers'!$A$5:$K$1000,2,FALSE),"ID Not Found"))</f>
        <v/>
      </c>
      <c r="F578" s="23" t="n"/>
      <c r="G578" s="23" t="n"/>
      <c r="H578" s="27" t="n"/>
      <c r="I578" s="27" t="n"/>
      <c r="J578" s="28" t="n"/>
      <c r="K578" s="29">
        <f>IF(OR(B578="",D578="",F578=""),"",IF(OR(F578="Available",F578="Limited"),IFERROR(MAX(0,MOD(I578-H578,1)*24-J578/60),0),0))</f>
        <v/>
      </c>
      <c r="L578" s="25">
        <f>IF(D578="","",IFERROR(VLOOKUP(D578,'Drivers'!$A$5:$K$1000,4,FALSE),""))</f>
        <v/>
      </c>
      <c r="M578" s="30" t="n"/>
      <c r="N578" s="23" t="n"/>
      <c r="O578" s="30" t="n"/>
      <c r="P578" s="26">
        <f>IF(AND(A578="",B578="",D578="",F578=""),"",IF(OR(A578="",B578="",D578=""),"Missing Required",IF(COUNTIF($A$5:$A$1000,A578)&gt;1,"Duplicate Availability ID",IF(F578="","Missing Status",IF(E578="ID Not Found","Invalid Driver ID",IF(COUNTIFS($B$5:$B$1000,B578,$D$5:$D$1000,D578)&gt;1,"Duplicate Driver/Date",IF(IFERROR(VLOOKUP(D578,'Drivers'!$A$5:$K$1000,10,FALSE),"No")&lt;&gt;"Yes","Inactive Driver",IF(OR(F578="Available",F578="Limited"),IF(OR(G578="",H578="",I578=""),"Missing Shift or Time",IF(K578&lt;=0,"Check Time Range",IF(K578&gt;IFERROR(VLOOKUP(D578,'Drivers'!$A$5:$K$1000,9,FALSE),24),"Over Planning Limit","OK"))),"OK"))))))))</f>
        <v/>
      </c>
    </row>
    <row r="579">
      <c r="A579" s="23" t="n"/>
      <c r="B579" s="24" t="n"/>
      <c r="C579" s="25">
        <f>IF(B579="","",TEXT(B579,"ddd"))</f>
        <v/>
      </c>
      <c r="D579" s="23" t="n"/>
      <c r="E579" s="26">
        <f>IF(D579="","",IFERROR(VLOOKUP(D579,'Drivers'!$A$5:$K$1000,2,FALSE),"ID Not Found"))</f>
        <v/>
      </c>
      <c r="F579" s="23" t="n"/>
      <c r="G579" s="23" t="n"/>
      <c r="H579" s="27" t="n"/>
      <c r="I579" s="27" t="n"/>
      <c r="J579" s="28" t="n"/>
      <c r="K579" s="29">
        <f>IF(OR(B579="",D579="",F579=""),"",IF(OR(F579="Available",F579="Limited"),IFERROR(MAX(0,MOD(I579-H579,1)*24-J579/60),0),0))</f>
        <v/>
      </c>
      <c r="L579" s="25">
        <f>IF(D579="","",IFERROR(VLOOKUP(D579,'Drivers'!$A$5:$K$1000,4,FALSE),""))</f>
        <v/>
      </c>
      <c r="M579" s="30" t="n"/>
      <c r="N579" s="23" t="n"/>
      <c r="O579" s="30" t="n"/>
      <c r="P579" s="26">
        <f>IF(AND(A579="",B579="",D579="",F579=""),"",IF(OR(A579="",B579="",D579=""),"Missing Required",IF(COUNTIF($A$5:$A$1000,A579)&gt;1,"Duplicate Availability ID",IF(F579="","Missing Status",IF(E579="ID Not Found","Invalid Driver ID",IF(COUNTIFS($B$5:$B$1000,B579,$D$5:$D$1000,D579)&gt;1,"Duplicate Driver/Date",IF(IFERROR(VLOOKUP(D579,'Drivers'!$A$5:$K$1000,10,FALSE),"No")&lt;&gt;"Yes","Inactive Driver",IF(OR(F579="Available",F579="Limited"),IF(OR(G579="",H579="",I579=""),"Missing Shift or Time",IF(K579&lt;=0,"Check Time Range",IF(K579&gt;IFERROR(VLOOKUP(D579,'Drivers'!$A$5:$K$1000,9,FALSE),24),"Over Planning Limit","OK"))),"OK"))))))))</f>
        <v/>
      </c>
    </row>
    <row r="580">
      <c r="A580" s="23" t="n"/>
      <c r="B580" s="24" t="n"/>
      <c r="C580" s="25">
        <f>IF(B580="","",TEXT(B580,"ddd"))</f>
        <v/>
      </c>
      <c r="D580" s="23" t="n"/>
      <c r="E580" s="26">
        <f>IF(D580="","",IFERROR(VLOOKUP(D580,'Drivers'!$A$5:$K$1000,2,FALSE),"ID Not Found"))</f>
        <v/>
      </c>
      <c r="F580" s="23" t="n"/>
      <c r="G580" s="23" t="n"/>
      <c r="H580" s="27" t="n"/>
      <c r="I580" s="27" t="n"/>
      <c r="J580" s="28" t="n"/>
      <c r="K580" s="29">
        <f>IF(OR(B580="",D580="",F580=""),"",IF(OR(F580="Available",F580="Limited"),IFERROR(MAX(0,MOD(I580-H580,1)*24-J580/60),0),0))</f>
        <v/>
      </c>
      <c r="L580" s="25">
        <f>IF(D580="","",IFERROR(VLOOKUP(D580,'Drivers'!$A$5:$K$1000,4,FALSE),""))</f>
        <v/>
      </c>
      <c r="M580" s="30" t="n"/>
      <c r="N580" s="23" t="n"/>
      <c r="O580" s="30" t="n"/>
      <c r="P580" s="26">
        <f>IF(AND(A580="",B580="",D580="",F580=""),"",IF(OR(A580="",B580="",D580=""),"Missing Required",IF(COUNTIF($A$5:$A$1000,A580)&gt;1,"Duplicate Availability ID",IF(F580="","Missing Status",IF(E580="ID Not Found","Invalid Driver ID",IF(COUNTIFS($B$5:$B$1000,B580,$D$5:$D$1000,D580)&gt;1,"Duplicate Driver/Date",IF(IFERROR(VLOOKUP(D580,'Drivers'!$A$5:$K$1000,10,FALSE),"No")&lt;&gt;"Yes","Inactive Driver",IF(OR(F580="Available",F580="Limited"),IF(OR(G580="",H580="",I580=""),"Missing Shift or Time",IF(K580&lt;=0,"Check Time Range",IF(K580&gt;IFERROR(VLOOKUP(D580,'Drivers'!$A$5:$K$1000,9,FALSE),24),"Over Planning Limit","OK"))),"OK"))))))))</f>
        <v/>
      </c>
    </row>
    <row r="581">
      <c r="A581" s="23" t="n"/>
      <c r="B581" s="24" t="n"/>
      <c r="C581" s="25">
        <f>IF(B581="","",TEXT(B581,"ddd"))</f>
        <v/>
      </c>
      <c r="D581" s="23" t="n"/>
      <c r="E581" s="26">
        <f>IF(D581="","",IFERROR(VLOOKUP(D581,'Drivers'!$A$5:$K$1000,2,FALSE),"ID Not Found"))</f>
        <v/>
      </c>
      <c r="F581" s="23" t="n"/>
      <c r="G581" s="23" t="n"/>
      <c r="H581" s="27" t="n"/>
      <c r="I581" s="27" t="n"/>
      <c r="J581" s="28" t="n"/>
      <c r="K581" s="29">
        <f>IF(OR(B581="",D581="",F581=""),"",IF(OR(F581="Available",F581="Limited"),IFERROR(MAX(0,MOD(I581-H581,1)*24-J581/60),0),0))</f>
        <v/>
      </c>
      <c r="L581" s="25">
        <f>IF(D581="","",IFERROR(VLOOKUP(D581,'Drivers'!$A$5:$K$1000,4,FALSE),""))</f>
        <v/>
      </c>
      <c r="M581" s="30" t="n"/>
      <c r="N581" s="23" t="n"/>
      <c r="O581" s="30" t="n"/>
      <c r="P581" s="26">
        <f>IF(AND(A581="",B581="",D581="",F581=""),"",IF(OR(A581="",B581="",D581=""),"Missing Required",IF(COUNTIF($A$5:$A$1000,A581)&gt;1,"Duplicate Availability ID",IF(F581="","Missing Status",IF(E581="ID Not Found","Invalid Driver ID",IF(COUNTIFS($B$5:$B$1000,B581,$D$5:$D$1000,D581)&gt;1,"Duplicate Driver/Date",IF(IFERROR(VLOOKUP(D581,'Drivers'!$A$5:$K$1000,10,FALSE),"No")&lt;&gt;"Yes","Inactive Driver",IF(OR(F581="Available",F581="Limited"),IF(OR(G581="",H581="",I581=""),"Missing Shift or Time",IF(K581&lt;=0,"Check Time Range",IF(K581&gt;IFERROR(VLOOKUP(D581,'Drivers'!$A$5:$K$1000,9,FALSE),24),"Over Planning Limit","OK"))),"OK"))))))))</f>
        <v/>
      </c>
    </row>
    <row r="582">
      <c r="A582" s="23" t="n"/>
      <c r="B582" s="24" t="n"/>
      <c r="C582" s="25">
        <f>IF(B582="","",TEXT(B582,"ddd"))</f>
        <v/>
      </c>
      <c r="D582" s="23" t="n"/>
      <c r="E582" s="26">
        <f>IF(D582="","",IFERROR(VLOOKUP(D582,'Drivers'!$A$5:$K$1000,2,FALSE),"ID Not Found"))</f>
        <v/>
      </c>
      <c r="F582" s="23" t="n"/>
      <c r="G582" s="23" t="n"/>
      <c r="H582" s="27" t="n"/>
      <c r="I582" s="27" t="n"/>
      <c r="J582" s="28" t="n"/>
      <c r="K582" s="29">
        <f>IF(OR(B582="",D582="",F582=""),"",IF(OR(F582="Available",F582="Limited"),IFERROR(MAX(0,MOD(I582-H582,1)*24-J582/60),0),0))</f>
        <v/>
      </c>
      <c r="L582" s="25">
        <f>IF(D582="","",IFERROR(VLOOKUP(D582,'Drivers'!$A$5:$K$1000,4,FALSE),""))</f>
        <v/>
      </c>
      <c r="M582" s="30" t="n"/>
      <c r="N582" s="23" t="n"/>
      <c r="O582" s="30" t="n"/>
      <c r="P582" s="26">
        <f>IF(AND(A582="",B582="",D582="",F582=""),"",IF(OR(A582="",B582="",D582=""),"Missing Required",IF(COUNTIF($A$5:$A$1000,A582)&gt;1,"Duplicate Availability ID",IF(F582="","Missing Status",IF(E582="ID Not Found","Invalid Driver ID",IF(COUNTIFS($B$5:$B$1000,B582,$D$5:$D$1000,D582)&gt;1,"Duplicate Driver/Date",IF(IFERROR(VLOOKUP(D582,'Drivers'!$A$5:$K$1000,10,FALSE),"No")&lt;&gt;"Yes","Inactive Driver",IF(OR(F582="Available",F582="Limited"),IF(OR(G582="",H582="",I582=""),"Missing Shift or Time",IF(K582&lt;=0,"Check Time Range",IF(K582&gt;IFERROR(VLOOKUP(D582,'Drivers'!$A$5:$K$1000,9,FALSE),24),"Over Planning Limit","OK"))),"OK"))))))))</f>
        <v/>
      </c>
    </row>
    <row r="583">
      <c r="A583" s="23" t="n"/>
      <c r="B583" s="24" t="n"/>
      <c r="C583" s="25">
        <f>IF(B583="","",TEXT(B583,"ddd"))</f>
        <v/>
      </c>
      <c r="D583" s="23" t="n"/>
      <c r="E583" s="26">
        <f>IF(D583="","",IFERROR(VLOOKUP(D583,'Drivers'!$A$5:$K$1000,2,FALSE),"ID Not Found"))</f>
        <v/>
      </c>
      <c r="F583" s="23" t="n"/>
      <c r="G583" s="23" t="n"/>
      <c r="H583" s="27" t="n"/>
      <c r="I583" s="27" t="n"/>
      <c r="J583" s="28" t="n"/>
      <c r="K583" s="29">
        <f>IF(OR(B583="",D583="",F583=""),"",IF(OR(F583="Available",F583="Limited"),IFERROR(MAX(0,MOD(I583-H583,1)*24-J583/60),0),0))</f>
        <v/>
      </c>
      <c r="L583" s="25">
        <f>IF(D583="","",IFERROR(VLOOKUP(D583,'Drivers'!$A$5:$K$1000,4,FALSE),""))</f>
        <v/>
      </c>
      <c r="M583" s="30" t="n"/>
      <c r="N583" s="23" t="n"/>
      <c r="O583" s="30" t="n"/>
      <c r="P583" s="26">
        <f>IF(AND(A583="",B583="",D583="",F583=""),"",IF(OR(A583="",B583="",D583=""),"Missing Required",IF(COUNTIF($A$5:$A$1000,A583)&gt;1,"Duplicate Availability ID",IF(F583="","Missing Status",IF(E583="ID Not Found","Invalid Driver ID",IF(COUNTIFS($B$5:$B$1000,B583,$D$5:$D$1000,D583)&gt;1,"Duplicate Driver/Date",IF(IFERROR(VLOOKUP(D583,'Drivers'!$A$5:$K$1000,10,FALSE),"No")&lt;&gt;"Yes","Inactive Driver",IF(OR(F583="Available",F583="Limited"),IF(OR(G583="",H583="",I583=""),"Missing Shift or Time",IF(K583&lt;=0,"Check Time Range",IF(K583&gt;IFERROR(VLOOKUP(D583,'Drivers'!$A$5:$K$1000,9,FALSE),24),"Over Planning Limit","OK"))),"OK"))))))))</f>
        <v/>
      </c>
    </row>
    <row r="584">
      <c r="A584" s="23" t="n"/>
      <c r="B584" s="24" t="n"/>
      <c r="C584" s="25">
        <f>IF(B584="","",TEXT(B584,"ddd"))</f>
        <v/>
      </c>
      <c r="D584" s="23" t="n"/>
      <c r="E584" s="26">
        <f>IF(D584="","",IFERROR(VLOOKUP(D584,'Drivers'!$A$5:$K$1000,2,FALSE),"ID Not Found"))</f>
        <v/>
      </c>
      <c r="F584" s="23" t="n"/>
      <c r="G584" s="23" t="n"/>
      <c r="H584" s="27" t="n"/>
      <c r="I584" s="27" t="n"/>
      <c r="J584" s="28" t="n"/>
      <c r="K584" s="29">
        <f>IF(OR(B584="",D584="",F584=""),"",IF(OR(F584="Available",F584="Limited"),IFERROR(MAX(0,MOD(I584-H584,1)*24-J584/60),0),0))</f>
        <v/>
      </c>
      <c r="L584" s="25">
        <f>IF(D584="","",IFERROR(VLOOKUP(D584,'Drivers'!$A$5:$K$1000,4,FALSE),""))</f>
        <v/>
      </c>
      <c r="M584" s="30" t="n"/>
      <c r="N584" s="23" t="n"/>
      <c r="O584" s="30" t="n"/>
      <c r="P584" s="26">
        <f>IF(AND(A584="",B584="",D584="",F584=""),"",IF(OR(A584="",B584="",D584=""),"Missing Required",IF(COUNTIF($A$5:$A$1000,A584)&gt;1,"Duplicate Availability ID",IF(F584="","Missing Status",IF(E584="ID Not Found","Invalid Driver ID",IF(COUNTIFS($B$5:$B$1000,B584,$D$5:$D$1000,D584)&gt;1,"Duplicate Driver/Date",IF(IFERROR(VLOOKUP(D584,'Drivers'!$A$5:$K$1000,10,FALSE),"No")&lt;&gt;"Yes","Inactive Driver",IF(OR(F584="Available",F584="Limited"),IF(OR(G584="",H584="",I584=""),"Missing Shift or Time",IF(K584&lt;=0,"Check Time Range",IF(K584&gt;IFERROR(VLOOKUP(D584,'Drivers'!$A$5:$K$1000,9,FALSE),24),"Over Planning Limit","OK"))),"OK"))))))))</f>
        <v/>
      </c>
    </row>
    <row r="585">
      <c r="A585" s="23" t="n"/>
      <c r="B585" s="24" t="n"/>
      <c r="C585" s="25">
        <f>IF(B585="","",TEXT(B585,"ddd"))</f>
        <v/>
      </c>
      <c r="D585" s="23" t="n"/>
      <c r="E585" s="26">
        <f>IF(D585="","",IFERROR(VLOOKUP(D585,'Drivers'!$A$5:$K$1000,2,FALSE),"ID Not Found"))</f>
        <v/>
      </c>
      <c r="F585" s="23" t="n"/>
      <c r="G585" s="23" t="n"/>
      <c r="H585" s="27" t="n"/>
      <c r="I585" s="27" t="n"/>
      <c r="J585" s="28" t="n"/>
      <c r="K585" s="29">
        <f>IF(OR(B585="",D585="",F585=""),"",IF(OR(F585="Available",F585="Limited"),IFERROR(MAX(0,MOD(I585-H585,1)*24-J585/60),0),0))</f>
        <v/>
      </c>
      <c r="L585" s="25">
        <f>IF(D585="","",IFERROR(VLOOKUP(D585,'Drivers'!$A$5:$K$1000,4,FALSE),""))</f>
        <v/>
      </c>
      <c r="M585" s="30" t="n"/>
      <c r="N585" s="23" t="n"/>
      <c r="O585" s="30" t="n"/>
      <c r="P585" s="26">
        <f>IF(AND(A585="",B585="",D585="",F585=""),"",IF(OR(A585="",B585="",D585=""),"Missing Required",IF(COUNTIF($A$5:$A$1000,A585)&gt;1,"Duplicate Availability ID",IF(F585="","Missing Status",IF(E585="ID Not Found","Invalid Driver ID",IF(COUNTIFS($B$5:$B$1000,B585,$D$5:$D$1000,D585)&gt;1,"Duplicate Driver/Date",IF(IFERROR(VLOOKUP(D585,'Drivers'!$A$5:$K$1000,10,FALSE),"No")&lt;&gt;"Yes","Inactive Driver",IF(OR(F585="Available",F585="Limited"),IF(OR(G585="",H585="",I585=""),"Missing Shift or Time",IF(K585&lt;=0,"Check Time Range",IF(K585&gt;IFERROR(VLOOKUP(D585,'Drivers'!$A$5:$K$1000,9,FALSE),24),"Over Planning Limit","OK"))),"OK"))))))))</f>
        <v/>
      </c>
    </row>
    <row r="586">
      <c r="A586" s="23" t="n"/>
      <c r="B586" s="24" t="n"/>
      <c r="C586" s="25">
        <f>IF(B586="","",TEXT(B586,"ddd"))</f>
        <v/>
      </c>
      <c r="D586" s="23" t="n"/>
      <c r="E586" s="26">
        <f>IF(D586="","",IFERROR(VLOOKUP(D586,'Drivers'!$A$5:$K$1000,2,FALSE),"ID Not Found"))</f>
        <v/>
      </c>
      <c r="F586" s="23" t="n"/>
      <c r="G586" s="23" t="n"/>
      <c r="H586" s="27" t="n"/>
      <c r="I586" s="27" t="n"/>
      <c r="J586" s="28" t="n"/>
      <c r="K586" s="29">
        <f>IF(OR(B586="",D586="",F586=""),"",IF(OR(F586="Available",F586="Limited"),IFERROR(MAX(0,MOD(I586-H586,1)*24-J586/60),0),0))</f>
        <v/>
      </c>
      <c r="L586" s="25">
        <f>IF(D586="","",IFERROR(VLOOKUP(D586,'Drivers'!$A$5:$K$1000,4,FALSE),""))</f>
        <v/>
      </c>
      <c r="M586" s="30" t="n"/>
      <c r="N586" s="23" t="n"/>
      <c r="O586" s="30" t="n"/>
      <c r="P586" s="26">
        <f>IF(AND(A586="",B586="",D586="",F586=""),"",IF(OR(A586="",B586="",D586=""),"Missing Required",IF(COUNTIF($A$5:$A$1000,A586)&gt;1,"Duplicate Availability ID",IF(F586="","Missing Status",IF(E586="ID Not Found","Invalid Driver ID",IF(COUNTIFS($B$5:$B$1000,B586,$D$5:$D$1000,D586)&gt;1,"Duplicate Driver/Date",IF(IFERROR(VLOOKUP(D586,'Drivers'!$A$5:$K$1000,10,FALSE),"No")&lt;&gt;"Yes","Inactive Driver",IF(OR(F586="Available",F586="Limited"),IF(OR(G586="",H586="",I586=""),"Missing Shift or Time",IF(K586&lt;=0,"Check Time Range",IF(K586&gt;IFERROR(VLOOKUP(D586,'Drivers'!$A$5:$K$1000,9,FALSE),24),"Over Planning Limit","OK"))),"OK"))))))))</f>
        <v/>
      </c>
    </row>
    <row r="587">
      <c r="A587" s="23" t="n"/>
      <c r="B587" s="24" t="n"/>
      <c r="C587" s="25">
        <f>IF(B587="","",TEXT(B587,"ddd"))</f>
        <v/>
      </c>
      <c r="D587" s="23" t="n"/>
      <c r="E587" s="26">
        <f>IF(D587="","",IFERROR(VLOOKUP(D587,'Drivers'!$A$5:$K$1000,2,FALSE),"ID Not Found"))</f>
        <v/>
      </c>
      <c r="F587" s="23" t="n"/>
      <c r="G587" s="23" t="n"/>
      <c r="H587" s="27" t="n"/>
      <c r="I587" s="27" t="n"/>
      <c r="J587" s="28" t="n"/>
      <c r="K587" s="29">
        <f>IF(OR(B587="",D587="",F587=""),"",IF(OR(F587="Available",F587="Limited"),IFERROR(MAX(0,MOD(I587-H587,1)*24-J587/60),0),0))</f>
        <v/>
      </c>
      <c r="L587" s="25">
        <f>IF(D587="","",IFERROR(VLOOKUP(D587,'Drivers'!$A$5:$K$1000,4,FALSE),""))</f>
        <v/>
      </c>
      <c r="M587" s="30" t="n"/>
      <c r="N587" s="23" t="n"/>
      <c r="O587" s="30" t="n"/>
      <c r="P587" s="26">
        <f>IF(AND(A587="",B587="",D587="",F587=""),"",IF(OR(A587="",B587="",D587=""),"Missing Required",IF(COUNTIF($A$5:$A$1000,A587)&gt;1,"Duplicate Availability ID",IF(F587="","Missing Status",IF(E587="ID Not Found","Invalid Driver ID",IF(COUNTIFS($B$5:$B$1000,B587,$D$5:$D$1000,D587)&gt;1,"Duplicate Driver/Date",IF(IFERROR(VLOOKUP(D587,'Drivers'!$A$5:$K$1000,10,FALSE),"No")&lt;&gt;"Yes","Inactive Driver",IF(OR(F587="Available",F587="Limited"),IF(OR(G587="",H587="",I587=""),"Missing Shift or Time",IF(K587&lt;=0,"Check Time Range",IF(K587&gt;IFERROR(VLOOKUP(D587,'Drivers'!$A$5:$K$1000,9,FALSE),24),"Over Planning Limit","OK"))),"OK"))))))))</f>
        <v/>
      </c>
    </row>
    <row r="588">
      <c r="A588" s="23" t="n"/>
      <c r="B588" s="24" t="n"/>
      <c r="C588" s="25">
        <f>IF(B588="","",TEXT(B588,"ddd"))</f>
        <v/>
      </c>
      <c r="D588" s="23" t="n"/>
      <c r="E588" s="26">
        <f>IF(D588="","",IFERROR(VLOOKUP(D588,'Drivers'!$A$5:$K$1000,2,FALSE),"ID Not Found"))</f>
        <v/>
      </c>
      <c r="F588" s="23" t="n"/>
      <c r="G588" s="23" t="n"/>
      <c r="H588" s="27" t="n"/>
      <c r="I588" s="27" t="n"/>
      <c r="J588" s="28" t="n"/>
      <c r="K588" s="29">
        <f>IF(OR(B588="",D588="",F588=""),"",IF(OR(F588="Available",F588="Limited"),IFERROR(MAX(0,MOD(I588-H588,1)*24-J588/60),0),0))</f>
        <v/>
      </c>
      <c r="L588" s="25">
        <f>IF(D588="","",IFERROR(VLOOKUP(D588,'Drivers'!$A$5:$K$1000,4,FALSE),""))</f>
        <v/>
      </c>
      <c r="M588" s="30" t="n"/>
      <c r="N588" s="23" t="n"/>
      <c r="O588" s="30" t="n"/>
      <c r="P588" s="26">
        <f>IF(AND(A588="",B588="",D588="",F588=""),"",IF(OR(A588="",B588="",D588=""),"Missing Required",IF(COUNTIF($A$5:$A$1000,A588)&gt;1,"Duplicate Availability ID",IF(F588="","Missing Status",IF(E588="ID Not Found","Invalid Driver ID",IF(COUNTIFS($B$5:$B$1000,B588,$D$5:$D$1000,D588)&gt;1,"Duplicate Driver/Date",IF(IFERROR(VLOOKUP(D588,'Drivers'!$A$5:$K$1000,10,FALSE),"No")&lt;&gt;"Yes","Inactive Driver",IF(OR(F588="Available",F588="Limited"),IF(OR(G588="",H588="",I588=""),"Missing Shift or Time",IF(K588&lt;=0,"Check Time Range",IF(K588&gt;IFERROR(VLOOKUP(D588,'Drivers'!$A$5:$K$1000,9,FALSE),24),"Over Planning Limit","OK"))),"OK"))))))))</f>
        <v/>
      </c>
    </row>
    <row r="589">
      <c r="A589" s="23" t="n"/>
      <c r="B589" s="24" t="n"/>
      <c r="C589" s="25">
        <f>IF(B589="","",TEXT(B589,"ddd"))</f>
        <v/>
      </c>
      <c r="D589" s="23" t="n"/>
      <c r="E589" s="26">
        <f>IF(D589="","",IFERROR(VLOOKUP(D589,'Drivers'!$A$5:$K$1000,2,FALSE),"ID Not Found"))</f>
        <v/>
      </c>
      <c r="F589" s="23" t="n"/>
      <c r="G589" s="23" t="n"/>
      <c r="H589" s="27" t="n"/>
      <c r="I589" s="27" t="n"/>
      <c r="J589" s="28" t="n"/>
      <c r="K589" s="29">
        <f>IF(OR(B589="",D589="",F589=""),"",IF(OR(F589="Available",F589="Limited"),IFERROR(MAX(0,MOD(I589-H589,1)*24-J589/60),0),0))</f>
        <v/>
      </c>
      <c r="L589" s="25">
        <f>IF(D589="","",IFERROR(VLOOKUP(D589,'Drivers'!$A$5:$K$1000,4,FALSE),""))</f>
        <v/>
      </c>
      <c r="M589" s="30" t="n"/>
      <c r="N589" s="23" t="n"/>
      <c r="O589" s="30" t="n"/>
      <c r="P589" s="26">
        <f>IF(AND(A589="",B589="",D589="",F589=""),"",IF(OR(A589="",B589="",D589=""),"Missing Required",IF(COUNTIF($A$5:$A$1000,A589)&gt;1,"Duplicate Availability ID",IF(F589="","Missing Status",IF(E589="ID Not Found","Invalid Driver ID",IF(COUNTIFS($B$5:$B$1000,B589,$D$5:$D$1000,D589)&gt;1,"Duplicate Driver/Date",IF(IFERROR(VLOOKUP(D589,'Drivers'!$A$5:$K$1000,10,FALSE),"No")&lt;&gt;"Yes","Inactive Driver",IF(OR(F589="Available",F589="Limited"),IF(OR(G589="",H589="",I589=""),"Missing Shift or Time",IF(K589&lt;=0,"Check Time Range",IF(K589&gt;IFERROR(VLOOKUP(D589,'Drivers'!$A$5:$K$1000,9,FALSE),24),"Over Planning Limit","OK"))),"OK"))))))))</f>
        <v/>
      </c>
    </row>
    <row r="590">
      <c r="A590" s="23" t="n"/>
      <c r="B590" s="24" t="n"/>
      <c r="C590" s="25">
        <f>IF(B590="","",TEXT(B590,"ddd"))</f>
        <v/>
      </c>
      <c r="D590" s="23" t="n"/>
      <c r="E590" s="26">
        <f>IF(D590="","",IFERROR(VLOOKUP(D590,'Drivers'!$A$5:$K$1000,2,FALSE),"ID Not Found"))</f>
        <v/>
      </c>
      <c r="F590" s="23" t="n"/>
      <c r="G590" s="23" t="n"/>
      <c r="H590" s="27" t="n"/>
      <c r="I590" s="27" t="n"/>
      <c r="J590" s="28" t="n"/>
      <c r="K590" s="29">
        <f>IF(OR(B590="",D590="",F590=""),"",IF(OR(F590="Available",F590="Limited"),IFERROR(MAX(0,MOD(I590-H590,1)*24-J590/60),0),0))</f>
        <v/>
      </c>
      <c r="L590" s="25">
        <f>IF(D590="","",IFERROR(VLOOKUP(D590,'Drivers'!$A$5:$K$1000,4,FALSE),""))</f>
        <v/>
      </c>
      <c r="M590" s="30" t="n"/>
      <c r="N590" s="23" t="n"/>
      <c r="O590" s="30" t="n"/>
      <c r="P590" s="26">
        <f>IF(AND(A590="",B590="",D590="",F590=""),"",IF(OR(A590="",B590="",D590=""),"Missing Required",IF(COUNTIF($A$5:$A$1000,A590)&gt;1,"Duplicate Availability ID",IF(F590="","Missing Status",IF(E590="ID Not Found","Invalid Driver ID",IF(COUNTIFS($B$5:$B$1000,B590,$D$5:$D$1000,D590)&gt;1,"Duplicate Driver/Date",IF(IFERROR(VLOOKUP(D590,'Drivers'!$A$5:$K$1000,10,FALSE),"No")&lt;&gt;"Yes","Inactive Driver",IF(OR(F590="Available",F590="Limited"),IF(OR(G590="",H590="",I590=""),"Missing Shift or Time",IF(K590&lt;=0,"Check Time Range",IF(K590&gt;IFERROR(VLOOKUP(D590,'Drivers'!$A$5:$K$1000,9,FALSE),24),"Over Planning Limit","OK"))),"OK"))))))))</f>
        <v/>
      </c>
    </row>
    <row r="591">
      <c r="A591" s="23" t="n"/>
      <c r="B591" s="24" t="n"/>
      <c r="C591" s="25">
        <f>IF(B591="","",TEXT(B591,"ddd"))</f>
        <v/>
      </c>
      <c r="D591" s="23" t="n"/>
      <c r="E591" s="26">
        <f>IF(D591="","",IFERROR(VLOOKUP(D591,'Drivers'!$A$5:$K$1000,2,FALSE),"ID Not Found"))</f>
        <v/>
      </c>
      <c r="F591" s="23" t="n"/>
      <c r="G591" s="23" t="n"/>
      <c r="H591" s="27" t="n"/>
      <c r="I591" s="27" t="n"/>
      <c r="J591" s="28" t="n"/>
      <c r="K591" s="29">
        <f>IF(OR(B591="",D591="",F591=""),"",IF(OR(F591="Available",F591="Limited"),IFERROR(MAX(0,MOD(I591-H591,1)*24-J591/60),0),0))</f>
        <v/>
      </c>
      <c r="L591" s="25">
        <f>IF(D591="","",IFERROR(VLOOKUP(D591,'Drivers'!$A$5:$K$1000,4,FALSE),""))</f>
        <v/>
      </c>
      <c r="M591" s="30" t="n"/>
      <c r="N591" s="23" t="n"/>
      <c r="O591" s="30" t="n"/>
      <c r="P591" s="26">
        <f>IF(AND(A591="",B591="",D591="",F591=""),"",IF(OR(A591="",B591="",D591=""),"Missing Required",IF(COUNTIF($A$5:$A$1000,A591)&gt;1,"Duplicate Availability ID",IF(F591="","Missing Status",IF(E591="ID Not Found","Invalid Driver ID",IF(COUNTIFS($B$5:$B$1000,B591,$D$5:$D$1000,D591)&gt;1,"Duplicate Driver/Date",IF(IFERROR(VLOOKUP(D591,'Drivers'!$A$5:$K$1000,10,FALSE),"No")&lt;&gt;"Yes","Inactive Driver",IF(OR(F591="Available",F591="Limited"),IF(OR(G591="",H591="",I591=""),"Missing Shift or Time",IF(K591&lt;=0,"Check Time Range",IF(K591&gt;IFERROR(VLOOKUP(D591,'Drivers'!$A$5:$K$1000,9,FALSE),24),"Over Planning Limit","OK"))),"OK"))))))))</f>
        <v/>
      </c>
    </row>
    <row r="592">
      <c r="A592" s="23" t="n"/>
      <c r="B592" s="24" t="n"/>
      <c r="C592" s="25">
        <f>IF(B592="","",TEXT(B592,"ddd"))</f>
        <v/>
      </c>
      <c r="D592" s="23" t="n"/>
      <c r="E592" s="26">
        <f>IF(D592="","",IFERROR(VLOOKUP(D592,'Drivers'!$A$5:$K$1000,2,FALSE),"ID Not Found"))</f>
        <v/>
      </c>
      <c r="F592" s="23" t="n"/>
      <c r="G592" s="23" t="n"/>
      <c r="H592" s="27" t="n"/>
      <c r="I592" s="27" t="n"/>
      <c r="J592" s="28" t="n"/>
      <c r="K592" s="29">
        <f>IF(OR(B592="",D592="",F592=""),"",IF(OR(F592="Available",F592="Limited"),IFERROR(MAX(0,MOD(I592-H592,1)*24-J592/60),0),0))</f>
        <v/>
      </c>
      <c r="L592" s="25">
        <f>IF(D592="","",IFERROR(VLOOKUP(D592,'Drivers'!$A$5:$K$1000,4,FALSE),""))</f>
        <v/>
      </c>
      <c r="M592" s="30" t="n"/>
      <c r="N592" s="23" t="n"/>
      <c r="O592" s="30" t="n"/>
      <c r="P592" s="26">
        <f>IF(AND(A592="",B592="",D592="",F592=""),"",IF(OR(A592="",B592="",D592=""),"Missing Required",IF(COUNTIF($A$5:$A$1000,A592)&gt;1,"Duplicate Availability ID",IF(F592="","Missing Status",IF(E592="ID Not Found","Invalid Driver ID",IF(COUNTIFS($B$5:$B$1000,B592,$D$5:$D$1000,D592)&gt;1,"Duplicate Driver/Date",IF(IFERROR(VLOOKUP(D592,'Drivers'!$A$5:$K$1000,10,FALSE),"No")&lt;&gt;"Yes","Inactive Driver",IF(OR(F592="Available",F592="Limited"),IF(OR(G592="",H592="",I592=""),"Missing Shift or Time",IF(K592&lt;=0,"Check Time Range",IF(K592&gt;IFERROR(VLOOKUP(D592,'Drivers'!$A$5:$K$1000,9,FALSE),24),"Over Planning Limit","OK"))),"OK"))))))))</f>
        <v/>
      </c>
    </row>
    <row r="593">
      <c r="A593" s="23" t="n"/>
      <c r="B593" s="24" t="n"/>
      <c r="C593" s="25">
        <f>IF(B593="","",TEXT(B593,"ddd"))</f>
        <v/>
      </c>
      <c r="D593" s="23" t="n"/>
      <c r="E593" s="26">
        <f>IF(D593="","",IFERROR(VLOOKUP(D593,'Drivers'!$A$5:$K$1000,2,FALSE),"ID Not Found"))</f>
        <v/>
      </c>
      <c r="F593" s="23" t="n"/>
      <c r="G593" s="23" t="n"/>
      <c r="H593" s="27" t="n"/>
      <c r="I593" s="27" t="n"/>
      <c r="J593" s="28" t="n"/>
      <c r="K593" s="29">
        <f>IF(OR(B593="",D593="",F593=""),"",IF(OR(F593="Available",F593="Limited"),IFERROR(MAX(0,MOD(I593-H593,1)*24-J593/60),0),0))</f>
        <v/>
      </c>
      <c r="L593" s="25">
        <f>IF(D593="","",IFERROR(VLOOKUP(D593,'Drivers'!$A$5:$K$1000,4,FALSE),""))</f>
        <v/>
      </c>
      <c r="M593" s="30" t="n"/>
      <c r="N593" s="23" t="n"/>
      <c r="O593" s="30" t="n"/>
      <c r="P593" s="26">
        <f>IF(AND(A593="",B593="",D593="",F593=""),"",IF(OR(A593="",B593="",D593=""),"Missing Required",IF(COUNTIF($A$5:$A$1000,A593)&gt;1,"Duplicate Availability ID",IF(F593="","Missing Status",IF(E593="ID Not Found","Invalid Driver ID",IF(COUNTIFS($B$5:$B$1000,B593,$D$5:$D$1000,D593)&gt;1,"Duplicate Driver/Date",IF(IFERROR(VLOOKUP(D593,'Drivers'!$A$5:$K$1000,10,FALSE),"No")&lt;&gt;"Yes","Inactive Driver",IF(OR(F593="Available",F593="Limited"),IF(OR(G593="",H593="",I593=""),"Missing Shift or Time",IF(K593&lt;=0,"Check Time Range",IF(K593&gt;IFERROR(VLOOKUP(D593,'Drivers'!$A$5:$K$1000,9,FALSE),24),"Over Planning Limit","OK"))),"OK"))))))))</f>
        <v/>
      </c>
    </row>
    <row r="594">
      <c r="A594" s="23" t="n"/>
      <c r="B594" s="24" t="n"/>
      <c r="C594" s="25">
        <f>IF(B594="","",TEXT(B594,"ddd"))</f>
        <v/>
      </c>
      <c r="D594" s="23" t="n"/>
      <c r="E594" s="26">
        <f>IF(D594="","",IFERROR(VLOOKUP(D594,'Drivers'!$A$5:$K$1000,2,FALSE),"ID Not Found"))</f>
        <v/>
      </c>
      <c r="F594" s="23" t="n"/>
      <c r="G594" s="23" t="n"/>
      <c r="H594" s="27" t="n"/>
      <c r="I594" s="27" t="n"/>
      <c r="J594" s="28" t="n"/>
      <c r="K594" s="29">
        <f>IF(OR(B594="",D594="",F594=""),"",IF(OR(F594="Available",F594="Limited"),IFERROR(MAX(0,MOD(I594-H594,1)*24-J594/60),0),0))</f>
        <v/>
      </c>
      <c r="L594" s="25">
        <f>IF(D594="","",IFERROR(VLOOKUP(D594,'Drivers'!$A$5:$K$1000,4,FALSE),""))</f>
        <v/>
      </c>
      <c r="M594" s="30" t="n"/>
      <c r="N594" s="23" t="n"/>
      <c r="O594" s="30" t="n"/>
      <c r="P594" s="26">
        <f>IF(AND(A594="",B594="",D594="",F594=""),"",IF(OR(A594="",B594="",D594=""),"Missing Required",IF(COUNTIF($A$5:$A$1000,A594)&gt;1,"Duplicate Availability ID",IF(F594="","Missing Status",IF(E594="ID Not Found","Invalid Driver ID",IF(COUNTIFS($B$5:$B$1000,B594,$D$5:$D$1000,D594)&gt;1,"Duplicate Driver/Date",IF(IFERROR(VLOOKUP(D594,'Drivers'!$A$5:$K$1000,10,FALSE),"No")&lt;&gt;"Yes","Inactive Driver",IF(OR(F594="Available",F594="Limited"),IF(OR(G594="",H594="",I594=""),"Missing Shift or Time",IF(K594&lt;=0,"Check Time Range",IF(K594&gt;IFERROR(VLOOKUP(D594,'Drivers'!$A$5:$K$1000,9,FALSE),24),"Over Planning Limit","OK"))),"OK"))))))))</f>
        <v/>
      </c>
    </row>
    <row r="595">
      <c r="A595" s="23" t="n"/>
      <c r="B595" s="24" t="n"/>
      <c r="C595" s="25">
        <f>IF(B595="","",TEXT(B595,"ddd"))</f>
        <v/>
      </c>
      <c r="D595" s="23" t="n"/>
      <c r="E595" s="26">
        <f>IF(D595="","",IFERROR(VLOOKUP(D595,'Drivers'!$A$5:$K$1000,2,FALSE),"ID Not Found"))</f>
        <v/>
      </c>
      <c r="F595" s="23" t="n"/>
      <c r="G595" s="23" t="n"/>
      <c r="H595" s="27" t="n"/>
      <c r="I595" s="27" t="n"/>
      <c r="J595" s="28" t="n"/>
      <c r="K595" s="29">
        <f>IF(OR(B595="",D595="",F595=""),"",IF(OR(F595="Available",F595="Limited"),IFERROR(MAX(0,MOD(I595-H595,1)*24-J595/60),0),0))</f>
        <v/>
      </c>
      <c r="L595" s="25">
        <f>IF(D595="","",IFERROR(VLOOKUP(D595,'Drivers'!$A$5:$K$1000,4,FALSE),""))</f>
        <v/>
      </c>
      <c r="M595" s="30" t="n"/>
      <c r="N595" s="23" t="n"/>
      <c r="O595" s="30" t="n"/>
      <c r="P595" s="26">
        <f>IF(AND(A595="",B595="",D595="",F595=""),"",IF(OR(A595="",B595="",D595=""),"Missing Required",IF(COUNTIF($A$5:$A$1000,A595)&gt;1,"Duplicate Availability ID",IF(F595="","Missing Status",IF(E595="ID Not Found","Invalid Driver ID",IF(COUNTIFS($B$5:$B$1000,B595,$D$5:$D$1000,D595)&gt;1,"Duplicate Driver/Date",IF(IFERROR(VLOOKUP(D595,'Drivers'!$A$5:$K$1000,10,FALSE),"No")&lt;&gt;"Yes","Inactive Driver",IF(OR(F595="Available",F595="Limited"),IF(OR(G595="",H595="",I595=""),"Missing Shift or Time",IF(K595&lt;=0,"Check Time Range",IF(K595&gt;IFERROR(VLOOKUP(D595,'Drivers'!$A$5:$K$1000,9,FALSE),24),"Over Planning Limit","OK"))),"OK"))))))))</f>
        <v/>
      </c>
    </row>
    <row r="596">
      <c r="A596" s="23" t="n"/>
      <c r="B596" s="24" t="n"/>
      <c r="C596" s="25">
        <f>IF(B596="","",TEXT(B596,"ddd"))</f>
        <v/>
      </c>
      <c r="D596" s="23" t="n"/>
      <c r="E596" s="26">
        <f>IF(D596="","",IFERROR(VLOOKUP(D596,'Drivers'!$A$5:$K$1000,2,FALSE),"ID Not Found"))</f>
        <v/>
      </c>
      <c r="F596" s="23" t="n"/>
      <c r="G596" s="23" t="n"/>
      <c r="H596" s="27" t="n"/>
      <c r="I596" s="27" t="n"/>
      <c r="J596" s="28" t="n"/>
      <c r="K596" s="29">
        <f>IF(OR(B596="",D596="",F596=""),"",IF(OR(F596="Available",F596="Limited"),IFERROR(MAX(0,MOD(I596-H596,1)*24-J596/60),0),0))</f>
        <v/>
      </c>
      <c r="L596" s="25">
        <f>IF(D596="","",IFERROR(VLOOKUP(D596,'Drivers'!$A$5:$K$1000,4,FALSE),""))</f>
        <v/>
      </c>
      <c r="M596" s="30" t="n"/>
      <c r="N596" s="23" t="n"/>
      <c r="O596" s="30" t="n"/>
      <c r="P596" s="26">
        <f>IF(AND(A596="",B596="",D596="",F596=""),"",IF(OR(A596="",B596="",D596=""),"Missing Required",IF(COUNTIF($A$5:$A$1000,A596)&gt;1,"Duplicate Availability ID",IF(F596="","Missing Status",IF(E596="ID Not Found","Invalid Driver ID",IF(COUNTIFS($B$5:$B$1000,B596,$D$5:$D$1000,D596)&gt;1,"Duplicate Driver/Date",IF(IFERROR(VLOOKUP(D596,'Drivers'!$A$5:$K$1000,10,FALSE),"No")&lt;&gt;"Yes","Inactive Driver",IF(OR(F596="Available",F596="Limited"),IF(OR(G596="",H596="",I596=""),"Missing Shift or Time",IF(K596&lt;=0,"Check Time Range",IF(K596&gt;IFERROR(VLOOKUP(D596,'Drivers'!$A$5:$K$1000,9,FALSE),24),"Over Planning Limit","OK"))),"OK"))))))))</f>
        <v/>
      </c>
    </row>
    <row r="597">
      <c r="A597" s="23" t="n"/>
      <c r="B597" s="24" t="n"/>
      <c r="C597" s="25">
        <f>IF(B597="","",TEXT(B597,"ddd"))</f>
        <v/>
      </c>
      <c r="D597" s="23" t="n"/>
      <c r="E597" s="26">
        <f>IF(D597="","",IFERROR(VLOOKUP(D597,'Drivers'!$A$5:$K$1000,2,FALSE),"ID Not Found"))</f>
        <v/>
      </c>
      <c r="F597" s="23" t="n"/>
      <c r="G597" s="23" t="n"/>
      <c r="H597" s="27" t="n"/>
      <c r="I597" s="27" t="n"/>
      <c r="J597" s="28" t="n"/>
      <c r="K597" s="29">
        <f>IF(OR(B597="",D597="",F597=""),"",IF(OR(F597="Available",F597="Limited"),IFERROR(MAX(0,MOD(I597-H597,1)*24-J597/60),0),0))</f>
        <v/>
      </c>
      <c r="L597" s="25">
        <f>IF(D597="","",IFERROR(VLOOKUP(D597,'Drivers'!$A$5:$K$1000,4,FALSE),""))</f>
        <v/>
      </c>
      <c r="M597" s="30" t="n"/>
      <c r="N597" s="23" t="n"/>
      <c r="O597" s="30" t="n"/>
      <c r="P597" s="26">
        <f>IF(AND(A597="",B597="",D597="",F597=""),"",IF(OR(A597="",B597="",D597=""),"Missing Required",IF(COUNTIF($A$5:$A$1000,A597)&gt;1,"Duplicate Availability ID",IF(F597="","Missing Status",IF(E597="ID Not Found","Invalid Driver ID",IF(COUNTIFS($B$5:$B$1000,B597,$D$5:$D$1000,D597)&gt;1,"Duplicate Driver/Date",IF(IFERROR(VLOOKUP(D597,'Drivers'!$A$5:$K$1000,10,FALSE),"No")&lt;&gt;"Yes","Inactive Driver",IF(OR(F597="Available",F597="Limited"),IF(OR(G597="",H597="",I597=""),"Missing Shift or Time",IF(K597&lt;=0,"Check Time Range",IF(K597&gt;IFERROR(VLOOKUP(D597,'Drivers'!$A$5:$K$1000,9,FALSE),24),"Over Planning Limit","OK"))),"OK"))))))))</f>
        <v/>
      </c>
    </row>
    <row r="598">
      <c r="A598" s="23" t="n"/>
      <c r="B598" s="24" t="n"/>
      <c r="C598" s="25">
        <f>IF(B598="","",TEXT(B598,"ddd"))</f>
        <v/>
      </c>
      <c r="D598" s="23" t="n"/>
      <c r="E598" s="26">
        <f>IF(D598="","",IFERROR(VLOOKUP(D598,'Drivers'!$A$5:$K$1000,2,FALSE),"ID Not Found"))</f>
        <v/>
      </c>
      <c r="F598" s="23" t="n"/>
      <c r="G598" s="23" t="n"/>
      <c r="H598" s="27" t="n"/>
      <c r="I598" s="27" t="n"/>
      <c r="J598" s="28" t="n"/>
      <c r="K598" s="29">
        <f>IF(OR(B598="",D598="",F598=""),"",IF(OR(F598="Available",F598="Limited"),IFERROR(MAX(0,MOD(I598-H598,1)*24-J598/60),0),0))</f>
        <v/>
      </c>
      <c r="L598" s="25">
        <f>IF(D598="","",IFERROR(VLOOKUP(D598,'Drivers'!$A$5:$K$1000,4,FALSE),""))</f>
        <v/>
      </c>
      <c r="M598" s="30" t="n"/>
      <c r="N598" s="23" t="n"/>
      <c r="O598" s="30" t="n"/>
      <c r="P598" s="26">
        <f>IF(AND(A598="",B598="",D598="",F598=""),"",IF(OR(A598="",B598="",D598=""),"Missing Required",IF(COUNTIF($A$5:$A$1000,A598)&gt;1,"Duplicate Availability ID",IF(F598="","Missing Status",IF(E598="ID Not Found","Invalid Driver ID",IF(COUNTIFS($B$5:$B$1000,B598,$D$5:$D$1000,D598)&gt;1,"Duplicate Driver/Date",IF(IFERROR(VLOOKUP(D598,'Drivers'!$A$5:$K$1000,10,FALSE),"No")&lt;&gt;"Yes","Inactive Driver",IF(OR(F598="Available",F598="Limited"),IF(OR(G598="",H598="",I598=""),"Missing Shift or Time",IF(K598&lt;=0,"Check Time Range",IF(K598&gt;IFERROR(VLOOKUP(D598,'Drivers'!$A$5:$K$1000,9,FALSE),24),"Over Planning Limit","OK"))),"OK"))))))))</f>
        <v/>
      </c>
    </row>
    <row r="599">
      <c r="A599" s="23" t="n"/>
      <c r="B599" s="24" t="n"/>
      <c r="C599" s="25">
        <f>IF(B599="","",TEXT(B599,"ddd"))</f>
        <v/>
      </c>
      <c r="D599" s="23" t="n"/>
      <c r="E599" s="26">
        <f>IF(D599="","",IFERROR(VLOOKUP(D599,'Drivers'!$A$5:$K$1000,2,FALSE),"ID Not Found"))</f>
        <v/>
      </c>
      <c r="F599" s="23" t="n"/>
      <c r="G599" s="23" t="n"/>
      <c r="H599" s="27" t="n"/>
      <c r="I599" s="27" t="n"/>
      <c r="J599" s="28" t="n"/>
      <c r="K599" s="29">
        <f>IF(OR(B599="",D599="",F599=""),"",IF(OR(F599="Available",F599="Limited"),IFERROR(MAX(0,MOD(I599-H599,1)*24-J599/60),0),0))</f>
        <v/>
      </c>
      <c r="L599" s="25">
        <f>IF(D599="","",IFERROR(VLOOKUP(D599,'Drivers'!$A$5:$K$1000,4,FALSE),""))</f>
        <v/>
      </c>
      <c r="M599" s="30" t="n"/>
      <c r="N599" s="23" t="n"/>
      <c r="O599" s="30" t="n"/>
      <c r="P599" s="26">
        <f>IF(AND(A599="",B599="",D599="",F599=""),"",IF(OR(A599="",B599="",D599=""),"Missing Required",IF(COUNTIF($A$5:$A$1000,A599)&gt;1,"Duplicate Availability ID",IF(F599="","Missing Status",IF(E599="ID Not Found","Invalid Driver ID",IF(COUNTIFS($B$5:$B$1000,B599,$D$5:$D$1000,D599)&gt;1,"Duplicate Driver/Date",IF(IFERROR(VLOOKUP(D599,'Drivers'!$A$5:$K$1000,10,FALSE),"No")&lt;&gt;"Yes","Inactive Driver",IF(OR(F599="Available",F599="Limited"),IF(OR(G599="",H599="",I599=""),"Missing Shift or Time",IF(K599&lt;=0,"Check Time Range",IF(K599&gt;IFERROR(VLOOKUP(D599,'Drivers'!$A$5:$K$1000,9,FALSE),24),"Over Planning Limit","OK"))),"OK"))))))))</f>
        <v/>
      </c>
    </row>
    <row r="600">
      <c r="A600" s="23" t="n"/>
      <c r="B600" s="24" t="n"/>
      <c r="C600" s="25">
        <f>IF(B600="","",TEXT(B600,"ddd"))</f>
        <v/>
      </c>
      <c r="D600" s="23" t="n"/>
      <c r="E600" s="26">
        <f>IF(D600="","",IFERROR(VLOOKUP(D600,'Drivers'!$A$5:$K$1000,2,FALSE),"ID Not Found"))</f>
        <v/>
      </c>
      <c r="F600" s="23" t="n"/>
      <c r="G600" s="23" t="n"/>
      <c r="H600" s="27" t="n"/>
      <c r="I600" s="27" t="n"/>
      <c r="J600" s="28" t="n"/>
      <c r="K600" s="29">
        <f>IF(OR(B600="",D600="",F600=""),"",IF(OR(F600="Available",F600="Limited"),IFERROR(MAX(0,MOD(I600-H600,1)*24-J600/60),0),0))</f>
        <v/>
      </c>
      <c r="L600" s="25">
        <f>IF(D600="","",IFERROR(VLOOKUP(D600,'Drivers'!$A$5:$K$1000,4,FALSE),""))</f>
        <v/>
      </c>
      <c r="M600" s="30" t="n"/>
      <c r="N600" s="23" t="n"/>
      <c r="O600" s="30" t="n"/>
      <c r="P600" s="26">
        <f>IF(AND(A600="",B600="",D600="",F600=""),"",IF(OR(A600="",B600="",D600=""),"Missing Required",IF(COUNTIF($A$5:$A$1000,A600)&gt;1,"Duplicate Availability ID",IF(F600="","Missing Status",IF(E600="ID Not Found","Invalid Driver ID",IF(COUNTIFS($B$5:$B$1000,B600,$D$5:$D$1000,D600)&gt;1,"Duplicate Driver/Date",IF(IFERROR(VLOOKUP(D600,'Drivers'!$A$5:$K$1000,10,FALSE),"No")&lt;&gt;"Yes","Inactive Driver",IF(OR(F600="Available",F600="Limited"),IF(OR(G600="",H600="",I600=""),"Missing Shift or Time",IF(K600&lt;=0,"Check Time Range",IF(K600&gt;IFERROR(VLOOKUP(D600,'Drivers'!$A$5:$K$1000,9,FALSE),24),"Over Planning Limit","OK"))),"OK"))))))))</f>
        <v/>
      </c>
    </row>
    <row r="601">
      <c r="A601" s="23" t="n"/>
      <c r="B601" s="24" t="n"/>
      <c r="C601" s="25">
        <f>IF(B601="","",TEXT(B601,"ddd"))</f>
        <v/>
      </c>
      <c r="D601" s="23" t="n"/>
      <c r="E601" s="26">
        <f>IF(D601="","",IFERROR(VLOOKUP(D601,'Drivers'!$A$5:$K$1000,2,FALSE),"ID Not Found"))</f>
        <v/>
      </c>
      <c r="F601" s="23" t="n"/>
      <c r="G601" s="23" t="n"/>
      <c r="H601" s="27" t="n"/>
      <c r="I601" s="27" t="n"/>
      <c r="J601" s="28" t="n"/>
      <c r="K601" s="29">
        <f>IF(OR(B601="",D601="",F601=""),"",IF(OR(F601="Available",F601="Limited"),IFERROR(MAX(0,MOD(I601-H601,1)*24-J601/60),0),0))</f>
        <v/>
      </c>
      <c r="L601" s="25">
        <f>IF(D601="","",IFERROR(VLOOKUP(D601,'Drivers'!$A$5:$K$1000,4,FALSE),""))</f>
        <v/>
      </c>
      <c r="M601" s="30" t="n"/>
      <c r="N601" s="23" t="n"/>
      <c r="O601" s="30" t="n"/>
      <c r="P601" s="26">
        <f>IF(AND(A601="",B601="",D601="",F601=""),"",IF(OR(A601="",B601="",D601=""),"Missing Required",IF(COUNTIF($A$5:$A$1000,A601)&gt;1,"Duplicate Availability ID",IF(F601="","Missing Status",IF(E601="ID Not Found","Invalid Driver ID",IF(COUNTIFS($B$5:$B$1000,B601,$D$5:$D$1000,D601)&gt;1,"Duplicate Driver/Date",IF(IFERROR(VLOOKUP(D601,'Drivers'!$A$5:$K$1000,10,FALSE),"No")&lt;&gt;"Yes","Inactive Driver",IF(OR(F601="Available",F601="Limited"),IF(OR(G601="",H601="",I601=""),"Missing Shift or Time",IF(K601&lt;=0,"Check Time Range",IF(K601&gt;IFERROR(VLOOKUP(D601,'Drivers'!$A$5:$K$1000,9,FALSE),24),"Over Planning Limit","OK"))),"OK"))))))))</f>
        <v/>
      </c>
    </row>
    <row r="602">
      <c r="A602" s="23" t="n"/>
      <c r="B602" s="24" t="n"/>
      <c r="C602" s="25">
        <f>IF(B602="","",TEXT(B602,"ddd"))</f>
        <v/>
      </c>
      <c r="D602" s="23" t="n"/>
      <c r="E602" s="26">
        <f>IF(D602="","",IFERROR(VLOOKUP(D602,'Drivers'!$A$5:$K$1000,2,FALSE),"ID Not Found"))</f>
        <v/>
      </c>
      <c r="F602" s="23" t="n"/>
      <c r="G602" s="23" t="n"/>
      <c r="H602" s="27" t="n"/>
      <c r="I602" s="27" t="n"/>
      <c r="J602" s="28" t="n"/>
      <c r="K602" s="29">
        <f>IF(OR(B602="",D602="",F602=""),"",IF(OR(F602="Available",F602="Limited"),IFERROR(MAX(0,MOD(I602-H602,1)*24-J602/60),0),0))</f>
        <v/>
      </c>
      <c r="L602" s="25">
        <f>IF(D602="","",IFERROR(VLOOKUP(D602,'Drivers'!$A$5:$K$1000,4,FALSE),""))</f>
        <v/>
      </c>
      <c r="M602" s="30" t="n"/>
      <c r="N602" s="23" t="n"/>
      <c r="O602" s="30" t="n"/>
      <c r="P602" s="26">
        <f>IF(AND(A602="",B602="",D602="",F602=""),"",IF(OR(A602="",B602="",D602=""),"Missing Required",IF(COUNTIF($A$5:$A$1000,A602)&gt;1,"Duplicate Availability ID",IF(F602="","Missing Status",IF(E602="ID Not Found","Invalid Driver ID",IF(COUNTIFS($B$5:$B$1000,B602,$D$5:$D$1000,D602)&gt;1,"Duplicate Driver/Date",IF(IFERROR(VLOOKUP(D602,'Drivers'!$A$5:$K$1000,10,FALSE),"No")&lt;&gt;"Yes","Inactive Driver",IF(OR(F602="Available",F602="Limited"),IF(OR(G602="",H602="",I602=""),"Missing Shift or Time",IF(K602&lt;=0,"Check Time Range",IF(K602&gt;IFERROR(VLOOKUP(D602,'Drivers'!$A$5:$K$1000,9,FALSE),24),"Over Planning Limit","OK"))),"OK"))))))))</f>
        <v/>
      </c>
    </row>
    <row r="603">
      <c r="A603" s="23" t="n"/>
      <c r="B603" s="24" t="n"/>
      <c r="C603" s="25">
        <f>IF(B603="","",TEXT(B603,"ddd"))</f>
        <v/>
      </c>
      <c r="D603" s="23" t="n"/>
      <c r="E603" s="26">
        <f>IF(D603="","",IFERROR(VLOOKUP(D603,'Drivers'!$A$5:$K$1000,2,FALSE),"ID Not Found"))</f>
        <v/>
      </c>
      <c r="F603" s="23" t="n"/>
      <c r="G603" s="23" t="n"/>
      <c r="H603" s="27" t="n"/>
      <c r="I603" s="27" t="n"/>
      <c r="J603" s="28" t="n"/>
      <c r="K603" s="29">
        <f>IF(OR(B603="",D603="",F603=""),"",IF(OR(F603="Available",F603="Limited"),IFERROR(MAX(0,MOD(I603-H603,1)*24-J603/60),0),0))</f>
        <v/>
      </c>
      <c r="L603" s="25">
        <f>IF(D603="","",IFERROR(VLOOKUP(D603,'Drivers'!$A$5:$K$1000,4,FALSE),""))</f>
        <v/>
      </c>
      <c r="M603" s="30" t="n"/>
      <c r="N603" s="23" t="n"/>
      <c r="O603" s="30" t="n"/>
      <c r="P603" s="26">
        <f>IF(AND(A603="",B603="",D603="",F603=""),"",IF(OR(A603="",B603="",D603=""),"Missing Required",IF(COUNTIF($A$5:$A$1000,A603)&gt;1,"Duplicate Availability ID",IF(F603="","Missing Status",IF(E603="ID Not Found","Invalid Driver ID",IF(COUNTIFS($B$5:$B$1000,B603,$D$5:$D$1000,D603)&gt;1,"Duplicate Driver/Date",IF(IFERROR(VLOOKUP(D603,'Drivers'!$A$5:$K$1000,10,FALSE),"No")&lt;&gt;"Yes","Inactive Driver",IF(OR(F603="Available",F603="Limited"),IF(OR(G603="",H603="",I603=""),"Missing Shift or Time",IF(K603&lt;=0,"Check Time Range",IF(K603&gt;IFERROR(VLOOKUP(D603,'Drivers'!$A$5:$K$1000,9,FALSE),24),"Over Planning Limit","OK"))),"OK"))))))))</f>
        <v/>
      </c>
    </row>
    <row r="604">
      <c r="A604" s="23" t="n"/>
      <c r="B604" s="24" t="n"/>
      <c r="C604" s="25">
        <f>IF(B604="","",TEXT(B604,"ddd"))</f>
        <v/>
      </c>
      <c r="D604" s="23" t="n"/>
      <c r="E604" s="26">
        <f>IF(D604="","",IFERROR(VLOOKUP(D604,'Drivers'!$A$5:$K$1000,2,FALSE),"ID Not Found"))</f>
        <v/>
      </c>
      <c r="F604" s="23" t="n"/>
      <c r="G604" s="23" t="n"/>
      <c r="H604" s="27" t="n"/>
      <c r="I604" s="27" t="n"/>
      <c r="J604" s="28" t="n"/>
      <c r="K604" s="29">
        <f>IF(OR(B604="",D604="",F604=""),"",IF(OR(F604="Available",F604="Limited"),IFERROR(MAX(0,MOD(I604-H604,1)*24-J604/60),0),0))</f>
        <v/>
      </c>
      <c r="L604" s="25">
        <f>IF(D604="","",IFERROR(VLOOKUP(D604,'Drivers'!$A$5:$K$1000,4,FALSE),""))</f>
        <v/>
      </c>
      <c r="M604" s="30" t="n"/>
      <c r="N604" s="23" t="n"/>
      <c r="O604" s="30" t="n"/>
      <c r="P604" s="26">
        <f>IF(AND(A604="",B604="",D604="",F604=""),"",IF(OR(A604="",B604="",D604=""),"Missing Required",IF(COUNTIF($A$5:$A$1000,A604)&gt;1,"Duplicate Availability ID",IF(F604="","Missing Status",IF(E604="ID Not Found","Invalid Driver ID",IF(COUNTIFS($B$5:$B$1000,B604,$D$5:$D$1000,D604)&gt;1,"Duplicate Driver/Date",IF(IFERROR(VLOOKUP(D604,'Drivers'!$A$5:$K$1000,10,FALSE),"No")&lt;&gt;"Yes","Inactive Driver",IF(OR(F604="Available",F604="Limited"),IF(OR(G604="",H604="",I604=""),"Missing Shift or Time",IF(K604&lt;=0,"Check Time Range",IF(K604&gt;IFERROR(VLOOKUP(D604,'Drivers'!$A$5:$K$1000,9,FALSE),24),"Over Planning Limit","OK"))),"OK"))))))))</f>
        <v/>
      </c>
    </row>
    <row r="605">
      <c r="A605" s="23" t="n"/>
      <c r="B605" s="24" t="n"/>
      <c r="C605" s="25">
        <f>IF(B605="","",TEXT(B605,"ddd"))</f>
        <v/>
      </c>
      <c r="D605" s="23" t="n"/>
      <c r="E605" s="26">
        <f>IF(D605="","",IFERROR(VLOOKUP(D605,'Drivers'!$A$5:$K$1000,2,FALSE),"ID Not Found"))</f>
        <v/>
      </c>
      <c r="F605" s="23" t="n"/>
      <c r="G605" s="23" t="n"/>
      <c r="H605" s="27" t="n"/>
      <c r="I605" s="27" t="n"/>
      <c r="J605" s="28" t="n"/>
      <c r="K605" s="29">
        <f>IF(OR(B605="",D605="",F605=""),"",IF(OR(F605="Available",F605="Limited"),IFERROR(MAX(0,MOD(I605-H605,1)*24-J605/60),0),0))</f>
        <v/>
      </c>
      <c r="L605" s="25">
        <f>IF(D605="","",IFERROR(VLOOKUP(D605,'Drivers'!$A$5:$K$1000,4,FALSE),""))</f>
        <v/>
      </c>
      <c r="M605" s="30" t="n"/>
      <c r="N605" s="23" t="n"/>
      <c r="O605" s="30" t="n"/>
      <c r="P605" s="26">
        <f>IF(AND(A605="",B605="",D605="",F605=""),"",IF(OR(A605="",B605="",D605=""),"Missing Required",IF(COUNTIF($A$5:$A$1000,A605)&gt;1,"Duplicate Availability ID",IF(F605="","Missing Status",IF(E605="ID Not Found","Invalid Driver ID",IF(COUNTIFS($B$5:$B$1000,B605,$D$5:$D$1000,D605)&gt;1,"Duplicate Driver/Date",IF(IFERROR(VLOOKUP(D605,'Drivers'!$A$5:$K$1000,10,FALSE),"No")&lt;&gt;"Yes","Inactive Driver",IF(OR(F605="Available",F605="Limited"),IF(OR(G605="",H605="",I605=""),"Missing Shift or Time",IF(K605&lt;=0,"Check Time Range",IF(K605&gt;IFERROR(VLOOKUP(D605,'Drivers'!$A$5:$K$1000,9,FALSE),24),"Over Planning Limit","OK"))),"OK"))))))))</f>
        <v/>
      </c>
    </row>
    <row r="606">
      <c r="A606" s="23" t="n"/>
      <c r="B606" s="24" t="n"/>
      <c r="C606" s="25">
        <f>IF(B606="","",TEXT(B606,"ddd"))</f>
        <v/>
      </c>
      <c r="D606" s="23" t="n"/>
      <c r="E606" s="26">
        <f>IF(D606="","",IFERROR(VLOOKUP(D606,'Drivers'!$A$5:$K$1000,2,FALSE),"ID Not Found"))</f>
        <v/>
      </c>
      <c r="F606" s="23" t="n"/>
      <c r="G606" s="23" t="n"/>
      <c r="H606" s="27" t="n"/>
      <c r="I606" s="27" t="n"/>
      <c r="J606" s="28" t="n"/>
      <c r="K606" s="29">
        <f>IF(OR(B606="",D606="",F606=""),"",IF(OR(F606="Available",F606="Limited"),IFERROR(MAX(0,MOD(I606-H606,1)*24-J606/60),0),0))</f>
        <v/>
      </c>
      <c r="L606" s="25">
        <f>IF(D606="","",IFERROR(VLOOKUP(D606,'Drivers'!$A$5:$K$1000,4,FALSE),""))</f>
        <v/>
      </c>
      <c r="M606" s="30" t="n"/>
      <c r="N606" s="23" t="n"/>
      <c r="O606" s="30" t="n"/>
      <c r="P606" s="26">
        <f>IF(AND(A606="",B606="",D606="",F606=""),"",IF(OR(A606="",B606="",D606=""),"Missing Required",IF(COUNTIF($A$5:$A$1000,A606)&gt;1,"Duplicate Availability ID",IF(F606="","Missing Status",IF(E606="ID Not Found","Invalid Driver ID",IF(COUNTIFS($B$5:$B$1000,B606,$D$5:$D$1000,D606)&gt;1,"Duplicate Driver/Date",IF(IFERROR(VLOOKUP(D606,'Drivers'!$A$5:$K$1000,10,FALSE),"No")&lt;&gt;"Yes","Inactive Driver",IF(OR(F606="Available",F606="Limited"),IF(OR(G606="",H606="",I606=""),"Missing Shift or Time",IF(K606&lt;=0,"Check Time Range",IF(K606&gt;IFERROR(VLOOKUP(D606,'Drivers'!$A$5:$K$1000,9,FALSE),24),"Over Planning Limit","OK"))),"OK"))))))))</f>
        <v/>
      </c>
    </row>
    <row r="607">
      <c r="A607" s="23" t="n"/>
      <c r="B607" s="24" t="n"/>
      <c r="C607" s="25">
        <f>IF(B607="","",TEXT(B607,"ddd"))</f>
        <v/>
      </c>
      <c r="D607" s="23" t="n"/>
      <c r="E607" s="26">
        <f>IF(D607="","",IFERROR(VLOOKUP(D607,'Drivers'!$A$5:$K$1000,2,FALSE),"ID Not Found"))</f>
        <v/>
      </c>
      <c r="F607" s="23" t="n"/>
      <c r="G607" s="23" t="n"/>
      <c r="H607" s="27" t="n"/>
      <c r="I607" s="27" t="n"/>
      <c r="J607" s="28" t="n"/>
      <c r="K607" s="29">
        <f>IF(OR(B607="",D607="",F607=""),"",IF(OR(F607="Available",F607="Limited"),IFERROR(MAX(0,MOD(I607-H607,1)*24-J607/60),0),0))</f>
        <v/>
      </c>
      <c r="L607" s="25">
        <f>IF(D607="","",IFERROR(VLOOKUP(D607,'Drivers'!$A$5:$K$1000,4,FALSE),""))</f>
        <v/>
      </c>
      <c r="M607" s="30" t="n"/>
      <c r="N607" s="23" t="n"/>
      <c r="O607" s="30" t="n"/>
      <c r="P607" s="26">
        <f>IF(AND(A607="",B607="",D607="",F607=""),"",IF(OR(A607="",B607="",D607=""),"Missing Required",IF(COUNTIF($A$5:$A$1000,A607)&gt;1,"Duplicate Availability ID",IF(F607="","Missing Status",IF(E607="ID Not Found","Invalid Driver ID",IF(COUNTIFS($B$5:$B$1000,B607,$D$5:$D$1000,D607)&gt;1,"Duplicate Driver/Date",IF(IFERROR(VLOOKUP(D607,'Drivers'!$A$5:$K$1000,10,FALSE),"No")&lt;&gt;"Yes","Inactive Driver",IF(OR(F607="Available",F607="Limited"),IF(OR(G607="",H607="",I607=""),"Missing Shift or Time",IF(K607&lt;=0,"Check Time Range",IF(K607&gt;IFERROR(VLOOKUP(D607,'Drivers'!$A$5:$K$1000,9,FALSE),24),"Over Planning Limit","OK"))),"OK"))))))))</f>
        <v/>
      </c>
    </row>
    <row r="608">
      <c r="A608" s="23" t="n"/>
      <c r="B608" s="24" t="n"/>
      <c r="C608" s="25">
        <f>IF(B608="","",TEXT(B608,"ddd"))</f>
        <v/>
      </c>
      <c r="D608" s="23" t="n"/>
      <c r="E608" s="26">
        <f>IF(D608="","",IFERROR(VLOOKUP(D608,'Drivers'!$A$5:$K$1000,2,FALSE),"ID Not Found"))</f>
        <v/>
      </c>
      <c r="F608" s="23" t="n"/>
      <c r="G608" s="23" t="n"/>
      <c r="H608" s="27" t="n"/>
      <c r="I608" s="27" t="n"/>
      <c r="J608" s="28" t="n"/>
      <c r="K608" s="29">
        <f>IF(OR(B608="",D608="",F608=""),"",IF(OR(F608="Available",F608="Limited"),IFERROR(MAX(0,MOD(I608-H608,1)*24-J608/60),0),0))</f>
        <v/>
      </c>
      <c r="L608" s="25">
        <f>IF(D608="","",IFERROR(VLOOKUP(D608,'Drivers'!$A$5:$K$1000,4,FALSE),""))</f>
        <v/>
      </c>
      <c r="M608" s="30" t="n"/>
      <c r="N608" s="23" t="n"/>
      <c r="O608" s="30" t="n"/>
      <c r="P608" s="26">
        <f>IF(AND(A608="",B608="",D608="",F608=""),"",IF(OR(A608="",B608="",D608=""),"Missing Required",IF(COUNTIF($A$5:$A$1000,A608)&gt;1,"Duplicate Availability ID",IF(F608="","Missing Status",IF(E608="ID Not Found","Invalid Driver ID",IF(COUNTIFS($B$5:$B$1000,B608,$D$5:$D$1000,D608)&gt;1,"Duplicate Driver/Date",IF(IFERROR(VLOOKUP(D608,'Drivers'!$A$5:$K$1000,10,FALSE),"No")&lt;&gt;"Yes","Inactive Driver",IF(OR(F608="Available",F608="Limited"),IF(OR(G608="",H608="",I608=""),"Missing Shift or Time",IF(K608&lt;=0,"Check Time Range",IF(K608&gt;IFERROR(VLOOKUP(D608,'Drivers'!$A$5:$K$1000,9,FALSE),24),"Over Planning Limit","OK"))),"OK"))))))))</f>
        <v/>
      </c>
    </row>
    <row r="609">
      <c r="A609" s="23" t="n"/>
      <c r="B609" s="24" t="n"/>
      <c r="C609" s="25">
        <f>IF(B609="","",TEXT(B609,"ddd"))</f>
        <v/>
      </c>
      <c r="D609" s="23" t="n"/>
      <c r="E609" s="26">
        <f>IF(D609="","",IFERROR(VLOOKUP(D609,'Drivers'!$A$5:$K$1000,2,FALSE),"ID Not Found"))</f>
        <v/>
      </c>
      <c r="F609" s="23" t="n"/>
      <c r="G609" s="23" t="n"/>
      <c r="H609" s="27" t="n"/>
      <c r="I609" s="27" t="n"/>
      <c r="J609" s="28" t="n"/>
      <c r="K609" s="29">
        <f>IF(OR(B609="",D609="",F609=""),"",IF(OR(F609="Available",F609="Limited"),IFERROR(MAX(0,MOD(I609-H609,1)*24-J609/60),0),0))</f>
        <v/>
      </c>
      <c r="L609" s="25">
        <f>IF(D609="","",IFERROR(VLOOKUP(D609,'Drivers'!$A$5:$K$1000,4,FALSE),""))</f>
        <v/>
      </c>
      <c r="M609" s="30" t="n"/>
      <c r="N609" s="23" t="n"/>
      <c r="O609" s="30" t="n"/>
      <c r="P609" s="26">
        <f>IF(AND(A609="",B609="",D609="",F609=""),"",IF(OR(A609="",B609="",D609=""),"Missing Required",IF(COUNTIF($A$5:$A$1000,A609)&gt;1,"Duplicate Availability ID",IF(F609="","Missing Status",IF(E609="ID Not Found","Invalid Driver ID",IF(COUNTIFS($B$5:$B$1000,B609,$D$5:$D$1000,D609)&gt;1,"Duplicate Driver/Date",IF(IFERROR(VLOOKUP(D609,'Drivers'!$A$5:$K$1000,10,FALSE),"No")&lt;&gt;"Yes","Inactive Driver",IF(OR(F609="Available",F609="Limited"),IF(OR(G609="",H609="",I609=""),"Missing Shift or Time",IF(K609&lt;=0,"Check Time Range",IF(K609&gt;IFERROR(VLOOKUP(D609,'Drivers'!$A$5:$K$1000,9,FALSE),24),"Over Planning Limit","OK"))),"OK"))))))))</f>
        <v/>
      </c>
    </row>
    <row r="610">
      <c r="A610" s="23" t="n"/>
      <c r="B610" s="24" t="n"/>
      <c r="C610" s="25">
        <f>IF(B610="","",TEXT(B610,"ddd"))</f>
        <v/>
      </c>
      <c r="D610" s="23" t="n"/>
      <c r="E610" s="26">
        <f>IF(D610="","",IFERROR(VLOOKUP(D610,'Drivers'!$A$5:$K$1000,2,FALSE),"ID Not Found"))</f>
        <v/>
      </c>
      <c r="F610" s="23" t="n"/>
      <c r="G610" s="23" t="n"/>
      <c r="H610" s="27" t="n"/>
      <c r="I610" s="27" t="n"/>
      <c r="J610" s="28" t="n"/>
      <c r="K610" s="29">
        <f>IF(OR(B610="",D610="",F610=""),"",IF(OR(F610="Available",F610="Limited"),IFERROR(MAX(0,MOD(I610-H610,1)*24-J610/60),0),0))</f>
        <v/>
      </c>
      <c r="L610" s="25">
        <f>IF(D610="","",IFERROR(VLOOKUP(D610,'Drivers'!$A$5:$K$1000,4,FALSE),""))</f>
        <v/>
      </c>
      <c r="M610" s="30" t="n"/>
      <c r="N610" s="23" t="n"/>
      <c r="O610" s="30" t="n"/>
      <c r="P610" s="26">
        <f>IF(AND(A610="",B610="",D610="",F610=""),"",IF(OR(A610="",B610="",D610=""),"Missing Required",IF(COUNTIF($A$5:$A$1000,A610)&gt;1,"Duplicate Availability ID",IF(F610="","Missing Status",IF(E610="ID Not Found","Invalid Driver ID",IF(COUNTIFS($B$5:$B$1000,B610,$D$5:$D$1000,D610)&gt;1,"Duplicate Driver/Date",IF(IFERROR(VLOOKUP(D610,'Drivers'!$A$5:$K$1000,10,FALSE),"No")&lt;&gt;"Yes","Inactive Driver",IF(OR(F610="Available",F610="Limited"),IF(OR(G610="",H610="",I610=""),"Missing Shift or Time",IF(K610&lt;=0,"Check Time Range",IF(K610&gt;IFERROR(VLOOKUP(D610,'Drivers'!$A$5:$K$1000,9,FALSE),24),"Over Planning Limit","OK"))),"OK"))))))))</f>
        <v/>
      </c>
    </row>
    <row r="611">
      <c r="A611" s="23" t="n"/>
      <c r="B611" s="24" t="n"/>
      <c r="C611" s="25">
        <f>IF(B611="","",TEXT(B611,"ddd"))</f>
        <v/>
      </c>
      <c r="D611" s="23" t="n"/>
      <c r="E611" s="26">
        <f>IF(D611="","",IFERROR(VLOOKUP(D611,'Drivers'!$A$5:$K$1000,2,FALSE),"ID Not Found"))</f>
        <v/>
      </c>
      <c r="F611" s="23" t="n"/>
      <c r="G611" s="23" t="n"/>
      <c r="H611" s="27" t="n"/>
      <c r="I611" s="27" t="n"/>
      <c r="J611" s="28" t="n"/>
      <c r="K611" s="29">
        <f>IF(OR(B611="",D611="",F611=""),"",IF(OR(F611="Available",F611="Limited"),IFERROR(MAX(0,MOD(I611-H611,1)*24-J611/60),0),0))</f>
        <v/>
      </c>
      <c r="L611" s="25">
        <f>IF(D611="","",IFERROR(VLOOKUP(D611,'Drivers'!$A$5:$K$1000,4,FALSE),""))</f>
        <v/>
      </c>
      <c r="M611" s="30" t="n"/>
      <c r="N611" s="23" t="n"/>
      <c r="O611" s="30" t="n"/>
      <c r="P611" s="26">
        <f>IF(AND(A611="",B611="",D611="",F611=""),"",IF(OR(A611="",B611="",D611=""),"Missing Required",IF(COUNTIF($A$5:$A$1000,A611)&gt;1,"Duplicate Availability ID",IF(F611="","Missing Status",IF(E611="ID Not Found","Invalid Driver ID",IF(COUNTIFS($B$5:$B$1000,B611,$D$5:$D$1000,D611)&gt;1,"Duplicate Driver/Date",IF(IFERROR(VLOOKUP(D611,'Drivers'!$A$5:$K$1000,10,FALSE),"No")&lt;&gt;"Yes","Inactive Driver",IF(OR(F611="Available",F611="Limited"),IF(OR(G611="",H611="",I611=""),"Missing Shift or Time",IF(K611&lt;=0,"Check Time Range",IF(K611&gt;IFERROR(VLOOKUP(D611,'Drivers'!$A$5:$K$1000,9,FALSE),24),"Over Planning Limit","OK"))),"OK"))))))))</f>
        <v/>
      </c>
    </row>
    <row r="612">
      <c r="A612" s="23" t="n"/>
      <c r="B612" s="24" t="n"/>
      <c r="C612" s="25">
        <f>IF(B612="","",TEXT(B612,"ddd"))</f>
        <v/>
      </c>
      <c r="D612" s="23" t="n"/>
      <c r="E612" s="26">
        <f>IF(D612="","",IFERROR(VLOOKUP(D612,'Drivers'!$A$5:$K$1000,2,FALSE),"ID Not Found"))</f>
        <v/>
      </c>
      <c r="F612" s="23" t="n"/>
      <c r="G612" s="23" t="n"/>
      <c r="H612" s="27" t="n"/>
      <c r="I612" s="27" t="n"/>
      <c r="J612" s="28" t="n"/>
      <c r="K612" s="29">
        <f>IF(OR(B612="",D612="",F612=""),"",IF(OR(F612="Available",F612="Limited"),IFERROR(MAX(0,MOD(I612-H612,1)*24-J612/60),0),0))</f>
        <v/>
      </c>
      <c r="L612" s="25">
        <f>IF(D612="","",IFERROR(VLOOKUP(D612,'Drivers'!$A$5:$K$1000,4,FALSE),""))</f>
        <v/>
      </c>
      <c r="M612" s="30" t="n"/>
      <c r="N612" s="23" t="n"/>
      <c r="O612" s="30" t="n"/>
      <c r="P612" s="26">
        <f>IF(AND(A612="",B612="",D612="",F612=""),"",IF(OR(A612="",B612="",D612=""),"Missing Required",IF(COUNTIF($A$5:$A$1000,A612)&gt;1,"Duplicate Availability ID",IF(F612="","Missing Status",IF(E612="ID Not Found","Invalid Driver ID",IF(COUNTIFS($B$5:$B$1000,B612,$D$5:$D$1000,D612)&gt;1,"Duplicate Driver/Date",IF(IFERROR(VLOOKUP(D612,'Drivers'!$A$5:$K$1000,10,FALSE),"No")&lt;&gt;"Yes","Inactive Driver",IF(OR(F612="Available",F612="Limited"),IF(OR(G612="",H612="",I612=""),"Missing Shift or Time",IF(K612&lt;=0,"Check Time Range",IF(K612&gt;IFERROR(VLOOKUP(D612,'Drivers'!$A$5:$K$1000,9,FALSE),24),"Over Planning Limit","OK"))),"OK"))))))))</f>
        <v/>
      </c>
    </row>
    <row r="613">
      <c r="A613" s="23" t="n"/>
      <c r="B613" s="24" t="n"/>
      <c r="C613" s="25">
        <f>IF(B613="","",TEXT(B613,"ddd"))</f>
        <v/>
      </c>
      <c r="D613" s="23" t="n"/>
      <c r="E613" s="26">
        <f>IF(D613="","",IFERROR(VLOOKUP(D613,'Drivers'!$A$5:$K$1000,2,FALSE),"ID Not Found"))</f>
        <v/>
      </c>
      <c r="F613" s="23" t="n"/>
      <c r="G613" s="23" t="n"/>
      <c r="H613" s="27" t="n"/>
      <c r="I613" s="27" t="n"/>
      <c r="J613" s="28" t="n"/>
      <c r="K613" s="29">
        <f>IF(OR(B613="",D613="",F613=""),"",IF(OR(F613="Available",F613="Limited"),IFERROR(MAX(0,MOD(I613-H613,1)*24-J613/60),0),0))</f>
        <v/>
      </c>
      <c r="L613" s="25">
        <f>IF(D613="","",IFERROR(VLOOKUP(D613,'Drivers'!$A$5:$K$1000,4,FALSE),""))</f>
        <v/>
      </c>
      <c r="M613" s="30" t="n"/>
      <c r="N613" s="23" t="n"/>
      <c r="O613" s="30" t="n"/>
      <c r="P613" s="26">
        <f>IF(AND(A613="",B613="",D613="",F613=""),"",IF(OR(A613="",B613="",D613=""),"Missing Required",IF(COUNTIF($A$5:$A$1000,A613)&gt;1,"Duplicate Availability ID",IF(F613="","Missing Status",IF(E613="ID Not Found","Invalid Driver ID",IF(COUNTIFS($B$5:$B$1000,B613,$D$5:$D$1000,D613)&gt;1,"Duplicate Driver/Date",IF(IFERROR(VLOOKUP(D613,'Drivers'!$A$5:$K$1000,10,FALSE),"No")&lt;&gt;"Yes","Inactive Driver",IF(OR(F613="Available",F613="Limited"),IF(OR(G613="",H613="",I613=""),"Missing Shift or Time",IF(K613&lt;=0,"Check Time Range",IF(K613&gt;IFERROR(VLOOKUP(D613,'Drivers'!$A$5:$K$1000,9,FALSE),24),"Over Planning Limit","OK"))),"OK"))))))))</f>
        <v/>
      </c>
    </row>
    <row r="614">
      <c r="A614" s="23" t="n"/>
      <c r="B614" s="24" t="n"/>
      <c r="C614" s="25">
        <f>IF(B614="","",TEXT(B614,"ddd"))</f>
        <v/>
      </c>
      <c r="D614" s="23" t="n"/>
      <c r="E614" s="26">
        <f>IF(D614="","",IFERROR(VLOOKUP(D614,'Drivers'!$A$5:$K$1000,2,FALSE),"ID Not Found"))</f>
        <v/>
      </c>
      <c r="F614" s="23" t="n"/>
      <c r="G614" s="23" t="n"/>
      <c r="H614" s="27" t="n"/>
      <c r="I614" s="27" t="n"/>
      <c r="J614" s="28" t="n"/>
      <c r="K614" s="29">
        <f>IF(OR(B614="",D614="",F614=""),"",IF(OR(F614="Available",F614="Limited"),IFERROR(MAX(0,MOD(I614-H614,1)*24-J614/60),0),0))</f>
        <v/>
      </c>
      <c r="L614" s="25">
        <f>IF(D614="","",IFERROR(VLOOKUP(D614,'Drivers'!$A$5:$K$1000,4,FALSE),""))</f>
        <v/>
      </c>
      <c r="M614" s="30" t="n"/>
      <c r="N614" s="23" t="n"/>
      <c r="O614" s="30" t="n"/>
      <c r="P614" s="26">
        <f>IF(AND(A614="",B614="",D614="",F614=""),"",IF(OR(A614="",B614="",D614=""),"Missing Required",IF(COUNTIF($A$5:$A$1000,A614)&gt;1,"Duplicate Availability ID",IF(F614="","Missing Status",IF(E614="ID Not Found","Invalid Driver ID",IF(COUNTIFS($B$5:$B$1000,B614,$D$5:$D$1000,D614)&gt;1,"Duplicate Driver/Date",IF(IFERROR(VLOOKUP(D614,'Drivers'!$A$5:$K$1000,10,FALSE),"No")&lt;&gt;"Yes","Inactive Driver",IF(OR(F614="Available",F614="Limited"),IF(OR(G614="",H614="",I614=""),"Missing Shift or Time",IF(K614&lt;=0,"Check Time Range",IF(K614&gt;IFERROR(VLOOKUP(D614,'Drivers'!$A$5:$K$1000,9,FALSE),24),"Over Planning Limit","OK"))),"OK"))))))))</f>
        <v/>
      </c>
    </row>
    <row r="615">
      <c r="A615" s="23" t="n"/>
      <c r="B615" s="24" t="n"/>
      <c r="C615" s="25">
        <f>IF(B615="","",TEXT(B615,"ddd"))</f>
        <v/>
      </c>
      <c r="D615" s="23" t="n"/>
      <c r="E615" s="26">
        <f>IF(D615="","",IFERROR(VLOOKUP(D615,'Drivers'!$A$5:$K$1000,2,FALSE),"ID Not Found"))</f>
        <v/>
      </c>
      <c r="F615" s="23" t="n"/>
      <c r="G615" s="23" t="n"/>
      <c r="H615" s="27" t="n"/>
      <c r="I615" s="27" t="n"/>
      <c r="J615" s="28" t="n"/>
      <c r="K615" s="29">
        <f>IF(OR(B615="",D615="",F615=""),"",IF(OR(F615="Available",F615="Limited"),IFERROR(MAX(0,MOD(I615-H615,1)*24-J615/60),0),0))</f>
        <v/>
      </c>
      <c r="L615" s="25">
        <f>IF(D615="","",IFERROR(VLOOKUP(D615,'Drivers'!$A$5:$K$1000,4,FALSE),""))</f>
        <v/>
      </c>
      <c r="M615" s="30" t="n"/>
      <c r="N615" s="23" t="n"/>
      <c r="O615" s="30" t="n"/>
      <c r="P615" s="26">
        <f>IF(AND(A615="",B615="",D615="",F615=""),"",IF(OR(A615="",B615="",D615=""),"Missing Required",IF(COUNTIF($A$5:$A$1000,A615)&gt;1,"Duplicate Availability ID",IF(F615="","Missing Status",IF(E615="ID Not Found","Invalid Driver ID",IF(COUNTIFS($B$5:$B$1000,B615,$D$5:$D$1000,D615)&gt;1,"Duplicate Driver/Date",IF(IFERROR(VLOOKUP(D615,'Drivers'!$A$5:$K$1000,10,FALSE),"No")&lt;&gt;"Yes","Inactive Driver",IF(OR(F615="Available",F615="Limited"),IF(OR(G615="",H615="",I615=""),"Missing Shift or Time",IF(K615&lt;=0,"Check Time Range",IF(K615&gt;IFERROR(VLOOKUP(D615,'Drivers'!$A$5:$K$1000,9,FALSE),24),"Over Planning Limit","OK"))),"OK"))))))))</f>
        <v/>
      </c>
    </row>
    <row r="616">
      <c r="A616" s="23" t="n"/>
      <c r="B616" s="24" t="n"/>
      <c r="C616" s="25">
        <f>IF(B616="","",TEXT(B616,"ddd"))</f>
        <v/>
      </c>
      <c r="D616" s="23" t="n"/>
      <c r="E616" s="26">
        <f>IF(D616="","",IFERROR(VLOOKUP(D616,'Drivers'!$A$5:$K$1000,2,FALSE),"ID Not Found"))</f>
        <v/>
      </c>
      <c r="F616" s="23" t="n"/>
      <c r="G616" s="23" t="n"/>
      <c r="H616" s="27" t="n"/>
      <c r="I616" s="27" t="n"/>
      <c r="J616" s="28" t="n"/>
      <c r="K616" s="29">
        <f>IF(OR(B616="",D616="",F616=""),"",IF(OR(F616="Available",F616="Limited"),IFERROR(MAX(0,MOD(I616-H616,1)*24-J616/60),0),0))</f>
        <v/>
      </c>
      <c r="L616" s="25">
        <f>IF(D616="","",IFERROR(VLOOKUP(D616,'Drivers'!$A$5:$K$1000,4,FALSE),""))</f>
        <v/>
      </c>
      <c r="M616" s="30" t="n"/>
      <c r="N616" s="23" t="n"/>
      <c r="O616" s="30" t="n"/>
      <c r="P616" s="26">
        <f>IF(AND(A616="",B616="",D616="",F616=""),"",IF(OR(A616="",B616="",D616=""),"Missing Required",IF(COUNTIF($A$5:$A$1000,A616)&gt;1,"Duplicate Availability ID",IF(F616="","Missing Status",IF(E616="ID Not Found","Invalid Driver ID",IF(COUNTIFS($B$5:$B$1000,B616,$D$5:$D$1000,D616)&gt;1,"Duplicate Driver/Date",IF(IFERROR(VLOOKUP(D616,'Drivers'!$A$5:$K$1000,10,FALSE),"No")&lt;&gt;"Yes","Inactive Driver",IF(OR(F616="Available",F616="Limited"),IF(OR(G616="",H616="",I616=""),"Missing Shift or Time",IF(K616&lt;=0,"Check Time Range",IF(K616&gt;IFERROR(VLOOKUP(D616,'Drivers'!$A$5:$K$1000,9,FALSE),24),"Over Planning Limit","OK"))),"OK"))))))))</f>
        <v/>
      </c>
    </row>
    <row r="617">
      <c r="A617" s="23" t="n"/>
      <c r="B617" s="24" t="n"/>
      <c r="C617" s="25">
        <f>IF(B617="","",TEXT(B617,"ddd"))</f>
        <v/>
      </c>
      <c r="D617" s="23" t="n"/>
      <c r="E617" s="26">
        <f>IF(D617="","",IFERROR(VLOOKUP(D617,'Drivers'!$A$5:$K$1000,2,FALSE),"ID Not Found"))</f>
        <v/>
      </c>
      <c r="F617" s="23" t="n"/>
      <c r="G617" s="23" t="n"/>
      <c r="H617" s="27" t="n"/>
      <c r="I617" s="27" t="n"/>
      <c r="J617" s="28" t="n"/>
      <c r="K617" s="29">
        <f>IF(OR(B617="",D617="",F617=""),"",IF(OR(F617="Available",F617="Limited"),IFERROR(MAX(0,MOD(I617-H617,1)*24-J617/60),0),0))</f>
        <v/>
      </c>
      <c r="L617" s="25">
        <f>IF(D617="","",IFERROR(VLOOKUP(D617,'Drivers'!$A$5:$K$1000,4,FALSE),""))</f>
        <v/>
      </c>
      <c r="M617" s="30" t="n"/>
      <c r="N617" s="23" t="n"/>
      <c r="O617" s="30" t="n"/>
      <c r="P617" s="26">
        <f>IF(AND(A617="",B617="",D617="",F617=""),"",IF(OR(A617="",B617="",D617=""),"Missing Required",IF(COUNTIF($A$5:$A$1000,A617)&gt;1,"Duplicate Availability ID",IF(F617="","Missing Status",IF(E617="ID Not Found","Invalid Driver ID",IF(COUNTIFS($B$5:$B$1000,B617,$D$5:$D$1000,D617)&gt;1,"Duplicate Driver/Date",IF(IFERROR(VLOOKUP(D617,'Drivers'!$A$5:$K$1000,10,FALSE),"No")&lt;&gt;"Yes","Inactive Driver",IF(OR(F617="Available",F617="Limited"),IF(OR(G617="",H617="",I617=""),"Missing Shift or Time",IF(K617&lt;=0,"Check Time Range",IF(K617&gt;IFERROR(VLOOKUP(D617,'Drivers'!$A$5:$K$1000,9,FALSE),24),"Over Planning Limit","OK"))),"OK"))))))))</f>
        <v/>
      </c>
    </row>
    <row r="618">
      <c r="A618" s="23" t="n"/>
      <c r="B618" s="24" t="n"/>
      <c r="C618" s="25">
        <f>IF(B618="","",TEXT(B618,"ddd"))</f>
        <v/>
      </c>
      <c r="D618" s="23" t="n"/>
      <c r="E618" s="26">
        <f>IF(D618="","",IFERROR(VLOOKUP(D618,'Drivers'!$A$5:$K$1000,2,FALSE),"ID Not Found"))</f>
        <v/>
      </c>
      <c r="F618" s="23" t="n"/>
      <c r="G618" s="23" t="n"/>
      <c r="H618" s="27" t="n"/>
      <c r="I618" s="27" t="n"/>
      <c r="J618" s="28" t="n"/>
      <c r="K618" s="29">
        <f>IF(OR(B618="",D618="",F618=""),"",IF(OR(F618="Available",F618="Limited"),IFERROR(MAX(0,MOD(I618-H618,1)*24-J618/60),0),0))</f>
        <v/>
      </c>
      <c r="L618" s="25">
        <f>IF(D618="","",IFERROR(VLOOKUP(D618,'Drivers'!$A$5:$K$1000,4,FALSE),""))</f>
        <v/>
      </c>
      <c r="M618" s="30" t="n"/>
      <c r="N618" s="23" t="n"/>
      <c r="O618" s="30" t="n"/>
      <c r="P618" s="26">
        <f>IF(AND(A618="",B618="",D618="",F618=""),"",IF(OR(A618="",B618="",D618=""),"Missing Required",IF(COUNTIF($A$5:$A$1000,A618)&gt;1,"Duplicate Availability ID",IF(F618="","Missing Status",IF(E618="ID Not Found","Invalid Driver ID",IF(COUNTIFS($B$5:$B$1000,B618,$D$5:$D$1000,D618)&gt;1,"Duplicate Driver/Date",IF(IFERROR(VLOOKUP(D618,'Drivers'!$A$5:$K$1000,10,FALSE),"No")&lt;&gt;"Yes","Inactive Driver",IF(OR(F618="Available",F618="Limited"),IF(OR(G618="",H618="",I618=""),"Missing Shift or Time",IF(K618&lt;=0,"Check Time Range",IF(K618&gt;IFERROR(VLOOKUP(D618,'Drivers'!$A$5:$K$1000,9,FALSE),24),"Over Planning Limit","OK"))),"OK"))))))))</f>
        <v/>
      </c>
    </row>
    <row r="619">
      <c r="A619" s="23" t="n"/>
      <c r="B619" s="24" t="n"/>
      <c r="C619" s="25">
        <f>IF(B619="","",TEXT(B619,"ddd"))</f>
        <v/>
      </c>
      <c r="D619" s="23" t="n"/>
      <c r="E619" s="26">
        <f>IF(D619="","",IFERROR(VLOOKUP(D619,'Drivers'!$A$5:$K$1000,2,FALSE),"ID Not Found"))</f>
        <v/>
      </c>
      <c r="F619" s="23" t="n"/>
      <c r="G619" s="23" t="n"/>
      <c r="H619" s="27" t="n"/>
      <c r="I619" s="27" t="n"/>
      <c r="J619" s="28" t="n"/>
      <c r="K619" s="29">
        <f>IF(OR(B619="",D619="",F619=""),"",IF(OR(F619="Available",F619="Limited"),IFERROR(MAX(0,MOD(I619-H619,1)*24-J619/60),0),0))</f>
        <v/>
      </c>
      <c r="L619" s="25">
        <f>IF(D619="","",IFERROR(VLOOKUP(D619,'Drivers'!$A$5:$K$1000,4,FALSE),""))</f>
        <v/>
      </c>
      <c r="M619" s="30" t="n"/>
      <c r="N619" s="23" t="n"/>
      <c r="O619" s="30" t="n"/>
      <c r="P619" s="26">
        <f>IF(AND(A619="",B619="",D619="",F619=""),"",IF(OR(A619="",B619="",D619=""),"Missing Required",IF(COUNTIF($A$5:$A$1000,A619)&gt;1,"Duplicate Availability ID",IF(F619="","Missing Status",IF(E619="ID Not Found","Invalid Driver ID",IF(COUNTIFS($B$5:$B$1000,B619,$D$5:$D$1000,D619)&gt;1,"Duplicate Driver/Date",IF(IFERROR(VLOOKUP(D619,'Drivers'!$A$5:$K$1000,10,FALSE),"No")&lt;&gt;"Yes","Inactive Driver",IF(OR(F619="Available",F619="Limited"),IF(OR(G619="",H619="",I619=""),"Missing Shift or Time",IF(K619&lt;=0,"Check Time Range",IF(K619&gt;IFERROR(VLOOKUP(D619,'Drivers'!$A$5:$K$1000,9,FALSE),24),"Over Planning Limit","OK"))),"OK"))))))))</f>
        <v/>
      </c>
    </row>
    <row r="620">
      <c r="A620" s="23" t="n"/>
      <c r="B620" s="24" t="n"/>
      <c r="C620" s="25">
        <f>IF(B620="","",TEXT(B620,"ddd"))</f>
        <v/>
      </c>
      <c r="D620" s="23" t="n"/>
      <c r="E620" s="26">
        <f>IF(D620="","",IFERROR(VLOOKUP(D620,'Drivers'!$A$5:$K$1000,2,FALSE),"ID Not Found"))</f>
        <v/>
      </c>
      <c r="F620" s="23" t="n"/>
      <c r="G620" s="23" t="n"/>
      <c r="H620" s="27" t="n"/>
      <c r="I620" s="27" t="n"/>
      <c r="J620" s="28" t="n"/>
      <c r="K620" s="29">
        <f>IF(OR(B620="",D620="",F620=""),"",IF(OR(F620="Available",F620="Limited"),IFERROR(MAX(0,MOD(I620-H620,1)*24-J620/60),0),0))</f>
        <v/>
      </c>
      <c r="L620" s="25">
        <f>IF(D620="","",IFERROR(VLOOKUP(D620,'Drivers'!$A$5:$K$1000,4,FALSE),""))</f>
        <v/>
      </c>
      <c r="M620" s="30" t="n"/>
      <c r="N620" s="23" t="n"/>
      <c r="O620" s="30" t="n"/>
      <c r="P620" s="26">
        <f>IF(AND(A620="",B620="",D620="",F620=""),"",IF(OR(A620="",B620="",D620=""),"Missing Required",IF(COUNTIF($A$5:$A$1000,A620)&gt;1,"Duplicate Availability ID",IF(F620="","Missing Status",IF(E620="ID Not Found","Invalid Driver ID",IF(COUNTIFS($B$5:$B$1000,B620,$D$5:$D$1000,D620)&gt;1,"Duplicate Driver/Date",IF(IFERROR(VLOOKUP(D620,'Drivers'!$A$5:$K$1000,10,FALSE),"No")&lt;&gt;"Yes","Inactive Driver",IF(OR(F620="Available",F620="Limited"),IF(OR(G620="",H620="",I620=""),"Missing Shift or Time",IF(K620&lt;=0,"Check Time Range",IF(K620&gt;IFERROR(VLOOKUP(D620,'Drivers'!$A$5:$K$1000,9,FALSE),24),"Over Planning Limit","OK"))),"OK"))))))))</f>
        <v/>
      </c>
    </row>
    <row r="621">
      <c r="A621" s="23" t="n"/>
      <c r="B621" s="24" t="n"/>
      <c r="C621" s="25">
        <f>IF(B621="","",TEXT(B621,"ddd"))</f>
        <v/>
      </c>
      <c r="D621" s="23" t="n"/>
      <c r="E621" s="26">
        <f>IF(D621="","",IFERROR(VLOOKUP(D621,'Drivers'!$A$5:$K$1000,2,FALSE),"ID Not Found"))</f>
        <v/>
      </c>
      <c r="F621" s="23" t="n"/>
      <c r="G621" s="23" t="n"/>
      <c r="H621" s="27" t="n"/>
      <c r="I621" s="27" t="n"/>
      <c r="J621" s="28" t="n"/>
      <c r="K621" s="29">
        <f>IF(OR(B621="",D621="",F621=""),"",IF(OR(F621="Available",F621="Limited"),IFERROR(MAX(0,MOD(I621-H621,1)*24-J621/60),0),0))</f>
        <v/>
      </c>
      <c r="L621" s="25">
        <f>IF(D621="","",IFERROR(VLOOKUP(D621,'Drivers'!$A$5:$K$1000,4,FALSE),""))</f>
        <v/>
      </c>
      <c r="M621" s="30" t="n"/>
      <c r="N621" s="23" t="n"/>
      <c r="O621" s="30" t="n"/>
      <c r="P621" s="26">
        <f>IF(AND(A621="",B621="",D621="",F621=""),"",IF(OR(A621="",B621="",D621=""),"Missing Required",IF(COUNTIF($A$5:$A$1000,A621)&gt;1,"Duplicate Availability ID",IF(F621="","Missing Status",IF(E621="ID Not Found","Invalid Driver ID",IF(COUNTIFS($B$5:$B$1000,B621,$D$5:$D$1000,D621)&gt;1,"Duplicate Driver/Date",IF(IFERROR(VLOOKUP(D621,'Drivers'!$A$5:$K$1000,10,FALSE),"No")&lt;&gt;"Yes","Inactive Driver",IF(OR(F621="Available",F621="Limited"),IF(OR(G621="",H621="",I621=""),"Missing Shift or Time",IF(K621&lt;=0,"Check Time Range",IF(K621&gt;IFERROR(VLOOKUP(D621,'Drivers'!$A$5:$K$1000,9,FALSE),24),"Over Planning Limit","OK"))),"OK"))))))))</f>
        <v/>
      </c>
    </row>
    <row r="622">
      <c r="A622" s="23" t="n"/>
      <c r="B622" s="24" t="n"/>
      <c r="C622" s="25">
        <f>IF(B622="","",TEXT(B622,"ddd"))</f>
        <v/>
      </c>
      <c r="D622" s="23" t="n"/>
      <c r="E622" s="26">
        <f>IF(D622="","",IFERROR(VLOOKUP(D622,'Drivers'!$A$5:$K$1000,2,FALSE),"ID Not Found"))</f>
        <v/>
      </c>
      <c r="F622" s="23" t="n"/>
      <c r="G622" s="23" t="n"/>
      <c r="H622" s="27" t="n"/>
      <c r="I622" s="27" t="n"/>
      <c r="J622" s="28" t="n"/>
      <c r="K622" s="29">
        <f>IF(OR(B622="",D622="",F622=""),"",IF(OR(F622="Available",F622="Limited"),IFERROR(MAX(0,MOD(I622-H622,1)*24-J622/60),0),0))</f>
        <v/>
      </c>
      <c r="L622" s="25">
        <f>IF(D622="","",IFERROR(VLOOKUP(D622,'Drivers'!$A$5:$K$1000,4,FALSE),""))</f>
        <v/>
      </c>
      <c r="M622" s="30" t="n"/>
      <c r="N622" s="23" t="n"/>
      <c r="O622" s="30" t="n"/>
      <c r="P622" s="26">
        <f>IF(AND(A622="",B622="",D622="",F622=""),"",IF(OR(A622="",B622="",D622=""),"Missing Required",IF(COUNTIF($A$5:$A$1000,A622)&gt;1,"Duplicate Availability ID",IF(F622="","Missing Status",IF(E622="ID Not Found","Invalid Driver ID",IF(COUNTIFS($B$5:$B$1000,B622,$D$5:$D$1000,D622)&gt;1,"Duplicate Driver/Date",IF(IFERROR(VLOOKUP(D622,'Drivers'!$A$5:$K$1000,10,FALSE),"No")&lt;&gt;"Yes","Inactive Driver",IF(OR(F622="Available",F622="Limited"),IF(OR(G622="",H622="",I622=""),"Missing Shift or Time",IF(K622&lt;=0,"Check Time Range",IF(K622&gt;IFERROR(VLOOKUP(D622,'Drivers'!$A$5:$K$1000,9,FALSE),24),"Over Planning Limit","OK"))),"OK"))))))))</f>
        <v/>
      </c>
    </row>
    <row r="623">
      <c r="A623" s="23" t="n"/>
      <c r="B623" s="24" t="n"/>
      <c r="C623" s="25">
        <f>IF(B623="","",TEXT(B623,"ddd"))</f>
        <v/>
      </c>
      <c r="D623" s="23" t="n"/>
      <c r="E623" s="26">
        <f>IF(D623="","",IFERROR(VLOOKUP(D623,'Drivers'!$A$5:$K$1000,2,FALSE),"ID Not Found"))</f>
        <v/>
      </c>
      <c r="F623" s="23" t="n"/>
      <c r="G623" s="23" t="n"/>
      <c r="H623" s="27" t="n"/>
      <c r="I623" s="27" t="n"/>
      <c r="J623" s="28" t="n"/>
      <c r="K623" s="29">
        <f>IF(OR(B623="",D623="",F623=""),"",IF(OR(F623="Available",F623="Limited"),IFERROR(MAX(0,MOD(I623-H623,1)*24-J623/60),0),0))</f>
        <v/>
      </c>
      <c r="L623" s="25">
        <f>IF(D623="","",IFERROR(VLOOKUP(D623,'Drivers'!$A$5:$K$1000,4,FALSE),""))</f>
        <v/>
      </c>
      <c r="M623" s="30" t="n"/>
      <c r="N623" s="23" t="n"/>
      <c r="O623" s="30" t="n"/>
      <c r="P623" s="26">
        <f>IF(AND(A623="",B623="",D623="",F623=""),"",IF(OR(A623="",B623="",D623=""),"Missing Required",IF(COUNTIF($A$5:$A$1000,A623)&gt;1,"Duplicate Availability ID",IF(F623="","Missing Status",IF(E623="ID Not Found","Invalid Driver ID",IF(COUNTIFS($B$5:$B$1000,B623,$D$5:$D$1000,D623)&gt;1,"Duplicate Driver/Date",IF(IFERROR(VLOOKUP(D623,'Drivers'!$A$5:$K$1000,10,FALSE),"No")&lt;&gt;"Yes","Inactive Driver",IF(OR(F623="Available",F623="Limited"),IF(OR(G623="",H623="",I623=""),"Missing Shift or Time",IF(K623&lt;=0,"Check Time Range",IF(K623&gt;IFERROR(VLOOKUP(D623,'Drivers'!$A$5:$K$1000,9,FALSE),24),"Over Planning Limit","OK"))),"OK"))))))))</f>
        <v/>
      </c>
    </row>
    <row r="624">
      <c r="A624" s="23" t="n"/>
      <c r="B624" s="24" t="n"/>
      <c r="C624" s="25">
        <f>IF(B624="","",TEXT(B624,"ddd"))</f>
        <v/>
      </c>
      <c r="D624" s="23" t="n"/>
      <c r="E624" s="26">
        <f>IF(D624="","",IFERROR(VLOOKUP(D624,'Drivers'!$A$5:$K$1000,2,FALSE),"ID Not Found"))</f>
        <v/>
      </c>
      <c r="F624" s="23" t="n"/>
      <c r="G624" s="23" t="n"/>
      <c r="H624" s="27" t="n"/>
      <c r="I624" s="27" t="n"/>
      <c r="J624" s="28" t="n"/>
      <c r="K624" s="29">
        <f>IF(OR(B624="",D624="",F624=""),"",IF(OR(F624="Available",F624="Limited"),IFERROR(MAX(0,MOD(I624-H624,1)*24-J624/60),0),0))</f>
        <v/>
      </c>
      <c r="L624" s="25">
        <f>IF(D624="","",IFERROR(VLOOKUP(D624,'Drivers'!$A$5:$K$1000,4,FALSE),""))</f>
        <v/>
      </c>
      <c r="M624" s="30" t="n"/>
      <c r="N624" s="23" t="n"/>
      <c r="O624" s="30" t="n"/>
      <c r="P624" s="26">
        <f>IF(AND(A624="",B624="",D624="",F624=""),"",IF(OR(A624="",B624="",D624=""),"Missing Required",IF(COUNTIF($A$5:$A$1000,A624)&gt;1,"Duplicate Availability ID",IF(F624="","Missing Status",IF(E624="ID Not Found","Invalid Driver ID",IF(COUNTIFS($B$5:$B$1000,B624,$D$5:$D$1000,D624)&gt;1,"Duplicate Driver/Date",IF(IFERROR(VLOOKUP(D624,'Drivers'!$A$5:$K$1000,10,FALSE),"No")&lt;&gt;"Yes","Inactive Driver",IF(OR(F624="Available",F624="Limited"),IF(OR(G624="",H624="",I624=""),"Missing Shift or Time",IF(K624&lt;=0,"Check Time Range",IF(K624&gt;IFERROR(VLOOKUP(D624,'Drivers'!$A$5:$K$1000,9,FALSE),24),"Over Planning Limit","OK"))),"OK"))))))))</f>
        <v/>
      </c>
    </row>
    <row r="625">
      <c r="A625" s="23" t="n"/>
      <c r="B625" s="24" t="n"/>
      <c r="C625" s="25">
        <f>IF(B625="","",TEXT(B625,"ddd"))</f>
        <v/>
      </c>
      <c r="D625" s="23" t="n"/>
      <c r="E625" s="26">
        <f>IF(D625="","",IFERROR(VLOOKUP(D625,'Drivers'!$A$5:$K$1000,2,FALSE),"ID Not Found"))</f>
        <v/>
      </c>
      <c r="F625" s="23" t="n"/>
      <c r="G625" s="23" t="n"/>
      <c r="H625" s="27" t="n"/>
      <c r="I625" s="27" t="n"/>
      <c r="J625" s="28" t="n"/>
      <c r="K625" s="29">
        <f>IF(OR(B625="",D625="",F625=""),"",IF(OR(F625="Available",F625="Limited"),IFERROR(MAX(0,MOD(I625-H625,1)*24-J625/60),0),0))</f>
        <v/>
      </c>
      <c r="L625" s="25">
        <f>IF(D625="","",IFERROR(VLOOKUP(D625,'Drivers'!$A$5:$K$1000,4,FALSE),""))</f>
        <v/>
      </c>
      <c r="M625" s="30" t="n"/>
      <c r="N625" s="23" t="n"/>
      <c r="O625" s="30" t="n"/>
      <c r="P625" s="26">
        <f>IF(AND(A625="",B625="",D625="",F625=""),"",IF(OR(A625="",B625="",D625=""),"Missing Required",IF(COUNTIF($A$5:$A$1000,A625)&gt;1,"Duplicate Availability ID",IF(F625="","Missing Status",IF(E625="ID Not Found","Invalid Driver ID",IF(COUNTIFS($B$5:$B$1000,B625,$D$5:$D$1000,D625)&gt;1,"Duplicate Driver/Date",IF(IFERROR(VLOOKUP(D625,'Drivers'!$A$5:$K$1000,10,FALSE),"No")&lt;&gt;"Yes","Inactive Driver",IF(OR(F625="Available",F625="Limited"),IF(OR(G625="",H625="",I625=""),"Missing Shift or Time",IF(K625&lt;=0,"Check Time Range",IF(K625&gt;IFERROR(VLOOKUP(D625,'Drivers'!$A$5:$K$1000,9,FALSE),24),"Over Planning Limit","OK"))),"OK"))))))))</f>
        <v/>
      </c>
    </row>
    <row r="626">
      <c r="A626" s="23" t="n"/>
      <c r="B626" s="24" t="n"/>
      <c r="C626" s="25">
        <f>IF(B626="","",TEXT(B626,"ddd"))</f>
        <v/>
      </c>
      <c r="D626" s="23" t="n"/>
      <c r="E626" s="26">
        <f>IF(D626="","",IFERROR(VLOOKUP(D626,'Drivers'!$A$5:$K$1000,2,FALSE),"ID Not Found"))</f>
        <v/>
      </c>
      <c r="F626" s="23" t="n"/>
      <c r="G626" s="23" t="n"/>
      <c r="H626" s="27" t="n"/>
      <c r="I626" s="27" t="n"/>
      <c r="J626" s="28" t="n"/>
      <c r="K626" s="29">
        <f>IF(OR(B626="",D626="",F626=""),"",IF(OR(F626="Available",F626="Limited"),IFERROR(MAX(0,MOD(I626-H626,1)*24-J626/60),0),0))</f>
        <v/>
      </c>
      <c r="L626" s="25">
        <f>IF(D626="","",IFERROR(VLOOKUP(D626,'Drivers'!$A$5:$K$1000,4,FALSE),""))</f>
        <v/>
      </c>
      <c r="M626" s="30" t="n"/>
      <c r="N626" s="23" t="n"/>
      <c r="O626" s="30" t="n"/>
      <c r="P626" s="26">
        <f>IF(AND(A626="",B626="",D626="",F626=""),"",IF(OR(A626="",B626="",D626=""),"Missing Required",IF(COUNTIF($A$5:$A$1000,A626)&gt;1,"Duplicate Availability ID",IF(F626="","Missing Status",IF(E626="ID Not Found","Invalid Driver ID",IF(COUNTIFS($B$5:$B$1000,B626,$D$5:$D$1000,D626)&gt;1,"Duplicate Driver/Date",IF(IFERROR(VLOOKUP(D626,'Drivers'!$A$5:$K$1000,10,FALSE),"No")&lt;&gt;"Yes","Inactive Driver",IF(OR(F626="Available",F626="Limited"),IF(OR(G626="",H626="",I626=""),"Missing Shift or Time",IF(K626&lt;=0,"Check Time Range",IF(K626&gt;IFERROR(VLOOKUP(D626,'Drivers'!$A$5:$K$1000,9,FALSE),24),"Over Planning Limit","OK"))),"OK"))))))))</f>
        <v/>
      </c>
    </row>
    <row r="627">
      <c r="A627" s="23" t="n"/>
      <c r="B627" s="24" t="n"/>
      <c r="C627" s="25">
        <f>IF(B627="","",TEXT(B627,"ddd"))</f>
        <v/>
      </c>
      <c r="D627" s="23" t="n"/>
      <c r="E627" s="26">
        <f>IF(D627="","",IFERROR(VLOOKUP(D627,'Drivers'!$A$5:$K$1000,2,FALSE),"ID Not Found"))</f>
        <v/>
      </c>
      <c r="F627" s="23" t="n"/>
      <c r="G627" s="23" t="n"/>
      <c r="H627" s="27" t="n"/>
      <c r="I627" s="27" t="n"/>
      <c r="J627" s="28" t="n"/>
      <c r="K627" s="29">
        <f>IF(OR(B627="",D627="",F627=""),"",IF(OR(F627="Available",F627="Limited"),IFERROR(MAX(0,MOD(I627-H627,1)*24-J627/60),0),0))</f>
        <v/>
      </c>
      <c r="L627" s="25">
        <f>IF(D627="","",IFERROR(VLOOKUP(D627,'Drivers'!$A$5:$K$1000,4,FALSE),""))</f>
        <v/>
      </c>
      <c r="M627" s="30" t="n"/>
      <c r="N627" s="23" t="n"/>
      <c r="O627" s="30" t="n"/>
      <c r="P627" s="26">
        <f>IF(AND(A627="",B627="",D627="",F627=""),"",IF(OR(A627="",B627="",D627=""),"Missing Required",IF(COUNTIF($A$5:$A$1000,A627)&gt;1,"Duplicate Availability ID",IF(F627="","Missing Status",IF(E627="ID Not Found","Invalid Driver ID",IF(COUNTIFS($B$5:$B$1000,B627,$D$5:$D$1000,D627)&gt;1,"Duplicate Driver/Date",IF(IFERROR(VLOOKUP(D627,'Drivers'!$A$5:$K$1000,10,FALSE),"No")&lt;&gt;"Yes","Inactive Driver",IF(OR(F627="Available",F627="Limited"),IF(OR(G627="",H627="",I627=""),"Missing Shift or Time",IF(K627&lt;=0,"Check Time Range",IF(K627&gt;IFERROR(VLOOKUP(D627,'Drivers'!$A$5:$K$1000,9,FALSE),24),"Over Planning Limit","OK"))),"OK"))))))))</f>
        <v/>
      </c>
    </row>
    <row r="628">
      <c r="A628" s="23" t="n"/>
      <c r="B628" s="24" t="n"/>
      <c r="C628" s="25">
        <f>IF(B628="","",TEXT(B628,"ddd"))</f>
        <v/>
      </c>
      <c r="D628" s="23" t="n"/>
      <c r="E628" s="26">
        <f>IF(D628="","",IFERROR(VLOOKUP(D628,'Drivers'!$A$5:$K$1000,2,FALSE),"ID Not Found"))</f>
        <v/>
      </c>
      <c r="F628" s="23" t="n"/>
      <c r="G628" s="23" t="n"/>
      <c r="H628" s="27" t="n"/>
      <c r="I628" s="27" t="n"/>
      <c r="J628" s="28" t="n"/>
      <c r="K628" s="29">
        <f>IF(OR(B628="",D628="",F628=""),"",IF(OR(F628="Available",F628="Limited"),IFERROR(MAX(0,MOD(I628-H628,1)*24-J628/60),0),0))</f>
        <v/>
      </c>
      <c r="L628" s="25">
        <f>IF(D628="","",IFERROR(VLOOKUP(D628,'Drivers'!$A$5:$K$1000,4,FALSE),""))</f>
        <v/>
      </c>
      <c r="M628" s="30" t="n"/>
      <c r="N628" s="23" t="n"/>
      <c r="O628" s="30" t="n"/>
      <c r="P628" s="26">
        <f>IF(AND(A628="",B628="",D628="",F628=""),"",IF(OR(A628="",B628="",D628=""),"Missing Required",IF(COUNTIF($A$5:$A$1000,A628)&gt;1,"Duplicate Availability ID",IF(F628="","Missing Status",IF(E628="ID Not Found","Invalid Driver ID",IF(COUNTIFS($B$5:$B$1000,B628,$D$5:$D$1000,D628)&gt;1,"Duplicate Driver/Date",IF(IFERROR(VLOOKUP(D628,'Drivers'!$A$5:$K$1000,10,FALSE),"No")&lt;&gt;"Yes","Inactive Driver",IF(OR(F628="Available",F628="Limited"),IF(OR(G628="",H628="",I628=""),"Missing Shift or Time",IF(K628&lt;=0,"Check Time Range",IF(K628&gt;IFERROR(VLOOKUP(D628,'Drivers'!$A$5:$K$1000,9,FALSE),24),"Over Planning Limit","OK"))),"OK"))))))))</f>
        <v/>
      </c>
    </row>
    <row r="629">
      <c r="A629" s="23" t="n"/>
      <c r="B629" s="24" t="n"/>
      <c r="C629" s="25">
        <f>IF(B629="","",TEXT(B629,"ddd"))</f>
        <v/>
      </c>
      <c r="D629" s="23" t="n"/>
      <c r="E629" s="26">
        <f>IF(D629="","",IFERROR(VLOOKUP(D629,'Drivers'!$A$5:$K$1000,2,FALSE),"ID Not Found"))</f>
        <v/>
      </c>
      <c r="F629" s="23" t="n"/>
      <c r="G629" s="23" t="n"/>
      <c r="H629" s="27" t="n"/>
      <c r="I629" s="27" t="n"/>
      <c r="J629" s="28" t="n"/>
      <c r="K629" s="29">
        <f>IF(OR(B629="",D629="",F629=""),"",IF(OR(F629="Available",F629="Limited"),IFERROR(MAX(0,MOD(I629-H629,1)*24-J629/60),0),0))</f>
        <v/>
      </c>
      <c r="L629" s="25">
        <f>IF(D629="","",IFERROR(VLOOKUP(D629,'Drivers'!$A$5:$K$1000,4,FALSE),""))</f>
        <v/>
      </c>
      <c r="M629" s="30" t="n"/>
      <c r="N629" s="23" t="n"/>
      <c r="O629" s="30" t="n"/>
      <c r="P629" s="26">
        <f>IF(AND(A629="",B629="",D629="",F629=""),"",IF(OR(A629="",B629="",D629=""),"Missing Required",IF(COUNTIF($A$5:$A$1000,A629)&gt;1,"Duplicate Availability ID",IF(F629="","Missing Status",IF(E629="ID Not Found","Invalid Driver ID",IF(COUNTIFS($B$5:$B$1000,B629,$D$5:$D$1000,D629)&gt;1,"Duplicate Driver/Date",IF(IFERROR(VLOOKUP(D629,'Drivers'!$A$5:$K$1000,10,FALSE),"No")&lt;&gt;"Yes","Inactive Driver",IF(OR(F629="Available",F629="Limited"),IF(OR(G629="",H629="",I629=""),"Missing Shift or Time",IF(K629&lt;=0,"Check Time Range",IF(K629&gt;IFERROR(VLOOKUP(D629,'Drivers'!$A$5:$K$1000,9,FALSE),24),"Over Planning Limit","OK"))),"OK"))))))))</f>
        <v/>
      </c>
    </row>
    <row r="630">
      <c r="A630" s="23" t="n"/>
      <c r="B630" s="24" t="n"/>
      <c r="C630" s="25">
        <f>IF(B630="","",TEXT(B630,"ddd"))</f>
        <v/>
      </c>
      <c r="D630" s="23" t="n"/>
      <c r="E630" s="26">
        <f>IF(D630="","",IFERROR(VLOOKUP(D630,'Drivers'!$A$5:$K$1000,2,FALSE),"ID Not Found"))</f>
        <v/>
      </c>
      <c r="F630" s="23" t="n"/>
      <c r="G630" s="23" t="n"/>
      <c r="H630" s="27" t="n"/>
      <c r="I630" s="27" t="n"/>
      <c r="J630" s="28" t="n"/>
      <c r="K630" s="29">
        <f>IF(OR(B630="",D630="",F630=""),"",IF(OR(F630="Available",F630="Limited"),IFERROR(MAX(0,MOD(I630-H630,1)*24-J630/60),0),0))</f>
        <v/>
      </c>
      <c r="L630" s="25">
        <f>IF(D630="","",IFERROR(VLOOKUP(D630,'Drivers'!$A$5:$K$1000,4,FALSE),""))</f>
        <v/>
      </c>
      <c r="M630" s="30" t="n"/>
      <c r="N630" s="23" t="n"/>
      <c r="O630" s="30" t="n"/>
      <c r="P630" s="26">
        <f>IF(AND(A630="",B630="",D630="",F630=""),"",IF(OR(A630="",B630="",D630=""),"Missing Required",IF(COUNTIF($A$5:$A$1000,A630)&gt;1,"Duplicate Availability ID",IF(F630="","Missing Status",IF(E630="ID Not Found","Invalid Driver ID",IF(COUNTIFS($B$5:$B$1000,B630,$D$5:$D$1000,D630)&gt;1,"Duplicate Driver/Date",IF(IFERROR(VLOOKUP(D630,'Drivers'!$A$5:$K$1000,10,FALSE),"No")&lt;&gt;"Yes","Inactive Driver",IF(OR(F630="Available",F630="Limited"),IF(OR(G630="",H630="",I630=""),"Missing Shift or Time",IF(K630&lt;=0,"Check Time Range",IF(K630&gt;IFERROR(VLOOKUP(D630,'Drivers'!$A$5:$K$1000,9,FALSE),24),"Over Planning Limit","OK"))),"OK"))))))))</f>
        <v/>
      </c>
    </row>
    <row r="631">
      <c r="A631" s="23" t="n"/>
      <c r="B631" s="24" t="n"/>
      <c r="C631" s="25">
        <f>IF(B631="","",TEXT(B631,"ddd"))</f>
        <v/>
      </c>
      <c r="D631" s="23" t="n"/>
      <c r="E631" s="26">
        <f>IF(D631="","",IFERROR(VLOOKUP(D631,'Drivers'!$A$5:$K$1000,2,FALSE),"ID Not Found"))</f>
        <v/>
      </c>
      <c r="F631" s="23" t="n"/>
      <c r="G631" s="23" t="n"/>
      <c r="H631" s="27" t="n"/>
      <c r="I631" s="27" t="n"/>
      <c r="J631" s="28" t="n"/>
      <c r="K631" s="29">
        <f>IF(OR(B631="",D631="",F631=""),"",IF(OR(F631="Available",F631="Limited"),IFERROR(MAX(0,MOD(I631-H631,1)*24-J631/60),0),0))</f>
        <v/>
      </c>
      <c r="L631" s="25">
        <f>IF(D631="","",IFERROR(VLOOKUP(D631,'Drivers'!$A$5:$K$1000,4,FALSE),""))</f>
        <v/>
      </c>
      <c r="M631" s="30" t="n"/>
      <c r="N631" s="23" t="n"/>
      <c r="O631" s="30" t="n"/>
      <c r="P631" s="26">
        <f>IF(AND(A631="",B631="",D631="",F631=""),"",IF(OR(A631="",B631="",D631=""),"Missing Required",IF(COUNTIF($A$5:$A$1000,A631)&gt;1,"Duplicate Availability ID",IF(F631="","Missing Status",IF(E631="ID Not Found","Invalid Driver ID",IF(COUNTIFS($B$5:$B$1000,B631,$D$5:$D$1000,D631)&gt;1,"Duplicate Driver/Date",IF(IFERROR(VLOOKUP(D631,'Drivers'!$A$5:$K$1000,10,FALSE),"No")&lt;&gt;"Yes","Inactive Driver",IF(OR(F631="Available",F631="Limited"),IF(OR(G631="",H631="",I631=""),"Missing Shift or Time",IF(K631&lt;=0,"Check Time Range",IF(K631&gt;IFERROR(VLOOKUP(D631,'Drivers'!$A$5:$K$1000,9,FALSE),24),"Over Planning Limit","OK"))),"OK"))))))))</f>
        <v/>
      </c>
    </row>
    <row r="632">
      <c r="A632" s="23" t="n"/>
      <c r="B632" s="24" t="n"/>
      <c r="C632" s="25">
        <f>IF(B632="","",TEXT(B632,"ddd"))</f>
        <v/>
      </c>
      <c r="D632" s="23" t="n"/>
      <c r="E632" s="26">
        <f>IF(D632="","",IFERROR(VLOOKUP(D632,'Drivers'!$A$5:$K$1000,2,FALSE),"ID Not Found"))</f>
        <v/>
      </c>
      <c r="F632" s="23" t="n"/>
      <c r="G632" s="23" t="n"/>
      <c r="H632" s="27" t="n"/>
      <c r="I632" s="27" t="n"/>
      <c r="J632" s="28" t="n"/>
      <c r="K632" s="29">
        <f>IF(OR(B632="",D632="",F632=""),"",IF(OR(F632="Available",F632="Limited"),IFERROR(MAX(0,MOD(I632-H632,1)*24-J632/60),0),0))</f>
        <v/>
      </c>
      <c r="L632" s="25">
        <f>IF(D632="","",IFERROR(VLOOKUP(D632,'Drivers'!$A$5:$K$1000,4,FALSE),""))</f>
        <v/>
      </c>
      <c r="M632" s="30" t="n"/>
      <c r="N632" s="23" t="n"/>
      <c r="O632" s="30" t="n"/>
      <c r="P632" s="26">
        <f>IF(AND(A632="",B632="",D632="",F632=""),"",IF(OR(A632="",B632="",D632=""),"Missing Required",IF(COUNTIF($A$5:$A$1000,A632)&gt;1,"Duplicate Availability ID",IF(F632="","Missing Status",IF(E632="ID Not Found","Invalid Driver ID",IF(COUNTIFS($B$5:$B$1000,B632,$D$5:$D$1000,D632)&gt;1,"Duplicate Driver/Date",IF(IFERROR(VLOOKUP(D632,'Drivers'!$A$5:$K$1000,10,FALSE),"No")&lt;&gt;"Yes","Inactive Driver",IF(OR(F632="Available",F632="Limited"),IF(OR(G632="",H632="",I632=""),"Missing Shift or Time",IF(K632&lt;=0,"Check Time Range",IF(K632&gt;IFERROR(VLOOKUP(D632,'Drivers'!$A$5:$K$1000,9,FALSE),24),"Over Planning Limit","OK"))),"OK"))))))))</f>
        <v/>
      </c>
    </row>
    <row r="633">
      <c r="A633" s="23" t="n"/>
      <c r="B633" s="24" t="n"/>
      <c r="C633" s="25">
        <f>IF(B633="","",TEXT(B633,"ddd"))</f>
        <v/>
      </c>
      <c r="D633" s="23" t="n"/>
      <c r="E633" s="26">
        <f>IF(D633="","",IFERROR(VLOOKUP(D633,'Drivers'!$A$5:$K$1000,2,FALSE),"ID Not Found"))</f>
        <v/>
      </c>
      <c r="F633" s="23" t="n"/>
      <c r="G633" s="23" t="n"/>
      <c r="H633" s="27" t="n"/>
      <c r="I633" s="27" t="n"/>
      <c r="J633" s="28" t="n"/>
      <c r="K633" s="29">
        <f>IF(OR(B633="",D633="",F633=""),"",IF(OR(F633="Available",F633="Limited"),IFERROR(MAX(0,MOD(I633-H633,1)*24-J633/60),0),0))</f>
        <v/>
      </c>
      <c r="L633" s="25">
        <f>IF(D633="","",IFERROR(VLOOKUP(D633,'Drivers'!$A$5:$K$1000,4,FALSE),""))</f>
        <v/>
      </c>
      <c r="M633" s="30" t="n"/>
      <c r="N633" s="23" t="n"/>
      <c r="O633" s="30" t="n"/>
      <c r="P633" s="26">
        <f>IF(AND(A633="",B633="",D633="",F633=""),"",IF(OR(A633="",B633="",D633=""),"Missing Required",IF(COUNTIF($A$5:$A$1000,A633)&gt;1,"Duplicate Availability ID",IF(F633="","Missing Status",IF(E633="ID Not Found","Invalid Driver ID",IF(COUNTIFS($B$5:$B$1000,B633,$D$5:$D$1000,D633)&gt;1,"Duplicate Driver/Date",IF(IFERROR(VLOOKUP(D633,'Drivers'!$A$5:$K$1000,10,FALSE),"No")&lt;&gt;"Yes","Inactive Driver",IF(OR(F633="Available",F633="Limited"),IF(OR(G633="",H633="",I633=""),"Missing Shift or Time",IF(K633&lt;=0,"Check Time Range",IF(K633&gt;IFERROR(VLOOKUP(D633,'Drivers'!$A$5:$K$1000,9,FALSE),24),"Over Planning Limit","OK"))),"OK"))))))))</f>
        <v/>
      </c>
    </row>
    <row r="634">
      <c r="A634" s="23" t="n"/>
      <c r="B634" s="24" t="n"/>
      <c r="C634" s="25">
        <f>IF(B634="","",TEXT(B634,"ddd"))</f>
        <v/>
      </c>
      <c r="D634" s="23" t="n"/>
      <c r="E634" s="26">
        <f>IF(D634="","",IFERROR(VLOOKUP(D634,'Drivers'!$A$5:$K$1000,2,FALSE),"ID Not Found"))</f>
        <v/>
      </c>
      <c r="F634" s="23" t="n"/>
      <c r="G634" s="23" t="n"/>
      <c r="H634" s="27" t="n"/>
      <c r="I634" s="27" t="n"/>
      <c r="J634" s="28" t="n"/>
      <c r="K634" s="29">
        <f>IF(OR(B634="",D634="",F634=""),"",IF(OR(F634="Available",F634="Limited"),IFERROR(MAX(0,MOD(I634-H634,1)*24-J634/60),0),0))</f>
        <v/>
      </c>
      <c r="L634" s="25">
        <f>IF(D634="","",IFERROR(VLOOKUP(D634,'Drivers'!$A$5:$K$1000,4,FALSE),""))</f>
        <v/>
      </c>
      <c r="M634" s="30" t="n"/>
      <c r="N634" s="23" t="n"/>
      <c r="O634" s="30" t="n"/>
      <c r="P634" s="26">
        <f>IF(AND(A634="",B634="",D634="",F634=""),"",IF(OR(A634="",B634="",D634=""),"Missing Required",IF(COUNTIF($A$5:$A$1000,A634)&gt;1,"Duplicate Availability ID",IF(F634="","Missing Status",IF(E634="ID Not Found","Invalid Driver ID",IF(COUNTIFS($B$5:$B$1000,B634,$D$5:$D$1000,D634)&gt;1,"Duplicate Driver/Date",IF(IFERROR(VLOOKUP(D634,'Drivers'!$A$5:$K$1000,10,FALSE),"No")&lt;&gt;"Yes","Inactive Driver",IF(OR(F634="Available",F634="Limited"),IF(OR(G634="",H634="",I634=""),"Missing Shift or Time",IF(K634&lt;=0,"Check Time Range",IF(K634&gt;IFERROR(VLOOKUP(D634,'Drivers'!$A$5:$K$1000,9,FALSE),24),"Over Planning Limit","OK"))),"OK"))))))))</f>
        <v/>
      </c>
    </row>
    <row r="635">
      <c r="A635" s="23" t="n"/>
      <c r="B635" s="24" t="n"/>
      <c r="C635" s="25">
        <f>IF(B635="","",TEXT(B635,"ddd"))</f>
        <v/>
      </c>
      <c r="D635" s="23" t="n"/>
      <c r="E635" s="26">
        <f>IF(D635="","",IFERROR(VLOOKUP(D635,'Drivers'!$A$5:$K$1000,2,FALSE),"ID Not Found"))</f>
        <v/>
      </c>
      <c r="F635" s="23" t="n"/>
      <c r="G635" s="23" t="n"/>
      <c r="H635" s="27" t="n"/>
      <c r="I635" s="27" t="n"/>
      <c r="J635" s="28" t="n"/>
      <c r="K635" s="29">
        <f>IF(OR(B635="",D635="",F635=""),"",IF(OR(F635="Available",F635="Limited"),IFERROR(MAX(0,MOD(I635-H635,1)*24-J635/60),0),0))</f>
        <v/>
      </c>
      <c r="L635" s="25">
        <f>IF(D635="","",IFERROR(VLOOKUP(D635,'Drivers'!$A$5:$K$1000,4,FALSE),""))</f>
        <v/>
      </c>
      <c r="M635" s="30" t="n"/>
      <c r="N635" s="23" t="n"/>
      <c r="O635" s="30" t="n"/>
      <c r="P635" s="26">
        <f>IF(AND(A635="",B635="",D635="",F635=""),"",IF(OR(A635="",B635="",D635=""),"Missing Required",IF(COUNTIF($A$5:$A$1000,A635)&gt;1,"Duplicate Availability ID",IF(F635="","Missing Status",IF(E635="ID Not Found","Invalid Driver ID",IF(COUNTIFS($B$5:$B$1000,B635,$D$5:$D$1000,D635)&gt;1,"Duplicate Driver/Date",IF(IFERROR(VLOOKUP(D635,'Drivers'!$A$5:$K$1000,10,FALSE),"No")&lt;&gt;"Yes","Inactive Driver",IF(OR(F635="Available",F635="Limited"),IF(OR(G635="",H635="",I635=""),"Missing Shift or Time",IF(K635&lt;=0,"Check Time Range",IF(K635&gt;IFERROR(VLOOKUP(D635,'Drivers'!$A$5:$K$1000,9,FALSE),24),"Over Planning Limit","OK"))),"OK"))))))))</f>
        <v/>
      </c>
    </row>
    <row r="636">
      <c r="A636" s="23" t="n"/>
      <c r="B636" s="24" t="n"/>
      <c r="C636" s="25">
        <f>IF(B636="","",TEXT(B636,"ddd"))</f>
        <v/>
      </c>
      <c r="D636" s="23" t="n"/>
      <c r="E636" s="26">
        <f>IF(D636="","",IFERROR(VLOOKUP(D636,'Drivers'!$A$5:$K$1000,2,FALSE),"ID Not Found"))</f>
        <v/>
      </c>
      <c r="F636" s="23" t="n"/>
      <c r="G636" s="23" t="n"/>
      <c r="H636" s="27" t="n"/>
      <c r="I636" s="27" t="n"/>
      <c r="J636" s="28" t="n"/>
      <c r="K636" s="29">
        <f>IF(OR(B636="",D636="",F636=""),"",IF(OR(F636="Available",F636="Limited"),IFERROR(MAX(0,MOD(I636-H636,1)*24-J636/60),0),0))</f>
        <v/>
      </c>
      <c r="L636" s="25">
        <f>IF(D636="","",IFERROR(VLOOKUP(D636,'Drivers'!$A$5:$K$1000,4,FALSE),""))</f>
        <v/>
      </c>
      <c r="M636" s="30" t="n"/>
      <c r="N636" s="23" t="n"/>
      <c r="O636" s="30" t="n"/>
      <c r="P636" s="26">
        <f>IF(AND(A636="",B636="",D636="",F636=""),"",IF(OR(A636="",B636="",D636=""),"Missing Required",IF(COUNTIF($A$5:$A$1000,A636)&gt;1,"Duplicate Availability ID",IF(F636="","Missing Status",IF(E636="ID Not Found","Invalid Driver ID",IF(COUNTIFS($B$5:$B$1000,B636,$D$5:$D$1000,D636)&gt;1,"Duplicate Driver/Date",IF(IFERROR(VLOOKUP(D636,'Drivers'!$A$5:$K$1000,10,FALSE),"No")&lt;&gt;"Yes","Inactive Driver",IF(OR(F636="Available",F636="Limited"),IF(OR(G636="",H636="",I636=""),"Missing Shift or Time",IF(K636&lt;=0,"Check Time Range",IF(K636&gt;IFERROR(VLOOKUP(D636,'Drivers'!$A$5:$K$1000,9,FALSE),24),"Over Planning Limit","OK"))),"OK"))))))))</f>
        <v/>
      </c>
    </row>
    <row r="637">
      <c r="A637" s="23" t="n"/>
      <c r="B637" s="24" t="n"/>
      <c r="C637" s="25">
        <f>IF(B637="","",TEXT(B637,"ddd"))</f>
        <v/>
      </c>
      <c r="D637" s="23" t="n"/>
      <c r="E637" s="26">
        <f>IF(D637="","",IFERROR(VLOOKUP(D637,'Drivers'!$A$5:$K$1000,2,FALSE),"ID Not Found"))</f>
        <v/>
      </c>
      <c r="F637" s="23" t="n"/>
      <c r="G637" s="23" t="n"/>
      <c r="H637" s="27" t="n"/>
      <c r="I637" s="27" t="n"/>
      <c r="J637" s="28" t="n"/>
      <c r="K637" s="29">
        <f>IF(OR(B637="",D637="",F637=""),"",IF(OR(F637="Available",F637="Limited"),IFERROR(MAX(0,MOD(I637-H637,1)*24-J637/60),0),0))</f>
        <v/>
      </c>
      <c r="L637" s="25">
        <f>IF(D637="","",IFERROR(VLOOKUP(D637,'Drivers'!$A$5:$K$1000,4,FALSE),""))</f>
        <v/>
      </c>
      <c r="M637" s="30" t="n"/>
      <c r="N637" s="23" t="n"/>
      <c r="O637" s="30" t="n"/>
      <c r="P637" s="26">
        <f>IF(AND(A637="",B637="",D637="",F637=""),"",IF(OR(A637="",B637="",D637=""),"Missing Required",IF(COUNTIF($A$5:$A$1000,A637)&gt;1,"Duplicate Availability ID",IF(F637="","Missing Status",IF(E637="ID Not Found","Invalid Driver ID",IF(COUNTIFS($B$5:$B$1000,B637,$D$5:$D$1000,D637)&gt;1,"Duplicate Driver/Date",IF(IFERROR(VLOOKUP(D637,'Drivers'!$A$5:$K$1000,10,FALSE),"No")&lt;&gt;"Yes","Inactive Driver",IF(OR(F637="Available",F637="Limited"),IF(OR(G637="",H637="",I637=""),"Missing Shift or Time",IF(K637&lt;=0,"Check Time Range",IF(K637&gt;IFERROR(VLOOKUP(D637,'Drivers'!$A$5:$K$1000,9,FALSE),24),"Over Planning Limit","OK"))),"OK"))))))))</f>
        <v/>
      </c>
    </row>
    <row r="638">
      <c r="A638" s="23" t="n"/>
      <c r="B638" s="24" t="n"/>
      <c r="C638" s="25">
        <f>IF(B638="","",TEXT(B638,"ddd"))</f>
        <v/>
      </c>
      <c r="D638" s="23" t="n"/>
      <c r="E638" s="26">
        <f>IF(D638="","",IFERROR(VLOOKUP(D638,'Drivers'!$A$5:$K$1000,2,FALSE),"ID Not Found"))</f>
        <v/>
      </c>
      <c r="F638" s="23" t="n"/>
      <c r="G638" s="23" t="n"/>
      <c r="H638" s="27" t="n"/>
      <c r="I638" s="27" t="n"/>
      <c r="J638" s="28" t="n"/>
      <c r="K638" s="29">
        <f>IF(OR(B638="",D638="",F638=""),"",IF(OR(F638="Available",F638="Limited"),IFERROR(MAX(0,MOD(I638-H638,1)*24-J638/60),0),0))</f>
        <v/>
      </c>
      <c r="L638" s="25">
        <f>IF(D638="","",IFERROR(VLOOKUP(D638,'Drivers'!$A$5:$K$1000,4,FALSE),""))</f>
        <v/>
      </c>
      <c r="M638" s="30" t="n"/>
      <c r="N638" s="23" t="n"/>
      <c r="O638" s="30" t="n"/>
      <c r="P638" s="26">
        <f>IF(AND(A638="",B638="",D638="",F638=""),"",IF(OR(A638="",B638="",D638=""),"Missing Required",IF(COUNTIF($A$5:$A$1000,A638)&gt;1,"Duplicate Availability ID",IF(F638="","Missing Status",IF(E638="ID Not Found","Invalid Driver ID",IF(COUNTIFS($B$5:$B$1000,B638,$D$5:$D$1000,D638)&gt;1,"Duplicate Driver/Date",IF(IFERROR(VLOOKUP(D638,'Drivers'!$A$5:$K$1000,10,FALSE),"No")&lt;&gt;"Yes","Inactive Driver",IF(OR(F638="Available",F638="Limited"),IF(OR(G638="",H638="",I638=""),"Missing Shift or Time",IF(K638&lt;=0,"Check Time Range",IF(K638&gt;IFERROR(VLOOKUP(D638,'Drivers'!$A$5:$K$1000,9,FALSE),24),"Over Planning Limit","OK"))),"OK"))))))))</f>
        <v/>
      </c>
    </row>
    <row r="639">
      <c r="A639" s="23" t="n"/>
      <c r="B639" s="24" t="n"/>
      <c r="C639" s="25">
        <f>IF(B639="","",TEXT(B639,"ddd"))</f>
        <v/>
      </c>
      <c r="D639" s="23" t="n"/>
      <c r="E639" s="26">
        <f>IF(D639="","",IFERROR(VLOOKUP(D639,'Drivers'!$A$5:$K$1000,2,FALSE),"ID Not Found"))</f>
        <v/>
      </c>
      <c r="F639" s="23" t="n"/>
      <c r="G639" s="23" t="n"/>
      <c r="H639" s="27" t="n"/>
      <c r="I639" s="27" t="n"/>
      <c r="J639" s="28" t="n"/>
      <c r="K639" s="29">
        <f>IF(OR(B639="",D639="",F639=""),"",IF(OR(F639="Available",F639="Limited"),IFERROR(MAX(0,MOD(I639-H639,1)*24-J639/60),0),0))</f>
        <v/>
      </c>
      <c r="L639" s="25">
        <f>IF(D639="","",IFERROR(VLOOKUP(D639,'Drivers'!$A$5:$K$1000,4,FALSE),""))</f>
        <v/>
      </c>
      <c r="M639" s="30" t="n"/>
      <c r="N639" s="23" t="n"/>
      <c r="O639" s="30" t="n"/>
      <c r="P639" s="26">
        <f>IF(AND(A639="",B639="",D639="",F639=""),"",IF(OR(A639="",B639="",D639=""),"Missing Required",IF(COUNTIF($A$5:$A$1000,A639)&gt;1,"Duplicate Availability ID",IF(F639="","Missing Status",IF(E639="ID Not Found","Invalid Driver ID",IF(COUNTIFS($B$5:$B$1000,B639,$D$5:$D$1000,D639)&gt;1,"Duplicate Driver/Date",IF(IFERROR(VLOOKUP(D639,'Drivers'!$A$5:$K$1000,10,FALSE),"No")&lt;&gt;"Yes","Inactive Driver",IF(OR(F639="Available",F639="Limited"),IF(OR(G639="",H639="",I639=""),"Missing Shift or Time",IF(K639&lt;=0,"Check Time Range",IF(K639&gt;IFERROR(VLOOKUP(D639,'Drivers'!$A$5:$K$1000,9,FALSE),24),"Over Planning Limit","OK"))),"OK"))))))))</f>
        <v/>
      </c>
    </row>
    <row r="640">
      <c r="A640" s="23" t="n"/>
      <c r="B640" s="24" t="n"/>
      <c r="C640" s="25">
        <f>IF(B640="","",TEXT(B640,"ddd"))</f>
        <v/>
      </c>
      <c r="D640" s="23" t="n"/>
      <c r="E640" s="26">
        <f>IF(D640="","",IFERROR(VLOOKUP(D640,'Drivers'!$A$5:$K$1000,2,FALSE),"ID Not Found"))</f>
        <v/>
      </c>
      <c r="F640" s="23" t="n"/>
      <c r="G640" s="23" t="n"/>
      <c r="H640" s="27" t="n"/>
      <c r="I640" s="27" t="n"/>
      <c r="J640" s="28" t="n"/>
      <c r="K640" s="29">
        <f>IF(OR(B640="",D640="",F640=""),"",IF(OR(F640="Available",F640="Limited"),IFERROR(MAX(0,MOD(I640-H640,1)*24-J640/60),0),0))</f>
        <v/>
      </c>
      <c r="L640" s="25">
        <f>IF(D640="","",IFERROR(VLOOKUP(D640,'Drivers'!$A$5:$K$1000,4,FALSE),""))</f>
        <v/>
      </c>
      <c r="M640" s="30" t="n"/>
      <c r="N640" s="23" t="n"/>
      <c r="O640" s="30" t="n"/>
      <c r="P640" s="26">
        <f>IF(AND(A640="",B640="",D640="",F640=""),"",IF(OR(A640="",B640="",D640=""),"Missing Required",IF(COUNTIF($A$5:$A$1000,A640)&gt;1,"Duplicate Availability ID",IF(F640="","Missing Status",IF(E640="ID Not Found","Invalid Driver ID",IF(COUNTIFS($B$5:$B$1000,B640,$D$5:$D$1000,D640)&gt;1,"Duplicate Driver/Date",IF(IFERROR(VLOOKUP(D640,'Drivers'!$A$5:$K$1000,10,FALSE),"No")&lt;&gt;"Yes","Inactive Driver",IF(OR(F640="Available",F640="Limited"),IF(OR(G640="",H640="",I640=""),"Missing Shift or Time",IF(K640&lt;=0,"Check Time Range",IF(K640&gt;IFERROR(VLOOKUP(D640,'Drivers'!$A$5:$K$1000,9,FALSE),24),"Over Planning Limit","OK"))),"OK"))))))))</f>
        <v/>
      </c>
    </row>
    <row r="641">
      <c r="A641" s="23" t="n"/>
      <c r="B641" s="24" t="n"/>
      <c r="C641" s="25">
        <f>IF(B641="","",TEXT(B641,"ddd"))</f>
        <v/>
      </c>
      <c r="D641" s="23" t="n"/>
      <c r="E641" s="26">
        <f>IF(D641="","",IFERROR(VLOOKUP(D641,'Drivers'!$A$5:$K$1000,2,FALSE),"ID Not Found"))</f>
        <v/>
      </c>
      <c r="F641" s="23" t="n"/>
      <c r="G641" s="23" t="n"/>
      <c r="H641" s="27" t="n"/>
      <c r="I641" s="27" t="n"/>
      <c r="J641" s="28" t="n"/>
      <c r="K641" s="29">
        <f>IF(OR(B641="",D641="",F641=""),"",IF(OR(F641="Available",F641="Limited"),IFERROR(MAX(0,MOD(I641-H641,1)*24-J641/60),0),0))</f>
        <v/>
      </c>
      <c r="L641" s="25">
        <f>IF(D641="","",IFERROR(VLOOKUP(D641,'Drivers'!$A$5:$K$1000,4,FALSE),""))</f>
        <v/>
      </c>
      <c r="M641" s="30" t="n"/>
      <c r="N641" s="23" t="n"/>
      <c r="O641" s="30" t="n"/>
      <c r="P641" s="26">
        <f>IF(AND(A641="",B641="",D641="",F641=""),"",IF(OR(A641="",B641="",D641=""),"Missing Required",IF(COUNTIF($A$5:$A$1000,A641)&gt;1,"Duplicate Availability ID",IF(F641="","Missing Status",IF(E641="ID Not Found","Invalid Driver ID",IF(COUNTIFS($B$5:$B$1000,B641,$D$5:$D$1000,D641)&gt;1,"Duplicate Driver/Date",IF(IFERROR(VLOOKUP(D641,'Drivers'!$A$5:$K$1000,10,FALSE),"No")&lt;&gt;"Yes","Inactive Driver",IF(OR(F641="Available",F641="Limited"),IF(OR(G641="",H641="",I641=""),"Missing Shift or Time",IF(K641&lt;=0,"Check Time Range",IF(K641&gt;IFERROR(VLOOKUP(D641,'Drivers'!$A$5:$K$1000,9,FALSE),24),"Over Planning Limit","OK"))),"OK"))))))))</f>
        <v/>
      </c>
    </row>
    <row r="642">
      <c r="A642" s="23" t="n"/>
      <c r="B642" s="24" t="n"/>
      <c r="C642" s="25">
        <f>IF(B642="","",TEXT(B642,"ddd"))</f>
        <v/>
      </c>
      <c r="D642" s="23" t="n"/>
      <c r="E642" s="26">
        <f>IF(D642="","",IFERROR(VLOOKUP(D642,'Drivers'!$A$5:$K$1000,2,FALSE),"ID Not Found"))</f>
        <v/>
      </c>
      <c r="F642" s="23" t="n"/>
      <c r="G642" s="23" t="n"/>
      <c r="H642" s="27" t="n"/>
      <c r="I642" s="27" t="n"/>
      <c r="J642" s="28" t="n"/>
      <c r="K642" s="29">
        <f>IF(OR(B642="",D642="",F642=""),"",IF(OR(F642="Available",F642="Limited"),IFERROR(MAX(0,MOD(I642-H642,1)*24-J642/60),0),0))</f>
        <v/>
      </c>
      <c r="L642" s="25">
        <f>IF(D642="","",IFERROR(VLOOKUP(D642,'Drivers'!$A$5:$K$1000,4,FALSE),""))</f>
        <v/>
      </c>
      <c r="M642" s="30" t="n"/>
      <c r="N642" s="23" t="n"/>
      <c r="O642" s="30" t="n"/>
      <c r="P642" s="26">
        <f>IF(AND(A642="",B642="",D642="",F642=""),"",IF(OR(A642="",B642="",D642=""),"Missing Required",IF(COUNTIF($A$5:$A$1000,A642)&gt;1,"Duplicate Availability ID",IF(F642="","Missing Status",IF(E642="ID Not Found","Invalid Driver ID",IF(COUNTIFS($B$5:$B$1000,B642,$D$5:$D$1000,D642)&gt;1,"Duplicate Driver/Date",IF(IFERROR(VLOOKUP(D642,'Drivers'!$A$5:$K$1000,10,FALSE),"No")&lt;&gt;"Yes","Inactive Driver",IF(OR(F642="Available",F642="Limited"),IF(OR(G642="",H642="",I642=""),"Missing Shift or Time",IF(K642&lt;=0,"Check Time Range",IF(K642&gt;IFERROR(VLOOKUP(D642,'Drivers'!$A$5:$K$1000,9,FALSE),24),"Over Planning Limit","OK"))),"OK"))))))))</f>
        <v/>
      </c>
    </row>
    <row r="643">
      <c r="A643" s="23" t="n"/>
      <c r="B643" s="24" t="n"/>
      <c r="C643" s="25">
        <f>IF(B643="","",TEXT(B643,"ddd"))</f>
        <v/>
      </c>
      <c r="D643" s="23" t="n"/>
      <c r="E643" s="26">
        <f>IF(D643="","",IFERROR(VLOOKUP(D643,'Drivers'!$A$5:$K$1000,2,FALSE),"ID Not Found"))</f>
        <v/>
      </c>
      <c r="F643" s="23" t="n"/>
      <c r="G643" s="23" t="n"/>
      <c r="H643" s="27" t="n"/>
      <c r="I643" s="27" t="n"/>
      <c r="J643" s="28" t="n"/>
      <c r="K643" s="29">
        <f>IF(OR(B643="",D643="",F643=""),"",IF(OR(F643="Available",F643="Limited"),IFERROR(MAX(0,MOD(I643-H643,1)*24-J643/60),0),0))</f>
        <v/>
      </c>
      <c r="L643" s="25">
        <f>IF(D643="","",IFERROR(VLOOKUP(D643,'Drivers'!$A$5:$K$1000,4,FALSE),""))</f>
        <v/>
      </c>
      <c r="M643" s="30" t="n"/>
      <c r="N643" s="23" t="n"/>
      <c r="O643" s="30" t="n"/>
      <c r="P643" s="26">
        <f>IF(AND(A643="",B643="",D643="",F643=""),"",IF(OR(A643="",B643="",D643=""),"Missing Required",IF(COUNTIF($A$5:$A$1000,A643)&gt;1,"Duplicate Availability ID",IF(F643="","Missing Status",IF(E643="ID Not Found","Invalid Driver ID",IF(COUNTIFS($B$5:$B$1000,B643,$D$5:$D$1000,D643)&gt;1,"Duplicate Driver/Date",IF(IFERROR(VLOOKUP(D643,'Drivers'!$A$5:$K$1000,10,FALSE),"No")&lt;&gt;"Yes","Inactive Driver",IF(OR(F643="Available",F643="Limited"),IF(OR(G643="",H643="",I643=""),"Missing Shift or Time",IF(K643&lt;=0,"Check Time Range",IF(K643&gt;IFERROR(VLOOKUP(D643,'Drivers'!$A$5:$K$1000,9,FALSE),24),"Over Planning Limit","OK"))),"OK"))))))))</f>
        <v/>
      </c>
    </row>
    <row r="644">
      <c r="A644" s="23" t="n"/>
      <c r="B644" s="24" t="n"/>
      <c r="C644" s="25">
        <f>IF(B644="","",TEXT(B644,"ddd"))</f>
        <v/>
      </c>
      <c r="D644" s="23" t="n"/>
      <c r="E644" s="26">
        <f>IF(D644="","",IFERROR(VLOOKUP(D644,'Drivers'!$A$5:$K$1000,2,FALSE),"ID Not Found"))</f>
        <v/>
      </c>
      <c r="F644" s="23" t="n"/>
      <c r="G644" s="23" t="n"/>
      <c r="H644" s="27" t="n"/>
      <c r="I644" s="27" t="n"/>
      <c r="J644" s="28" t="n"/>
      <c r="K644" s="29">
        <f>IF(OR(B644="",D644="",F644=""),"",IF(OR(F644="Available",F644="Limited"),IFERROR(MAX(0,MOD(I644-H644,1)*24-J644/60),0),0))</f>
        <v/>
      </c>
      <c r="L644" s="25">
        <f>IF(D644="","",IFERROR(VLOOKUP(D644,'Drivers'!$A$5:$K$1000,4,FALSE),""))</f>
        <v/>
      </c>
      <c r="M644" s="30" t="n"/>
      <c r="N644" s="23" t="n"/>
      <c r="O644" s="30" t="n"/>
      <c r="P644" s="26">
        <f>IF(AND(A644="",B644="",D644="",F644=""),"",IF(OR(A644="",B644="",D644=""),"Missing Required",IF(COUNTIF($A$5:$A$1000,A644)&gt;1,"Duplicate Availability ID",IF(F644="","Missing Status",IF(E644="ID Not Found","Invalid Driver ID",IF(COUNTIFS($B$5:$B$1000,B644,$D$5:$D$1000,D644)&gt;1,"Duplicate Driver/Date",IF(IFERROR(VLOOKUP(D644,'Drivers'!$A$5:$K$1000,10,FALSE),"No")&lt;&gt;"Yes","Inactive Driver",IF(OR(F644="Available",F644="Limited"),IF(OR(G644="",H644="",I644=""),"Missing Shift or Time",IF(K644&lt;=0,"Check Time Range",IF(K644&gt;IFERROR(VLOOKUP(D644,'Drivers'!$A$5:$K$1000,9,FALSE),24),"Over Planning Limit","OK"))),"OK"))))))))</f>
        <v/>
      </c>
    </row>
    <row r="645">
      <c r="A645" s="23" t="n"/>
      <c r="B645" s="24" t="n"/>
      <c r="C645" s="25">
        <f>IF(B645="","",TEXT(B645,"ddd"))</f>
        <v/>
      </c>
      <c r="D645" s="23" t="n"/>
      <c r="E645" s="26">
        <f>IF(D645="","",IFERROR(VLOOKUP(D645,'Drivers'!$A$5:$K$1000,2,FALSE),"ID Not Found"))</f>
        <v/>
      </c>
      <c r="F645" s="23" t="n"/>
      <c r="G645" s="23" t="n"/>
      <c r="H645" s="27" t="n"/>
      <c r="I645" s="27" t="n"/>
      <c r="J645" s="28" t="n"/>
      <c r="K645" s="29">
        <f>IF(OR(B645="",D645="",F645=""),"",IF(OR(F645="Available",F645="Limited"),IFERROR(MAX(0,MOD(I645-H645,1)*24-J645/60),0),0))</f>
        <v/>
      </c>
      <c r="L645" s="25">
        <f>IF(D645="","",IFERROR(VLOOKUP(D645,'Drivers'!$A$5:$K$1000,4,FALSE),""))</f>
        <v/>
      </c>
      <c r="M645" s="30" t="n"/>
      <c r="N645" s="23" t="n"/>
      <c r="O645" s="30" t="n"/>
      <c r="P645" s="26">
        <f>IF(AND(A645="",B645="",D645="",F645=""),"",IF(OR(A645="",B645="",D645=""),"Missing Required",IF(COUNTIF($A$5:$A$1000,A645)&gt;1,"Duplicate Availability ID",IF(F645="","Missing Status",IF(E645="ID Not Found","Invalid Driver ID",IF(COUNTIFS($B$5:$B$1000,B645,$D$5:$D$1000,D645)&gt;1,"Duplicate Driver/Date",IF(IFERROR(VLOOKUP(D645,'Drivers'!$A$5:$K$1000,10,FALSE),"No")&lt;&gt;"Yes","Inactive Driver",IF(OR(F645="Available",F645="Limited"),IF(OR(G645="",H645="",I645=""),"Missing Shift or Time",IF(K645&lt;=0,"Check Time Range",IF(K645&gt;IFERROR(VLOOKUP(D645,'Drivers'!$A$5:$K$1000,9,FALSE),24),"Over Planning Limit","OK"))),"OK"))))))))</f>
        <v/>
      </c>
    </row>
    <row r="646">
      <c r="A646" s="23" t="n"/>
      <c r="B646" s="24" t="n"/>
      <c r="C646" s="25">
        <f>IF(B646="","",TEXT(B646,"ddd"))</f>
        <v/>
      </c>
      <c r="D646" s="23" t="n"/>
      <c r="E646" s="26">
        <f>IF(D646="","",IFERROR(VLOOKUP(D646,'Drivers'!$A$5:$K$1000,2,FALSE),"ID Not Found"))</f>
        <v/>
      </c>
      <c r="F646" s="23" t="n"/>
      <c r="G646" s="23" t="n"/>
      <c r="H646" s="27" t="n"/>
      <c r="I646" s="27" t="n"/>
      <c r="J646" s="28" t="n"/>
      <c r="K646" s="29">
        <f>IF(OR(B646="",D646="",F646=""),"",IF(OR(F646="Available",F646="Limited"),IFERROR(MAX(0,MOD(I646-H646,1)*24-J646/60),0),0))</f>
        <v/>
      </c>
      <c r="L646" s="25">
        <f>IF(D646="","",IFERROR(VLOOKUP(D646,'Drivers'!$A$5:$K$1000,4,FALSE),""))</f>
        <v/>
      </c>
      <c r="M646" s="30" t="n"/>
      <c r="N646" s="23" t="n"/>
      <c r="O646" s="30" t="n"/>
      <c r="P646" s="26">
        <f>IF(AND(A646="",B646="",D646="",F646=""),"",IF(OR(A646="",B646="",D646=""),"Missing Required",IF(COUNTIF($A$5:$A$1000,A646)&gt;1,"Duplicate Availability ID",IF(F646="","Missing Status",IF(E646="ID Not Found","Invalid Driver ID",IF(COUNTIFS($B$5:$B$1000,B646,$D$5:$D$1000,D646)&gt;1,"Duplicate Driver/Date",IF(IFERROR(VLOOKUP(D646,'Drivers'!$A$5:$K$1000,10,FALSE),"No")&lt;&gt;"Yes","Inactive Driver",IF(OR(F646="Available",F646="Limited"),IF(OR(G646="",H646="",I646=""),"Missing Shift or Time",IF(K646&lt;=0,"Check Time Range",IF(K646&gt;IFERROR(VLOOKUP(D646,'Drivers'!$A$5:$K$1000,9,FALSE),24),"Over Planning Limit","OK"))),"OK"))))))))</f>
        <v/>
      </c>
    </row>
    <row r="647">
      <c r="A647" s="23" t="n"/>
      <c r="B647" s="24" t="n"/>
      <c r="C647" s="25">
        <f>IF(B647="","",TEXT(B647,"ddd"))</f>
        <v/>
      </c>
      <c r="D647" s="23" t="n"/>
      <c r="E647" s="26">
        <f>IF(D647="","",IFERROR(VLOOKUP(D647,'Drivers'!$A$5:$K$1000,2,FALSE),"ID Not Found"))</f>
        <v/>
      </c>
      <c r="F647" s="23" t="n"/>
      <c r="G647" s="23" t="n"/>
      <c r="H647" s="27" t="n"/>
      <c r="I647" s="27" t="n"/>
      <c r="J647" s="28" t="n"/>
      <c r="K647" s="29">
        <f>IF(OR(B647="",D647="",F647=""),"",IF(OR(F647="Available",F647="Limited"),IFERROR(MAX(0,MOD(I647-H647,1)*24-J647/60),0),0))</f>
        <v/>
      </c>
      <c r="L647" s="25">
        <f>IF(D647="","",IFERROR(VLOOKUP(D647,'Drivers'!$A$5:$K$1000,4,FALSE),""))</f>
        <v/>
      </c>
      <c r="M647" s="30" t="n"/>
      <c r="N647" s="23" t="n"/>
      <c r="O647" s="30" t="n"/>
      <c r="P647" s="26">
        <f>IF(AND(A647="",B647="",D647="",F647=""),"",IF(OR(A647="",B647="",D647=""),"Missing Required",IF(COUNTIF($A$5:$A$1000,A647)&gt;1,"Duplicate Availability ID",IF(F647="","Missing Status",IF(E647="ID Not Found","Invalid Driver ID",IF(COUNTIFS($B$5:$B$1000,B647,$D$5:$D$1000,D647)&gt;1,"Duplicate Driver/Date",IF(IFERROR(VLOOKUP(D647,'Drivers'!$A$5:$K$1000,10,FALSE),"No")&lt;&gt;"Yes","Inactive Driver",IF(OR(F647="Available",F647="Limited"),IF(OR(G647="",H647="",I647=""),"Missing Shift or Time",IF(K647&lt;=0,"Check Time Range",IF(K647&gt;IFERROR(VLOOKUP(D647,'Drivers'!$A$5:$K$1000,9,FALSE),24),"Over Planning Limit","OK"))),"OK"))))))))</f>
        <v/>
      </c>
    </row>
    <row r="648">
      <c r="A648" s="23" t="n"/>
      <c r="B648" s="24" t="n"/>
      <c r="C648" s="25">
        <f>IF(B648="","",TEXT(B648,"ddd"))</f>
        <v/>
      </c>
      <c r="D648" s="23" t="n"/>
      <c r="E648" s="26">
        <f>IF(D648="","",IFERROR(VLOOKUP(D648,'Drivers'!$A$5:$K$1000,2,FALSE),"ID Not Found"))</f>
        <v/>
      </c>
      <c r="F648" s="23" t="n"/>
      <c r="G648" s="23" t="n"/>
      <c r="H648" s="27" t="n"/>
      <c r="I648" s="27" t="n"/>
      <c r="J648" s="28" t="n"/>
      <c r="K648" s="29">
        <f>IF(OR(B648="",D648="",F648=""),"",IF(OR(F648="Available",F648="Limited"),IFERROR(MAX(0,MOD(I648-H648,1)*24-J648/60),0),0))</f>
        <v/>
      </c>
      <c r="L648" s="25">
        <f>IF(D648="","",IFERROR(VLOOKUP(D648,'Drivers'!$A$5:$K$1000,4,FALSE),""))</f>
        <v/>
      </c>
      <c r="M648" s="30" t="n"/>
      <c r="N648" s="23" t="n"/>
      <c r="O648" s="30" t="n"/>
      <c r="P648" s="26">
        <f>IF(AND(A648="",B648="",D648="",F648=""),"",IF(OR(A648="",B648="",D648=""),"Missing Required",IF(COUNTIF($A$5:$A$1000,A648)&gt;1,"Duplicate Availability ID",IF(F648="","Missing Status",IF(E648="ID Not Found","Invalid Driver ID",IF(COUNTIFS($B$5:$B$1000,B648,$D$5:$D$1000,D648)&gt;1,"Duplicate Driver/Date",IF(IFERROR(VLOOKUP(D648,'Drivers'!$A$5:$K$1000,10,FALSE),"No")&lt;&gt;"Yes","Inactive Driver",IF(OR(F648="Available",F648="Limited"),IF(OR(G648="",H648="",I648=""),"Missing Shift or Time",IF(K648&lt;=0,"Check Time Range",IF(K648&gt;IFERROR(VLOOKUP(D648,'Drivers'!$A$5:$K$1000,9,FALSE),24),"Over Planning Limit","OK"))),"OK"))))))))</f>
        <v/>
      </c>
    </row>
    <row r="649">
      <c r="A649" s="23" t="n"/>
      <c r="B649" s="24" t="n"/>
      <c r="C649" s="25">
        <f>IF(B649="","",TEXT(B649,"ddd"))</f>
        <v/>
      </c>
      <c r="D649" s="23" t="n"/>
      <c r="E649" s="26">
        <f>IF(D649="","",IFERROR(VLOOKUP(D649,'Drivers'!$A$5:$K$1000,2,FALSE),"ID Not Found"))</f>
        <v/>
      </c>
      <c r="F649" s="23" t="n"/>
      <c r="G649" s="23" t="n"/>
      <c r="H649" s="27" t="n"/>
      <c r="I649" s="27" t="n"/>
      <c r="J649" s="28" t="n"/>
      <c r="K649" s="29">
        <f>IF(OR(B649="",D649="",F649=""),"",IF(OR(F649="Available",F649="Limited"),IFERROR(MAX(0,MOD(I649-H649,1)*24-J649/60),0),0))</f>
        <v/>
      </c>
      <c r="L649" s="25">
        <f>IF(D649="","",IFERROR(VLOOKUP(D649,'Drivers'!$A$5:$K$1000,4,FALSE),""))</f>
        <v/>
      </c>
      <c r="M649" s="30" t="n"/>
      <c r="N649" s="23" t="n"/>
      <c r="O649" s="30" t="n"/>
      <c r="P649" s="26">
        <f>IF(AND(A649="",B649="",D649="",F649=""),"",IF(OR(A649="",B649="",D649=""),"Missing Required",IF(COUNTIF($A$5:$A$1000,A649)&gt;1,"Duplicate Availability ID",IF(F649="","Missing Status",IF(E649="ID Not Found","Invalid Driver ID",IF(COUNTIFS($B$5:$B$1000,B649,$D$5:$D$1000,D649)&gt;1,"Duplicate Driver/Date",IF(IFERROR(VLOOKUP(D649,'Drivers'!$A$5:$K$1000,10,FALSE),"No")&lt;&gt;"Yes","Inactive Driver",IF(OR(F649="Available",F649="Limited"),IF(OR(G649="",H649="",I649=""),"Missing Shift or Time",IF(K649&lt;=0,"Check Time Range",IF(K649&gt;IFERROR(VLOOKUP(D649,'Drivers'!$A$5:$K$1000,9,FALSE),24),"Over Planning Limit","OK"))),"OK"))))))))</f>
        <v/>
      </c>
    </row>
    <row r="650">
      <c r="A650" s="23" t="n"/>
      <c r="B650" s="24" t="n"/>
      <c r="C650" s="25">
        <f>IF(B650="","",TEXT(B650,"ddd"))</f>
        <v/>
      </c>
      <c r="D650" s="23" t="n"/>
      <c r="E650" s="26">
        <f>IF(D650="","",IFERROR(VLOOKUP(D650,'Drivers'!$A$5:$K$1000,2,FALSE),"ID Not Found"))</f>
        <v/>
      </c>
      <c r="F650" s="23" t="n"/>
      <c r="G650" s="23" t="n"/>
      <c r="H650" s="27" t="n"/>
      <c r="I650" s="27" t="n"/>
      <c r="J650" s="28" t="n"/>
      <c r="K650" s="29">
        <f>IF(OR(B650="",D650="",F650=""),"",IF(OR(F650="Available",F650="Limited"),IFERROR(MAX(0,MOD(I650-H650,1)*24-J650/60),0),0))</f>
        <v/>
      </c>
      <c r="L650" s="25">
        <f>IF(D650="","",IFERROR(VLOOKUP(D650,'Drivers'!$A$5:$K$1000,4,FALSE),""))</f>
        <v/>
      </c>
      <c r="M650" s="30" t="n"/>
      <c r="N650" s="23" t="n"/>
      <c r="O650" s="30" t="n"/>
      <c r="P650" s="26">
        <f>IF(AND(A650="",B650="",D650="",F650=""),"",IF(OR(A650="",B650="",D650=""),"Missing Required",IF(COUNTIF($A$5:$A$1000,A650)&gt;1,"Duplicate Availability ID",IF(F650="","Missing Status",IF(E650="ID Not Found","Invalid Driver ID",IF(COUNTIFS($B$5:$B$1000,B650,$D$5:$D$1000,D650)&gt;1,"Duplicate Driver/Date",IF(IFERROR(VLOOKUP(D650,'Drivers'!$A$5:$K$1000,10,FALSE),"No")&lt;&gt;"Yes","Inactive Driver",IF(OR(F650="Available",F650="Limited"),IF(OR(G650="",H650="",I650=""),"Missing Shift or Time",IF(K650&lt;=0,"Check Time Range",IF(K650&gt;IFERROR(VLOOKUP(D650,'Drivers'!$A$5:$K$1000,9,FALSE),24),"Over Planning Limit","OK"))),"OK"))))))))</f>
        <v/>
      </c>
    </row>
    <row r="651">
      <c r="A651" s="23" t="n"/>
      <c r="B651" s="24" t="n"/>
      <c r="C651" s="25">
        <f>IF(B651="","",TEXT(B651,"ddd"))</f>
        <v/>
      </c>
      <c r="D651" s="23" t="n"/>
      <c r="E651" s="26">
        <f>IF(D651="","",IFERROR(VLOOKUP(D651,'Drivers'!$A$5:$K$1000,2,FALSE),"ID Not Found"))</f>
        <v/>
      </c>
      <c r="F651" s="23" t="n"/>
      <c r="G651" s="23" t="n"/>
      <c r="H651" s="27" t="n"/>
      <c r="I651" s="27" t="n"/>
      <c r="J651" s="28" t="n"/>
      <c r="K651" s="29">
        <f>IF(OR(B651="",D651="",F651=""),"",IF(OR(F651="Available",F651="Limited"),IFERROR(MAX(0,MOD(I651-H651,1)*24-J651/60),0),0))</f>
        <v/>
      </c>
      <c r="L651" s="25">
        <f>IF(D651="","",IFERROR(VLOOKUP(D651,'Drivers'!$A$5:$K$1000,4,FALSE),""))</f>
        <v/>
      </c>
      <c r="M651" s="30" t="n"/>
      <c r="N651" s="23" t="n"/>
      <c r="O651" s="30" t="n"/>
      <c r="P651" s="26">
        <f>IF(AND(A651="",B651="",D651="",F651=""),"",IF(OR(A651="",B651="",D651=""),"Missing Required",IF(COUNTIF($A$5:$A$1000,A651)&gt;1,"Duplicate Availability ID",IF(F651="","Missing Status",IF(E651="ID Not Found","Invalid Driver ID",IF(COUNTIFS($B$5:$B$1000,B651,$D$5:$D$1000,D651)&gt;1,"Duplicate Driver/Date",IF(IFERROR(VLOOKUP(D651,'Drivers'!$A$5:$K$1000,10,FALSE),"No")&lt;&gt;"Yes","Inactive Driver",IF(OR(F651="Available",F651="Limited"),IF(OR(G651="",H651="",I651=""),"Missing Shift or Time",IF(K651&lt;=0,"Check Time Range",IF(K651&gt;IFERROR(VLOOKUP(D651,'Drivers'!$A$5:$K$1000,9,FALSE),24),"Over Planning Limit","OK"))),"OK"))))))))</f>
        <v/>
      </c>
    </row>
    <row r="652">
      <c r="A652" s="23" t="n"/>
      <c r="B652" s="24" t="n"/>
      <c r="C652" s="25">
        <f>IF(B652="","",TEXT(B652,"ddd"))</f>
        <v/>
      </c>
      <c r="D652" s="23" t="n"/>
      <c r="E652" s="26">
        <f>IF(D652="","",IFERROR(VLOOKUP(D652,'Drivers'!$A$5:$K$1000,2,FALSE),"ID Not Found"))</f>
        <v/>
      </c>
      <c r="F652" s="23" t="n"/>
      <c r="G652" s="23" t="n"/>
      <c r="H652" s="27" t="n"/>
      <c r="I652" s="27" t="n"/>
      <c r="J652" s="28" t="n"/>
      <c r="K652" s="29">
        <f>IF(OR(B652="",D652="",F652=""),"",IF(OR(F652="Available",F652="Limited"),IFERROR(MAX(0,MOD(I652-H652,1)*24-J652/60),0),0))</f>
        <v/>
      </c>
      <c r="L652" s="25">
        <f>IF(D652="","",IFERROR(VLOOKUP(D652,'Drivers'!$A$5:$K$1000,4,FALSE),""))</f>
        <v/>
      </c>
      <c r="M652" s="30" t="n"/>
      <c r="N652" s="23" t="n"/>
      <c r="O652" s="30" t="n"/>
      <c r="P652" s="26">
        <f>IF(AND(A652="",B652="",D652="",F652=""),"",IF(OR(A652="",B652="",D652=""),"Missing Required",IF(COUNTIF($A$5:$A$1000,A652)&gt;1,"Duplicate Availability ID",IF(F652="","Missing Status",IF(E652="ID Not Found","Invalid Driver ID",IF(COUNTIFS($B$5:$B$1000,B652,$D$5:$D$1000,D652)&gt;1,"Duplicate Driver/Date",IF(IFERROR(VLOOKUP(D652,'Drivers'!$A$5:$K$1000,10,FALSE),"No")&lt;&gt;"Yes","Inactive Driver",IF(OR(F652="Available",F652="Limited"),IF(OR(G652="",H652="",I652=""),"Missing Shift or Time",IF(K652&lt;=0,"Check Time Range",IF(K652&gt;IFERROR(VLOOKUP(D652,'Drivers'!$A$5:$K$1000,9,FALSE),24),"Over Planning Limit","OK"))),"OK"))))))))</f>
        <v/>
      </c>
    </row>
    <row r="653">
      <c r="A653" s="23" t="n"/>
      <c r="B653" s="24" t="n"/>
      <c r="C653" s="25">
        <f>IF(B653="","",TEXT(B653,"ddd"))</f>
        <v/>
      </c>
      <c r="D653" s="23" t="n"/>
      <c r="E653" s="26">
        <f>IF(D653="","",IFERROR(VLOOKUP(D653,'Drivers'!$A$5:$K$1000,2,FALSE),"ID Not Found"))</f>
        <v/>
      </c>
      <c r="F653" s="23" t="n"/>
      <c r="G653" s="23" t="n"/>
      <c r="H653" s="27" t="n"/>
      <c r="I653" s="27" t="n"/>
      <c r="J653" s="28" t="n"/>
      <c r="K653" s="29">
        <f>IF(OR(B653="",D653="",F653=""),"",IF(OR(F653="Available",F653="Limited"),IFERROR(MAX(0,MOD(I653-H653,1)*24-J653/60),0),0))</f>
        <v/>
      </c>
      <c r="L653" s="25">
        <f>IF(D653="","",IFERROR(VLOOKUP(D653,'Drivers'!$A$5:$K$1000,4,FALSE),""))</f>
        <v/>
      </c>
      <c r="M653" s="30" t="n"/>
      <c r="N653" s="23" t="n"/>
      <c r="O653" s="30" t="n"/>
      <c r="P653" s="26">
        <f>IF(AND(A653="",B653="",D653="",F653=""),"",IF(OR(A653="",B653="",D653=""),"Missing Required",IF(COUNTIF($A$5:$A$1000,A653)&gt;1,"Duplicate Availability ID",IF(F653="","Missing Status",IF(E653="ID Not Found","Invalid Driver ID",IF(COUNTIFS($B$5:$B$1000,B653,$D$5:$D$1000,D653)&gt;1,"Duplicate Driver/Date",IF(IFERROR(VLOOKUP(D653,'Drivers'!$A$5:$K$1000,10,FALSE),"No")&lt;&gt;"Yes","Inactive Driver",IF(OR(F653="Available",F653="Limited"),IF(OR(G653="",H653="",I653=""),"Missing Shift or Time",IF(K653&lt;=0,"Check Time Range",IF(K653&gt;IFERROR(VLOOKUP(D653,'Drivers'!$A$5:$K$1000,9,FALSE),24),"Over Planning Limit","OK"))),"OK"))))))))</f>
        <v/>
      </c>
    </row>
    <row r="654">
      <c r="A654" s="23" t="n"/>
      <c r="B654" s="24" t="n"/>
      <c r="C654" s="25">
        <f>IF(B654="","",TEXT(B654,"ddd"))</f>
        <v/>
      </c>
      <c r="D654" s="23" t="n"/>
      <c r="E654" s="26">
        <f>IF(D654="","",IFERROR(VLOOKUP(D654,'Drivers'!$A$5:$K$1000,2,FALSE),"ID Not Found"))</f>
        <v/>
      </c>
      <c r="F654" s="23" t="n"/>
      <c r="G654" s="23" t="n"/>
      <c r="H654" s="27" t="n"/>
      <c r="I654" s="27" t="n"/>
      <c r="J654" s="28" t="n"/>
      <c r="K654" s="29">
        <f>IF(OR(B654="",D654="",F654=""),"",IF(OR(F654="Available",F654="Limited"),IFERROR(MAX(0,MOD(I654-H654,1)*24-J654/60),0),0))</f>
        <v/>
      </c>
      <c r="L654" s="25">
        <f>IF(D654="","",IFERROR(VLOOKUP(D654,'Drivers'!$A$5:$K$1000,4,FALSE),""))</f>
        <v/>
      </c>
      <c r="M654" s="30" t="n"/>
      <c r="N654" s="23" t="n"/>
      <c r="O654" s="30" t="n"/>
      <c r="P654" s="26">
        <f>IF(AND(A654="",B654="",D654="",F654=""),"",IF(OR(A654="",B654="",D654=""),"Missing Required",IF(COUNTIF($A$5:$A$1000,A654)&gt;1,"Duplicate Availability ID",IF(F654="","Missing Status",IF(E654="ID Not Found","Invalid Driver ID",IF(COUNTIFS($B$5:$B$1000,B654,$D$5:$D$1000,D654)&gt;1,"Duplicate Driver/Date",IF(IFERROR(VLOOKUP(D654,'Drivers'!$A$5:$K$1000,10,FALSE),"No")&lt;&gt;"Yes","Inactive Driver",IF(OR(F654="Available",F654="Limited"),IF(OR(G654="",H654="",I654=""),"Missing Shift or Time",IF(K654&lt;=0,"Check Time Range",IF(K654&gt;IFERROR(VLOOKUP(D654,'Drivers'!$A$5:$K$1000,9,FALSE),24),"Over Planning Limit","OK"))),"OK"))))))))</f>
        <v/>
      </c>
    </row>
    <row r="655">
      <c r="A655" s="23" t="n"/>
      <c r="B655" s="24" t="n"/>
      <c r="C655" s="25">
        <f>IF(B655="","",TEXT(B655,"ddd"))</f>
        <v/>
      </c>
      <c r="D655" s="23" t="n"/>
      <c r="E655" s="26">
        <f>IF(D655="","",IFERROR(VLOOKUP(D655,'Drivers'!$A$5:$K$1000,2,FALSE),"ID Not Found"))</f>
        <v/>
      </c>
      <c r="F655" s="23" t="n"/>
      <c r="G655" s="23" t="n"/>
      <c r="H655" s="27" t="n"/>
      <c r="I655" s="27" t="n"/>
      <c r="J655" s="28" t="n"/>
      <c r="K655" s="29">
        <f>IF(OR(B655="",D655="",F655=""),"",IF(OR(F655="Available",F655="Limited"),IFERROR(MAX(0,MOD(I655-H655,1)*24-J655/60),0),0))</f>
        <v/>
      </c>
      <c r="L655" s="25">
        <f>IF(D655="","",IFERROR(VLOOKUP(D655,'Drivers'!$A$5:$K$1000,4,FALSE),""))</f>
        <v/>
      </c>
      <c r="M655" s="30" t="n"/>
      <c r="N655" s="23" t="n"/>
      <c r="O655" s="30" t="n"/>
      <c r="P655" s="26">
        <f>IF(AND(A655="",B655="",D655="",F655=""),"",IF(OR(A655="",B655="",D655=""),"Missing Required",IF(COUNTIF($A$5:$A$1000,A655)&gt;1,"Duplicate Availability ID",IF(F655="","Missing Status",IF(E655="ID Not Found","Invalid Driver ID",IF(COUNTIFS($B$5:$B$1000,B655,$D$5:$D$1000,D655)&gt;1,"Duplicate Driver/Date",IF(IFERROR(VLOOKUP(D655,'Drivers'!$A$5:$K$1000,10,FALSE),"No")&lt;&gt;"Yes","Inactive Driver",IF(OR(F655="Available",F655="Limited"),IF(OR(G655="",H655="",I655=""),"Missing Shift or Time",IF(K655&lt;=0,"Check Time Range",IF(K655&gt;IFERROR(VLOOKUP(D655,'Drivers'!$A$5:$K$1000,9,FALSE),24),"Over Planning Limit","OK"))),"OK"))))))))</f>
        <v/>
      </c>
    </row>
    <row r="656">
      <c r="A656" s="23" t="n"/>
      <c r="B656" s="24" t="n"/>
      <c r="C656" s="25">
        <f>IF(B656="","",TEXT(B656,"ddd"))</f>
        <v/>
      </c>
      <c r="D656" s="23" t="n"/>
      <c r="E656" s="26">
        <f>IF(D656="","",IFERROR(VLOOKUP(D656,'Drivers'!$A$5:$K$1000,2,FALSE),"ID Not Found"))</f>
        <v/>
      </c>
      <c r="F656" s="23" t="n"/>
      <c r="G656" s="23" t="n"/>
      <c r="H656" s="27" t="n"/>
      <c r="I656" s="27" t="n"/>
      <c r="J656" s="28" t="n"/>
      <c r="K656" s="29">
        <f>IF(OR(B656="",D656="",F656=""),"",IF(OR(F656="Available",F656="Limited"),IFERROR(MAX(0,MOD(I656-H656,1)*24-J656/60),0),0))</f>
        <v/>
      </c>
      <c r="L656" s="25">
        <f>IF(D656="","",IFERROR(VLOOKUP(D656,'Drivers'!$A$5:$K$1000,4,FALSE),""))</f>
        <v/>
      </c>
      <c r="M656" s="30" t="n"/>
      <c r="N656" s="23" t="n"/>
      <c r="O656" s="30" t="n"/>
      <c r="P656" s="26">
        <f>IF(AND(A656="",B656="",D656="",F656=""),"",IF(OR(A656="",B656="",D656=""),"Missing Required",IF(COUNTIF($A$5:$A$1000,A656)&gt;1,"Duplicate Availability ID",IF(F656="","Missing Status",IF(E656="ID Not Found","Invalid Driver ID",IF(COUNTIFS($B$5:$B$1000,B656,$D$5:$D$1000,D656)&gt;1,"Duplicate Driver/Date",IF(IFERROR(VLOOKUP(D656,'Drivers'!$A$5:$K$1000,10,FALSE),"No")&lt;&gt;"Yes","Inactive Driver",IF(OR(F656="Available",F656="Limited"),IF(OR(G656="",H656="",I656=""),"Missing Shift or Time",IF(K656&lt;=0,"Check Time Range",IF(K656&gt;IFERROR(VLOOKUP(D656,'Drivers'!$A$5:$K$1000,9,FALSE),24),"Over Planning Limit","OK"))),"OK"))))))))</f>
        <v/>
      </c>
    </row>
    <row r="657">
      <c r="A657" s="23" t="n"/>
      <c r="B657" s="24" t="n"/>
      <c r="C657" s="25">
        <f>IF(B657="","",TEXT(B657,"ddd"))</f>
        <v/>
      </c>
      <c r="D657" s="23" t="n"/>
      <c r="E657" s="26">
        <f>IF(D657="","",IFERROR(VLOOKUP(D657,'Drivers'!$A$5:$K$1000,2,FALSE),"ID Not Found"))</f>
        <v/>
      </c>
      <c r="F657" s="23" t="n"/>
      <c r="G657" s="23" t="n"/>
      <c r="H657" s="27" t="n"/>
      <c r="I657" s="27" t="n"/>
      <c r="J657" s="28" t="n"/>
      <c r="K657" s="29">
        <f>IF(OR(B657="",D657="",F657=""),"",IF(OR(F657="Available",F657="Limited"),IFERROR(MAX(0,MOD(I657-H657,1)*24-J657/60),0),0))</f>
        <v/>
      </c>
      <c r="L657" s="25">
        <f>IF(D657="","",IFERROR(VLOOKUP(D657,'Drivers'!$A$5:$K$1000,4,FALSE),""))</f>
        <v/>
      </c>
      <c r="M657" s="30" t="n"/>
      <c r="N657" s="23" t="n"/>
      <c r="O657" s="30" t="n"/>
      <c r="P657" s="26">
        <f>IF(AND(A657="",B657="",D657="",F657=""),"",IF(OR(A657="",B657="",D657=""),"Missing Required",IF(COUNTIF($A$5:$A$1000,A657)&gt;1,"Duplicate Availability ID",IF(F657="","Missing Status",IF(E657="ID Not Found","Invalid Driver ID",IF(COUNTIFS($B$5:$B$1000,B657,$D$5:$D$1000,D657)&gt;1,"Duplicate Driver/Date",IF(IFERROR(VLOOKUP(D657,'Drivers'!$A$5:$K$1000,10,FALSE),"No")&lt;&gt;"Yes","Inactive Driver",IF(OR(F657="Available",F657="Limited"),IF(OR(G657="",H657="",I657=""),"Missing Shift or Time",IF(K657&lt;=0,"Check Time Range",IF(K657&gt;IFERROR(VLOOKUP(D657,'Drivers'!$A$5:$K$1000,9,FALSE),24),"Over Planning Limit","OK"))),"OK"))))))))</f>
        <v/>
      </c>
    </row>
    <row r="658">
      <c r="A658" s="23" t="n"/>
      <c r="B658" s="24" t="n"/>
      <c r="C658" s="25">
        <f>IF(B658="","",TEXT(B658,"ddd"))</f>
        <v/>
      </c>
      <c r="D658" s="23" t="n"/>
      <c r="E658" s="26">
        <f>IF(D658="","",IFERROR(VLOOKUP(D658,'Drivers'!$A$5:$K$1000,2,FALSE),"ID Not Found"))</f>
        <v/>
      </c>
      <c r="F658" s="23" t="n"/>
      <c r="G658" s="23" t="n"/>
      <c r="H658" s="27" t="n"/>
      <c r="I658" s="27" t="n"/>
      <c r="J658" s="28" t="n"/>
      <c r="K658" s="29">
        <f>IF(OR(B658="",D658="",F658=""),"",IF(OR(F658="Available",F658="Limited"),IFERROR(MAX(0,MOD(I658-H658,1)*24-J658/60),0),0))</f>
        <v/>
      </c>
      <c r="L658" s="25">
        <f>IF(D658="","",IFERROR(VLOOKUP(D658,'Drivers'!$A$5:$K$1000,4,FALSE),""))</f>
        <v/>
      </c>
      <c r="M658" s="30" t="n"/>
      <c r="N658" s="23" t="n"/>
      <c r="O658" s="30" t="n"/>
      <c r="P658" s="26">
        <f>IF(AND(A658="",B658="",D658="",F658=""),"",IF(OR(A658="",B658="",D658=""),"Missing Required",IF(COUNTIF($A$5:$A$1000,A658)&gt;1,"Duplicate Availability ID",IF(F658="","Missing Status",IF(E658="ID Not Found","Invalid Driver ID",IF(COUNTIFS($B$5:$B$1000,B658,$D$5:$D$1000,D658)&gt;1,"Duplicate Driver/Date",IF(IFERROR(VLOOKUP(D658,'Drivers'!$A$5:$K$1000,10,FALSE),"No")&lt;&gt;"Yes","Inactive Driver",IF(OR(F658="Available",F658="Limited"),IF(OR(G658="",H658="",I658=""),"Missing Shift or Time",IF(K658&lt;=0,"Check Time Range",IF(K658&gt;IFERROR(VLOOKUP(D658,'Drivers'!$A$5:$K$1000,9,FALSE),24),"Over Planning Limit","OK"))),"OK"))))))))</f>
        <v/>
      </c>
    </row>
    <row r="659">
      <c r="A659" s="23" t="n"/>
      <c r="B659" s="24" t="n"/>
      <c r="C659" s="25">
        <f>IF(B659="","",TEXT(B659,"ddd"))</f>
        <v/>
      </c>
      <c r="D659" s="23" t="n"/>
      <c r="E659" s="26">
        <f>IF(D659="","",IFERROR(VLOOKUP(D659,'Drivers'!$A$5:$K$1000,2,FALSE),"ID Not Found"))</f>
        <v/>
      </c>
      <c r="F659" s="23" t="n"/>
      <c r="G659" s="23" t="n"/>
      <c r="H659" s="27" t="n"/>
      <c r="I659" s="27" t="n"/>
      <c r="J659" s="28" t="n"/>
      <c r="K659" s="29">
        <f>IF(OR(B659="",D659="",F659=""),"",IF(OR(F659="Available",F659="Limited"),IFERROR(MAX(0,MOD(I659-H659,1)*24-J659/60),0),0))</f>
        <v/>
      </c>
      <c r="L659" s="25">
        <f>IF(D659="","",IFERROR(VLOOKUP(D659,'Drivers'!$A$5:$K$1000,4,FALSE),""))</f>
        <v/>
      </c>
      <c r="M659" s="30" t="n"/>
      <c r="N659" s="23" t="n"/>
      <c r="O659" s="30" t="n"/>
      <c r="P659" s="26">
        <f>IF(AND(A659="",B659="",D659="",F659=""),"",IF(OR(A659="",B659="",D659=""),"Missing Required",IF(COUNTIF($A$5:$A$1000,A659)&gt;1,"Duplicate Availability ID",IF(F659="","Missing Status",IF(E659="ID Not Found","Invalid Driver ID",IF(COUNTIFS($B$5:$B$1000,B659,$D$5:$D$1000,D659)&gt;1,"Duplicate Driver/Date",IF(IFERROR(VLOOKUP(D659,'Drivers'!$A$5:$K$1000,10,FALSE),"No")&lt;&gt;"Yes","Inactive Driver",IF(OR(F659="Available",F659="Limited"),IF(OR(G659="",H659="",I659=""),"Missing Shift or Time",IF(K659&lt;=0,"Check Time Range",IF(K659&gt;IFERROR(VLOOKUP(D659,'Drivers'!$A$5:$K$1000,9,FALSE),24),"Over Planning Limit","OK"))),"OK"))))))))</f>
        <v/>
      </c>
    </row>
    <row r="660">
      <c r="A660" s="23" t="n"/>
      <c r="B660" s="24" t="n"/>
      <c r="C660" s="25">
        <f>IF(B660="","",TEXT(B660,"ddd"))</f>
        <v/>
      </c>
      <c r="D660" s="23" t="n"/>
      <c r="E660" s="26">
        <f>IF(D660="","",IFERROR(VLOOKUP(D660,'Drivers'!$A$5:$K$1000,2,FALSE),"ID Not Found"))</f>
        <v/>
      </c>
      <c r="F660" s="23" t="n"/>
      <c r="G660" s="23" t="n"/>
      <c r="H660" s="27" t="n"/>
      <c r="I660" s="27" t="n"/>
      <c r="J660" s="28" t="n"/>
      <c r="K660" s="29">
        <f>IF(OR(B660="",D660="",F660=""),"",IF(OR(F660="Available",F660="Limited"),IFERROR(MAX(0,MOD(I660-H660,1)*24-J660/60),0),0))</f>
        <v/>
      </c>
      <c r="L660" s="25">
        <f>IF(D660="","",IFERROR(VLOOKUP(D660,'Drivers'!$A$5:$K$1000,4,FALSE),""))</f>
        <v/>
      </c>
      <c r="M660" s="30" t="n"/>
      <c r="N660" s="23" t="n"/>
      <c r="O660" s="30" t="n"/>
      <c r="P660" s="26">
        <f>IF(AND(A660="",B660="",D660="",F660=""),"",IF(OR(A660="",B660="",D660=""),"Missing Required",IF(COUNTIF($A$5:$A$1000,A660)&gt;1,"Duplicate Availability ID",IF(F660="","Missing Status",IF(E660="ID Not Found","Invalid Driver ID",IF(COUNTIFS($B$5:$B$1000,B660,$D$5:$D$1000,D660)&gt;1,"Duplicate Driver/Date",IF(IFERROR(VLOOKUP(D660,'Drivers'!$A$5:$K$1000,10,FALSE),"No")&lt;&gt;"Yes","Inactive Driver",IF(OR(F660="Available",F660="Limited"),IF(OR(G660="",H660="",I660=""),"Missing Shift or Time",IF(K660&lt;=0,"Check Time Range",IF(K660&gt;IFERROR(VLOOKUP(D660,'Drivers'!$A$5:$K$1000,9,FALSE),24),"Over Planning Limit","OK"))),"OK"))))))))</f>
        <v/>
      </c>
    </row>
    <row r="661">
      <c r="A661" s="23" t="n"/>
      <c r="B661" s="24" t="n"/>
      <c r="C661" s="25">
        <f>IF(B661="","",TEXT(B661,"ddd"))</f>
        <v/>
      </c>
      <c r="D661" s="23" t="n"/>
      <c r="E661" s="26">
        <f>IF(D661="","",IFERROR(VLOOKUP(D661,'Drivers'!$A$5:$K$1000,2,FALSE),"ID Not Found"))</f>
        <v/>
      </c>
      <c r="F661" s="23" t="n"/>
      <c r="G661" s="23" t="n"/>
      <c r="H661" s="27" t="n"/>
      <c r="I661" s="27" t="n"/>
      <c r="J661" s="28" t="n"/>
      <c r="K661" s="29">
        <f>IF(OR(B661="",D661="",F661=""),"",IF(OR(F661="Available",F661="Limited"),IFERROR(MAX(0,MOD(I661-H661,1)*24-J661/60),0),0))</f>
        <v/>
      </c>
      <c r="L661" s="25">
        <f>IF(D661="","",IFERROR(VLOOKUP(D661,'Drivers'!$A$5:$K$1000,4,FALSE),""))</f>
        <v/>
      </c>
      <c r="M661" s="30" t="n"/>
      <c r="N661" s="23" t="n"/>
      <c r="O661" s="30" t="n"/>
      <c r="P661" s="26">
        <f>IF(AND(A661="",B661="",D661="",F661=""),"",IF(OR(A661="",B661="",D661=""),"Missing Required",IF(COUNTIF($A$5:$A$1000,A661)&gt;1,"Duplicate Availability ID",IF(F661="","Missing Status",IF(E661="ID Not Found","Invalid Driver ID",IF(COUNTIFS($B$5:$B$1000,B661,$D$5:$D$1000,D661)&gt;1,"Duplicate Driver/Date",IF(IFERROR(VLOOKUP(D661,'Drivers'!$A$5:$K$1000,10,FALSE),"No")&lt;&gt;"Yes","Inactive Driver",IF(OR(F661="Available",F661="Limited"),IF(OR(G661="",H661="",I661=""),"Missing Shift or Time",IF(K661&lt;=0,"Check Time Range",IF(K661&gt;IFERROR(VLOOKUP(D661,'Drivers'!$A$5:$K$1000,9,FALSE),24),"Over Planning Limit","OK"))),"OK"))))))))</f>
        <v/>
      </c>
    </row>
    <row r="662">
      <c r="A662" s="23" t="n"/>
      <c r="B662" s="24" t="n"/>
      <c r="C662" s="25">
        <f>IF(B662="","",TEXT(B662,"ddd"))</f>
        <v/>
      </c>
      <c r="D662" s="23" t="n"/>
      <c r="E662" s="26">
        <f>IF(D662="","",IFERROR(VLOOKUP(D662,'Drivers'!$A$5:$K$1000,2,FALSE),"ID Not Found"))</f>
        <v/>
      </c>
      <c r="F662" s="23" t="n"/>
      <c r="G662" s="23" t="n"/>
      <c r="H662" s="27" t="n"/>
      <c r="I662" s="27" t="n"/>
      <c r="J662" s="28" t="n"/>
      <c r="K662" s="29">
        <f>IF(OR(B662="",D662="",F662=""),"",IF(OR(F662="Available",F662="Limited"),IFERROR(MAX(0,MOD(I662-H662,1)*24-J662/60),0),0))</f>
        <v/>
      </c>
      <c r="L662" s="25">
        <f>IF(D662="","",IFERROR(VLOOKUP(D662,'Drivers'!$A$5:$K$1000,4,FALSE),""))</f>
        <v/>
      </c>
      <c r="M662" s="30" t="n"/>
      <c r="N662" s="23" t="n"/>
      <c r="O662" s="30" t="n"/>
      <c r="P662" s="26">
        <f>IF(AND(A662="",B662="",D662="",F662=""),"",IF(OR(A662="",B662="",D662=""),"Missing Required",IF(COUNTIF($A$5:$A$1000,A662)&gt;1,"Duplicate Availability ID",IF(F662="","Missing Status",IF(E662="ID Not Found","Invalid Driver ID",IF(COUNTIFS($B$5:$B$1000,B662,$D$5:$D$1000,D662)&gt;1,"Duplicate Driver/Date",IF(IFERROR(VLOOKUP(D662,'Drivers'!$A$5:$K$1000,10,FALSE),"No")&lt;&gt;"Yes","Inactive Driver",IF(OR(F662="Available",F662="Limited"),IF(OR(G662="",H662="",I662=""),"Missing Shift or Time",IF(K662&lt;=0,"Check Time Range",IF(K662&gt;IFERROR(VLOOKUP(D662,'Drivers'!$A$5:$K$1000,9,FALSE),24),"Over Planning Limit","OK"))),"OK"))))))))</f>
        <v/>
      </c>
    </row>
    <row r="663">
      <c r="A663" s="23" t="n"/>
      <c r="B663" s="24" t="n"/>
      <c r="C663" s="25">
        <f>IF(B663="","",TEXT(B663,"ddd"))</f>
        <v/>
      </c>
      <c r="D663" s="23" t="n"/>
      <c r="E663" s="26">
        <f>IF(D663="","",IFERROR(VLOOKUP(D663,'Drivers'!$A$5:$K$1000,2,FALSE),"ID Not Found"))</f>
        <v/>
      </c>
      <c r="F663" s="23" t="n"/>
      <c r="G663" s="23" t="n"/>
      <c r="H663" s="27" t="n"/>
      <c r="I663" s="27" t="n"/>
      <c r="J663" s="28" t="n"/>
      <c r="K663" s="29">
        <f>IF(OR(B663="",D663="",F663=""),"",IF(OR(F663="Available",F663="Limited"),IFERROR(MAX(0,MOD(I663-H663,1)*24-J663/60),0),0))</f>
        <v/>
      </c>
      <c r="L663" s="25">
        <f>IF(D663="","",IFERROR(VLOOKUP(D663,'Drivers'!$A$5:$K$1000,4,FALSE),""))</f>
        <v/>
      </c>
      <c r="M663" s="30" t="n"/>
      <c r="N663" s="23" t="n"/>
      <c r="O663" s="30" t="n"/>
      <c r="P663" s="26">
        <f>IF(AND(A663="",B663="",D663="",F663=""),"",IF(OR(A663="",B663="",D663=""),"Missing Required",IF(COUNTIF($A$5:$A$1000,A663)&gt;1,"Duplicate Availability ID",IF(F663="","Missing Status",IF(E663="ID Not Found","Invalid Driver ID",IF(COUNTIFS($B$5:$B$1000,B663,$D$5:$D$1000,D663)&gt;1,"Duplicate Driver/Date",IF(IFERROR(VLOOKUP(D663,'Drivers'!$A$5:$K$1000,10,FALSE),"No")&lt;&gt;"Yes","Inactive Driver",IF(OR(F663="Available",F663="Limited"),IF(OR(G663="",H663="",I663=""),"Missing Shift or Time",IF(K663&lt;=0,"Check Time Range",IF(K663&gt;IFERROR(VLOOKUP(D663,'Drivers'!$A$5:$K$1000,9,FALSE),24),"Over Planning Limit","OK"))),"OK"))))))))</f>
        <v/>
      </c>
    </row>
    <row r="664">
      <c r="A664" s="23" t="n"/>
      <c r="B664" s="24" t="n"/>
      <c r="C664" s="25">
        <f>IF(B664="","",TEXT(B664,"ddd"))</f>
        <v/>
      </c>
      <c r="D664" s="23" t="n"/>
      <c r="E664" s="26">
        <f>IF(D664="","",IFERROR(VLOOKUP(D664,'Drivers'!$A$5:$K$1000,2,FALSE),"ID Not Found"))</f>
        <v/>
      </c>
      <c r="F664" s="23" t="n"/>
      <c r="G664" s="23" t="n"/>
      <c r="H664" s="27" t="n"/>
      <c r="I664" s="27" t="n"/>
      <c r="J664" s="28" t="n"/>
      <c r="K664" s="29">
        <f>IF(OR(B664="",D664="",F664=""),"",IF(OR(F664="Available",F664="Limited"),IFERROR(MAX(0,MOD(I664-H664,1)*24-J664/60),0),0))</f>
        <v/>
      </c>
      <c r="L664" s="25">
        <f>IF(D664="","",IFERROR(VLOOKUP(D664,'Drivers'!$A$5:$K$1000,4,FALSE),""))</f>
        <v/>
      </c>
      <c r="M664" s="30" t="n"/>
      <c r="N664" s="23" t="n"/>
      <c r="O664" s="30" t="n"/>
      <c r="P664" s="26">
        <f>IF(AND(A664="",B664="",D664="",F664=""),"",IF(OR(A664="",B664="",D664=""),"Missing Required",IF(COUNTIF($A$5:$A$1000,A664)&gt;1,"Duplicate Availability ID",IF(F664="","Missing Status",IF(E664="ID Not Found","Invalid Driver ID",IF(COUNTIFS($B$5:$B$1000,B664,$D$5:$D$1000,D664)&gt;1,"Duplicate Driver/Date",IF(IFERROR(VLOOKUP(D664,'Drivers'!$A$5:$K$1000,10,FALSE),"No")&lt;&gt;"Yes","Inactive Driver",IF(OR(F664="Available",F664="Limited"),IF(OR(G664="",H664="",I664=""),"Missing Shift or Time",IF(K664&lt;=0,"Check Time Range",IF(K664&gt;IFERROR(VLOOKUP(D664,'Drivers'!$A$5:$K$1000,9,FALSE),24),"Over Planning Limit","OK"))),"OK"))))))))</f>
        <v/>
      </c>
    </row>
    <row r="665">
      <c r="A665" s="23" t="n"/>
      <c r="B665" s="24" t="n"/>
      <c r="C665" s="25">
        <f>IF(B665="","",TEXT(B665,"ddd"))</f>
        <v/>
      </c>
      <c r="D665" s="23" t="n"/>
      <c r="E665" s="26">
        <f>IF(D665="","",IFERROR(VLOOKUP(D665,'Drivers'!$A$5:$K$1000,2,FALSE),"ID Not Found"))</f>
        <v/>
      </c>
      <c r="F665" s="23" t="n"/>
      <c r="G665" s="23" t="n"/>
      <c r="H665" s="27" t="n"/>
      <c r="I665" s="27" t="n"/>
      <c r="J665" s="28" t="n"/>
      <c r="K665" s="29">
        <f>IF(OR(B665="",D665="",F665=""),"",IF(OR(F665="Available",F665="Limited"),IFERROR(MAX(0,MOD(I665-H665,1)*24-J665/60),0),0))</f>
        <v/>
      </c>
      <c r="L665" s="25">
        <f>IF(D665="","",IFERROR(VLOOKUP(D665,'Drivers'!$A$5:$K$1000,4,FALSE),""))</f>
        <v/>
      </c>
      <c r="M665" s="30" t="n"/>
      <c r="N665" s="23" t="n"/>
      <c r="O665" s="30" t="n"/>
      <c r="P665" s="26">
        <f>IF(AND(A665="",B665="",D665="",F665=""),"",IF(OR(A665="",B665="",D665=""),"Missing Required",IF(COUNTIF($A$5:$A$1000,A665)&gt;1,"Duplicate Availability ID",IF(F665="","Missing Status",IF(E665="ID Not Found","Invalid Driver ID",IF(COUNTIFS($B$5:$B$1000,B665,$D$5:$D$1000,D665)&gt;1,"Duplicate Driver/Date",IF(IFERROR(VLOOKUP(D665,'Drivers'!$A$5:$K$1000,10,FALSE),"No")&lt;&gt;"Yes","Inactive Driver",IF(OR(F665="Available",F665="Limited"),IF(OR(G665="",H665="",I665=""),"Missing Shift or Time",IF(K665&lt;=0,"Check Time Range",IF(K665&gt;IFERROR(VLOOKUP(D665,'Drivers'!$A$5:$K$1000,9,FALSE),24),"Over Planning Limit","OK"))),"OK"))))))))</f>
        <v/>
      </c>
    </row>
    <row r="666">
      <c r="A666" s="23" t="n"/>
      <c r="B666" s="24" t="n"/>
      <c r="C666" s="25">
        <f>IF(B666="","",TEXT(B666,"ddd"))</f>
        <v/>
      </c>
      <c r="D666" s="23" t="n"/>
      <c r="E666" s="26">
        <f>IF(D666="","",IFERROR(VLOOKUP(D666,'Drivers'!$A$5:$K$1000,2,FALSE),"ID Not Found"))</f>
        <v/>
      </c>
      <c r="F666" s="23" t="n"/>
      <c r="G666" s="23" t="n"/>
      <c r="H666" s="27" t="n"/>
      <c r="I666" s="27" t="n"/>
      <c r="J666" s="28" t="n"/>
      <c r="K666" s="29">
        <f>IF(OR(B666="",D666="",F666=""),"",IF(OR(F666="Available",F666="Limited"),IFERROR(MAX(0,MOD(I666-H666,1)*24-J666/60),0),0))</f>
        <v/>
      </c>
      <c r="L666" s="25">
        <f>IF(D666="","",IFERROR(VLOOKUP(D666,'Drivers'!$A$5:$K$1000,4,FALSE),""))</f>
        <v/>
      </c>
      <c r="M666" s="30" t="n"/>
      <c r="N666" s="23" t="n"/>
      <c r="O666" s="30" t="n"/>
      <c r="P666" s="26">
        <f>IF(AND(A666="",B666="",D666="",F666=""),"",IF(OR(A666="",B666="",D666=""),"Missing Required",IF(COUNTIF($A$5:$A$1000,A666)&gt;1,"Duplicate Availability ID",IF(F666="","Missing Status",IF(E666="ID Not Found","Invalid Driver ID",IF(COUNTIFS($B$5:$B$1000,B666,$D$5:$D$1000,D666)&gt;1,"Duplicate Driver/Date",IF(IFERROR(VLOOKUP(D666,'Drivers'!$A$5:$K$1000,10,FALSE),"No")&lt;&gt;"Yes","Inactive Driver",IF(OR(F666="Available",F666="Limited"),IF(OR(G666="",H666="",I666=""),"Missing Shift or Time",IF(K666&lt;=0,"Check Time Range",IF(K666&gt;IFERROR(VLOOKUP(D666,'Drivers'!$A$5:$K$1000,9,FALSE),24),"Over Planning Limit","OK"))),"OK"))))))))</f>
        <v/>
      </c>
    </row>
    <row r="667">
      <c r="A667" s="23" t="n"/>
      <c r="B667" s="24" t="n"/>
      <c r="C667" s="25">
        <f>IF(B667="","",TEXT(B667,"ddd"))</f>
        <v/>
      </c>
      <c r="D667" s="23" t="n"/>
      <c r="E667" s="26">
        <f>IF(D667="","",IFERROR(VLOOKUP(D667,'Drivers'!$A$5:$K$1000,2,FALSE),"ID Not Found"))</f>
        <v/>
      </c>
      <c r="F667" s="23" t="n"/>
      <c r="G667" s="23" t="n"/>
      <c r="H667" s="27" t="n"/>
      <c r="I667" s="27" t="n"/>
      <c r="J667" s="28" t="n"/>
      <c r="K667" s="29">
        <f>IF(OR(B667="",D667="",F667=""),"",IF(OR(F667="Available",F667="Limited"),IFERROR(MAX(0,MOD(I667-H667,1)*24-J667/60),0),0))</f>
        <v/>
      </c>
      <c r="L667" s="25">
        <f>IF(D667="","",IFERROR(VLOOKUP(D667,'Drivers'!$A$5:$K$1000,4,FALSE),""))</f>
        <v/>
      </c>
      <c r="M667" s="30" t="n"/>
      <c r="N667" s="23" t="n"/>
      <c r="O667" s="30" t="n"/>
      <c r="P667" s="26">
        <f>IF(AND(A667="",B667="",D667="",F667=""),"",IF(OR(A667="",B667="",D667=""),"Missing Required",IF(COUNTIF($A$5:$A$1000,A667)&gt;1,"Duplicate Availability ID",IF(F667="","Missing Status",IF(E667="ID Not Found","Invalid Driver ID",IF(COUNTIFS($B$5:$B$1000,B667,$D$5:$D$1000,D667)&gt;1,"Duplicate Driver/Date",IF(IFERROR(VLOOKUP(D667,'Drivers'!$A$5:$K$1000,10,FALSE),"No")&lt;&gt;"Yes","Inactive Driver",IF(OR(F667="Available",F667="Limited"),IF(OR(G667="",H667="",I667=""),"Missing Shift or Time",IF(K667&lt;=0,"Check Time Range",IF(K667&gt;IFERROR(VLOOKUP(D667,'Drivers'!$A$5:$K$1000,9,FALSE),24),"Over Planning Limit","OK"))),"OK"))))))))</f>
        <v/>
      </c>
    </row>
    <row r="668">
      <c r="A668" s="23" t="n"/>
      <c r="B668" s="24" t="n"/>
      <c r="C668" s="25">
        <f>IF(B668="","",TEXT(B668,"ddd"))</f>
        <v/>
      </c>
      <c r="D668" s="23" t="n"/>
      <c r="E668" s="26">
        <f>IF(D668="","",IFERROR(VLOOKUP(D668,'Drivers'!$A$5:$K$1000,2,FALSE),"ID Not Found"))</f>
        <v/>
      </c>
      <c r="F668" s="23" t="n"/>
      <c r="G668" s="23" t="n"/>
      <c r="H668" s="27" t="n"/>
      <c r="I668" s="27" t="n"/>
      <c r="J668" s="28" t="n"/>
      <c r="K668" s="29">
        <f>IF(OR(B668="",D668="",F668=""),"",IF(OR(F668="Available",F668="Limited"),IFERROR(MAX(0,MOD(I668-H668,1)*24-J668/60),0),0))</f>
        <v/>
      </c>
      <c r="L668" s="25">
        <f>IF(D668="","",IFERROR(VLOOKUP(D668,'Drivers'!$A$5:$K$1000,4,FALSE),""))</f>
        <v/>
      </c>
      <c r="M668" s="30" t="n"/>
      <c r="N668" s="23" t="n"/>
      <c r="O668" s="30" t="n"/>
      <c r="P668" s="26">
        <f>IF(AND(A668="",B668="",D668="",F668=""),"",IF(OR(A668="",B668="",D668=""),"Missing Required",IF(COUNTIF($A$5:$A$1000,A668)&gt;1,"Duplicate Availability ID",IF(F668="","Missing Status",IF(E668="ID Not Found","Invalid Driver ID",IF(COUNTIFS($B$5:$B$1000,B668,$D$5:$D$1000,D668)&gt;1,"Duplicate Driver/Date",IF(IFERROR(VLOOKUP(D668,'Drivers'!$A$5:$K$1000,10,FALSE),"No")&lt;&gt;"Yes","Inactive Driver",IF(OR(F668="Available",F668="Limited"),IF(OR(G668="",H668="",I668=""),"Missing Shift or Time",IF(K668&lt;=0,"Check Time Range",IF(K668&gt;IFERROR(VLOOKUP(D668,'Drivers'!$A$5:$K$1000,9,FALSE),24),"Over Planning Limit","OK"))),"OK"))))))))</f>
        <v/>
      </c>
    </row>
    <row r="669">
      <c r="A669" s="23" t="n"/>
      <c r="B669" s="24" t="n"/>
      <c r="C669" s="25">
        <f>IF(B669="","",TEXT(B669,"ddd"))</f>
        <v/>
      </c>
      <c r="D669" s="23" t="n"/>
      <c r="E669" s="26">
        <f>IF(D669="","",IFERROR(VLOOKUP(D669,'Drivers'!$A$5:$K$1000,2,FALSE),"ID Not Found"))</f>
        <v/>
      </c>
      <c r="F669" s="23" t="n"/>
      <c r="G669" s="23" t="n"/>
      <c r="H669" s="27" t="n"/>
      <c r="I669" s="27" t="n"/>
      <c r="J669" s="28" t="n"/>
      <c r="K669" s="29">
        <f>IF(OR(B669="",D669="",F669=""),"",IF(OR(F669="Available",F669="Limited"),IFERROR(MAX(0,MOD(I669-H669,1)*24-J669/60),0),0))</f>
        <v/>
      </c>
      <c r="L669" s="25">
        <f>IF(D669="","",IFERROR(VLOOKUP(D669,'Drivers'!$A$5:$K$1000,4,FALSE),""))</f>
        <v/>
      </c>
      <c r="M669" s="30" t="n"/>
      <c r="N669" s="23" t="n"/>
      <c r="O669" s="30" t="n"/>
      <c r="P669" s="26">
        <f>IF(AND(A669="",B669="",D669="",F669=""),"",IF(OR(A669="",B669="",D669=""),"Missing Required",IF(COUNTIF($A$5:$A$1000,A669)&gt;1,"Duplicate Availability ID",IF(F669="","Missing Status",IF(E669="ID Not Found","Invalid Driver ID",IF(COUNTIFS($B$5:$B$1000,B669,$D$5:$D$1000,D669)&gt;1,"Duplicate Driver/Date",IF(IFERROR(VLOOKUP(D669,'Drivers'!$A$5:$K$1000,10,FALSE),"No")&lt;&gt;"Yes","Inactive Driver",IF(OR(F669="Available",F669="Limited"),IF(OR(G669="",H669="",I669=""),"Missing Shift or Time",IF(K669&lt;=0,"Check Time Range",IF(K669&gt;IFERROR(VLOOKUP(D669,'Drivers'!$A$5:$K$1000,9,FALSE),24),"Over Planning Limit","OK"))),"OK"))))))))</f>
        <v/>
      </c>
    </row>
    <row r="670">
      <c r="A670" s="23" t="n"/>
      <c r="B670" s="24" t="n"/>
      <c r="C670" s="25">
        <f>IF(B670="","",TEXT(B670,"ddd"))</f>
        <v/>
      </c>
      <c r="D670" s="23" t="n"/>
      <c r="E670" s="26">
        <f>IF(D670="","",IFERROR(VLOOKUP(D670,'Drivers'!$A$5:$K$1000,2,FALSE),"ID Not Found"))</f>
        <v/>
      </c>
      <c r="F670" s="23" t="n"/>
      <c r="G670" s="23" t="n"/>
      <c r="H670" s="27" t="n"/>
      <c r="I670" s="27" t="n"/>
      <c r="J670" s="28" t="n"/>
      <c r="K670" s="29">
        <f>IF(OR(B670="",D670="",F670=""),"",IF(OR(F670="Available",F670="Limited"),IFERROR(MAX(0,MOD(I670-H670,1)*24-J670/60),0),0))</f>
        <v/>
      </c>
      <c r="L670" s="25">
        <f>IF(D670="","",IFERROR(VLOOKUP(D670,'Drivers'!$A$5:$K$1000,4,FALSE),""))</f>
        <v/>
      </c>
      <c r="M670" s="30" t="n"/>
      <c r="N670" s="23" t="n"/>
      <c r="O670" s="30" t="n"/>
      <c r="P670" s="26">
        <f>IF(AND(A670="",B670="",D670="",F670=""),"",IF(OR(A670="",B670="",D670=""),"Missing Required",IF(COUNTIF($A$5:$A$1000,A670)&gt;1,"Duplicate Availability ID",IF(F670="","Missing Status",IF(E670="ID Not Found","Invalid Driver ID",IF(COUNTIFS($B$5:$B$1000,B670,$D$5:$D$1000,D670)&gt;1,"Duplicate Driver/Date",IF(IFERROR(VLOOKUP(D670,'Drivers'!$A$5:$K$1000,10,FALSE),"No")&lt;&gt;"Yes","Inactive Driver",IF(OR(F670="Available",F670="Limited"),IF(OR(G670="",H670="",I670=""),"Missing Shift or Time",IF(K670&lt;=0,"Check Time Range",IF(K670&gt;IFERROR(VLOOKUP(D670,'Drivers'!$A$5:$K$1000,9,FALSE),24),"Over Planning Limit","OK"))),"OK"))))))))</f>
        <v/>
      </c>
    </row>
    <row r="671">
      <c r="A671" s="23" t="n"/>
      <c r="B671" s="24" t="n"/>
      <c r="C671" s="25">
        <f>IF(B671="","",TEXT(B671,"ddd"))</f>
        <v/>
      </c>
      <c r="D671" s="23" t="n"/>
      <c r="E671" s="26">
        <f>IF(D671="","",IFERROR(VLOOKUP(D671,'Drivers'!$A$5:$K$1000,2,FALSE),"ID Not Found"))</f>
        <v/>
      </c>
      <c r="F671" s="23" t="n"/>
      <c r="G671" s="23" t="n"/>
      <c r="H671" s="27" t="n"/>
      <c r="I671" s="27" t="n"/>
      <c r="J671" s="28" t="n"/>
      <c r="K671" s="29">
        <f>IF(OR(B671="",D671="",F671=""),"",IF(OR(F671="Available",F671="Limited"),IFERROR(MAX(0,MOD(I671-H671,1)*24-J671/60),0),0))</f>
        <v/>
      </c>
      <c r="L671" s="25">
        <f>IF(D671="","",IFERROR(VLOOKUP(D671,'Drivers'!$A$5:$K$1000,4,FALSE),""))</f>
        <v/>
      </c>
      <c r="M671" s="30" t="n"/>
      <c r="N671" s="23" t="n"/>
      <c r="O671" s="30" t="n"/>
      <c r="P671" s="26">
        <f>IF(AND(A671="",B671="",D671="",F671=""),"",IF(OR(A671="",B671="",D671=""),"Missing Required",IF(COUNTIF($A$5:$A$1000,A671)&gt;1,"Duplicate Availability ID",IF(F671="","Missing Status",IF(E671="ID Not Found","Invalid Driver ID",IF(COUNTIFS($B$5:$B$1000,B671,$D$5:$D$1000,D671)&gt;1,"Duplicate Driver/Date",IF(IFERROR(VLOOKUP(D671,'Drivers'!$A$5:$K$1000,10,FALSE),"No")&lt;&gt;"Yes","Inactive Driver",IF(OR(F671="Available",F671="Limited"),IF(OR(G671="",H671="",I671=""),"Missing Shift or Time",IF(K671&lt;=0,"Check Time Range",IF(K671&gt;IFERROR(VLOOKUP(D671,'Drivers'!$A$5:$K$1000,9,FALSE),24),"Over Planning Limit","OK"))),"OK"))))))))</f>
        <v/>
      </c>
    </row>
    <row r="672">
      <c r="A672" s="23" t="n"/>
      <c r="B672" s="24" t="n"/>
      <c r="C672" s="25">
        <f>IF(B672="","",TEXT(B672,"ddd"))</f>
        <v/>
      </c>
      <c r="D672" s="23" t="n"/>
      <c r="E672" s="26">
        <f>IF(D672="","",IFERROR(VLOOKUP(D672,'Drivers'!$A$5:$K$1000,2,FALSE),"ID Not Found"))</f>
        <v/>
      </c>
      <c r="F672" s="23" t="n"/>
      <c r="G672" s="23" t="n"/>
      <c r="H672" s="27" t="n"/>
      <c r="I672" s="27" t="n"/>
      <c r="J672" s="28" t="n"/>
      <c r="K672" s="29">
        <f>IF(OR(B672="",D672="",F672=""),"",IF(OR(F672="Available",F672="Limited"),IFERROR(MAX(0,MOD(I672-H672,1)*24-J672/60),0),0))</f>
        <v/>
      </c>
      <c r="L672" s="25">
        <f>IF(D672="","",IFERROR(VLOOKUP(D672,'Drivers'!$A$5:$K$1000,4,FALSE),""))</f>
        <v/>
      </c>
      <c r="M672" s="30" t="n"/>
      <c r="N672" s="23" t="n"/>
      <c r="O672" s="30" t="n"/>
      <c r="P672" s="26">
        <f>IF(AND(A672="",B672="",D672="",F672=""),"",IF(OR(A672="",B672="",D672=""),"Missing Required",IF(COUNTIF($A$5:$A$1000,A672)&gt;1,"Duplicate Availability ID",IF(F672="","Missing Status",IF(E672="ID Not Found","Invalid Driver ID",IF(COUNTIFS($B$5:$B$1000,B672,$D$5:$D$1000,D672)&gt;1,"Duplicate Driver/Date",IF(IFERROR(VLOOKUP(D672,'Drivers'!$A$5:$K$1000,10,FALSE),"No")&lt;&gt;"Yes","Inactive Driver",IF(OR(F672="Available",F672="Limited"),IF(OR(G672="",H672="",I672=""),"Missing Shift or Time",IF(K672&lt;=0,"Check Time Range",IF(K672&gt;IFERROR(VLOOKUP(D672,'Drivers'!$A$5:$K$1000,9,FALSE),24),"Over Planning Limit","OK"))),"OK"))))))))</f>
        <v/>
      </c>
    </row>
    <row r="673">
      <c r="A673" s="23" t="n"/>
      <c r="B673" s="24" t="n"/>
      <c r="C673" s="25">
        <f>IF(B673="","",TEXT(B673,"ddd"))</f>
        <v/>
      </c>
      <c r="D673" s="23" t="n"/>
      <c r="E673" s="26">
        <f>IF(D673="","",IFERROR(VLOOKUP(D673,'Drivers'!$A$5:$K$1000,2,FALSE),"ID Not Found"))</f>
        <v/>
      </c>
      <c r="F673" s="23" t="n"/>
      <c r="G673" s="23" t="n"/>
      <c r="H673" s="27" t="n"/>
      <c r="I673" s="27" t="n"/>
      <c r="J673" s="28" t="n"/>
      <c r="K673" s="29">
        <f>IF(OR(B673="",D673="",F673=""),"",IF(OR(F673="Available",F673="Limited"),IFERROR(MAX(0,MOD(I673-H673,1)*24-J673/60),0),0))</f>
        <v/>
      </c>
      <c r="L673" s="25">
        <f>IF(D673="","",IFERROR(VLOOKUP(D673,'Drivers'!$A$5:$K$1000,4,FALSE),""))</f>
        <v/>
      </c>
      <c r="M673" s="30" t="n"/>
      <c r="N673" s="23" t="n"/>
      <c r="O673" s="30" t="n"/>
      <c r="P673" s="26">
        <f>IF(AND(A673="",B673="",D673="",F673=""),"",IF(OR(A673="",B673="",D673=""),"Missing Required",IF(COUNTIF($A$5:$A$1000,A673)&gt;1,"Duplicate Availability ID",IF(F673="","Missing Status",IF(E673="ID Not Found","Invalid Driver ID",IF(COUNTIFS($B$5:$B$1000,B673,$D$5:$D$1000,D673)&gt;1,"Duplicate Driver/Date",IF(IFERROR(VLOOKUP(D673,'Drivers'!$A$5:$K$1000,10,FALSE),"No")&lt;&gt;"Yes","Inactive Driver",IF(OR(F673="Available",F673="Limited"),IF(OR(G673="",H673="",I673=""),"Missing Shift or Time",IF(K673&lt;=0,"Check Time Range",IF(K673&gt;IFERROR(VLOOKUP(D673,'Drivers'!$A$5:$K$1000,9,FALSE),24),"Over Planning Limit","OK"))),"OK"))))))))</f>
        <v/>
      </c>
    </row>
    <row r="674">
      <c r="A674" s="23" t="n"/>
      <c r="B674" s="24" t="n"/>
      <c r="C674" s="25">
        <f>IF(B674="","",TEXT(B674,"ddd"))</f>
        <v/>
      </c>
      <c r="D674" s="23" t="n"/>
      <c r="E674" s="26">
        <f>IF(D674="","",IFERROR(VLOOKUP(D674,'Drivers'!$A$5:$K$1000,2,FALSE),"ID Not Found"))</f>
        <v/>
      </c>
      <c r="F674" s="23" t="n"/>
      <c r="G674" s="23" t="n"/>
      <c r="H674" s="27" t="n"/>
      <c r="I674" s="27" t="n"/>
      <c r="J674" s="28" t="n"/>
      <c r="K674" s="29">
        <f>IF(OR(B674="",D674="",F674=""),"",IF(OR(F674="Available",F674="Limited"),IFERROR(MAX(0,MOD(I674-H674,1)*24-J674/60),0),0))</f>
        <v/>
      </c>
      <c r="L674" s="25">
        <f>IF(D674="","",IFERROR(VLOOKUP(D674,'Drivers'!$A$5:$K$1000,4,FALSE),""))</f>
        <v/>
      </c>
      <c r="M674" s="30" t="n"/>
      <c r="N674" s="23" t="n"/>
      <c r="O674" s="30" t="n"/>
      <c r="P674" s="26">
        <f>IF(AND(A674="",B674="",D674="",F674=""),"",IF(OR(A674="",B674="",D674=""),"Missing Required",IF(COUNTIF($A$5:$A$1000,A674)&gt;1,"Duplicate Availability ID",IF(F674="","Missing Status",IF(E674="ID Not Found","Invalid Driver ID",IF(COUNTIFS($B$5:$B$1000,B674,$D$5:$D$1000,D674)&gt;1,"Duplicate Driver/Date",IF(IFERROR(VLOOKUP(D674,'Drivers'!$A$5:$K$1000,10,FALSE),"No")&lt;&gt;"Yes","Inactive Driver",IF(OR(F674="Available",F674="Limited"),IF(OR(G674="",H674="",I674=""),"Missing Shift or Time",IF(K674&lt;=0,"Check Time Range",IF(K674&gt;IFERROR(VLOOKUP(D674,'Drivers'!$A$5:$K$1000,9,FALSE),24),"Over Planning Limit","OK"))),"OK"))))))))</f>
        <v/>
      </c>
    </row>
    <row r="675">
      <c r="A675" s="23" t="n"/>
      <c r="B675" s="24" t="n"/>
      <c r="C675" s="25">
        <f>IF(B675="","",TEXT(B675,"ddd"))</f>
        <v/>
      </c>
      <c r="D675" s="23" t="n"/>
      <c r="E675" s="26">
        <f>IF(D675="","",IFERROR(VLOOKUP(D675,'Drivers'!$A$5:$K$1000,2,FALSE),"ID Not Found"))</f>
        <v/>
      </c>
      <c r="F675" s="23" t="n"/>
      <c r="G675" s="23" t="n"/>
      <c r="H675" s="27" t="n"/>
      <c r="I675" s="27" t="n"/>
      <c r="J675" s="28" t="n"/>
      <c r="K675" s="29">
        <f>IF(OR(B675="",D675="",F675=""),"",IF(OR(F675="Available",F675="Limited"),IFERROR(MAX(0,MOD(I675-H675,1)*24-J675/60),0),0))</f>
        <v/>
      </c>
      <c r="L675" s="25">
        <f>IF(D675="","",IFERROR(VLOOKUP(D675,'Drivers'!$A$5:$K$1000,4,FALSE),""))</f>
        <v/>
      </c>
      <c r="M675" s="30" t="n"/>
      <c r="N675" s="23" t="n"/>
      <c r="O675" s="30" t="n"/>
      <c r="P675" s="26">
        <f>IF(AND(A675="",B675="",D675="",F675=""),"",IF(OR(A675="",B675="",D675=""),"Missing Required",IF(COUNTIF($A$5:$A$1000,A675)&gt;1,"Duplicate Availability ID",IF(F675="","Missing Status",IF(E675="ID Not Found","Invalid Driver ID",IF(COUNTIFS($B$5:$B$1000,B675,$D$5:$D$1000,D675)&gt;1,"Duplicate Driver/Date",IF(IFERROR(VLOOKUP(D675,'Drivers'!$A$5:$K$1000,10,FALSE),"No")&lt;&gt;"Yes","Inactive Driver",IF(OR(F675="Available",F675="Limited"),IF(OR(G675="",H675="",I675=""),"Missing Shift or Time",IF(K675&lt;=0,"Check Time Range",IF(K675&gt;IFERROR(VLOOKUP(D675,'Drivers'!$A$5:$K$1000,9,FALSE),24),"Over Planning Limit","OK"))),"OK"))))))))</f>
        <v/>
      </c>
    </row>
    <row r="676">
      <c r="A676" s="23" t="n"/>
      <c r="B676" s="24" t="n"/>
      <c r="C676" s="25">
        <f>IF(B676="","",TEXT(B676,"ddd"))</f>
        <v/>
      </c>
      <c r="D676" s="23" t="n"/>
      <c r="E676" s="26">
        <f>IF(D676="","",IFERROR(VLOOKUP(D676,'Drivers'!$A$5:$K$1000,2,FALSE),"ID Not Found"))</f>
        <v/>
      </c>
      <c r="F676" s="23" t="n"/>
      <c r="G676" s="23" t="n"/>
      <c r="H676" s="27" t="n"/>
      <c r="I676" s="27" t="n"/>
      <c r="J676" s="28" t="n"/>
      <c r="K676" s="29">
        <f>IF(OR(B676="",D676="",F676=""),"",IF(OR(F676="Available",F676="Limited"),IFERROR(MAX(0,MOD(I676-H676,1)*24-J676/60),0),0))</f>
        <v/>
      </c>
      <c r="L676" s="25">
        <f>IF(D676="","",IFERROR(VLOOKUP(D676,'Drivers'!$A$5:$K$1000,4,FALSE),""))</f>
        <v/>
      </c>
      <c r="M676" s="30" t="n"/>
      <c r="N676" s="23" t="n"/>
      <c r="O676" s="30" t="n"/>
      <c r="P676" s="26">
        <f>IF(AND(A676="",B676="",D676="",F676=""),"",IF(OR(A676="",B676="",D676=""),"Missing Required",IF(COUNTIF($A$5:$A$1000,A676)&gt;1,"Duplicate Availability ID",IF(F676="","Missing Status",IF(E676="ID Not Found","Invalid Driver ID",IF(COUNTIFS($B$5:$B$1000,B676,$D$5:$D$1000,D676)&gt;1,"Duplicate Driver/Date",IF(IFERROR(VLOOKUP(D676,'Drivers'!$A$5:$K$1000,10,FALSE),"No")&lt;&gt;"Yes","Inactive Driver",IF(OR(F676="Available",F676="Limited"),IF(OR(G676="",H676="",I676=""),"Missing Shift or Time",IF(K676&lt;=0,"Check Time Range",IF(K676&gt;IFERROR(VLOOKUP(D676,'Drivers'!$A$5:$K$1000,9,FALSE),24),"Over Planning Limit","OK"))),"OK"))))))))</f>
        <v/>
      </c>
    </row>
    <row r="677">
      <c r="A677" s="23" t="n"/>
      <c r="B677" s="24" t="n"/>
      <c r="C677" s="25">
        <f>IF(B677="","",TEXT(B677,"ddd"))</f>
        <v/>
      </c>
      <c r="D677" s="23" t="n"/>
      <c r="E677" s="26">
        <f>IF(D677="","",IFERROR(VLOOKUP(D677,'Drivers'!$A$5:$K$1000,2,FALSE),"ID Not Found"))</f>
        <v/>
      </c>
      <c r="F677" s="23" t="n"/>
      <c r="G677" s="23" t="n"/>
      <c r="H677" s="27" t="n"/>
      <c r="I677" s="27" t="n"/>
      <c r="J677" s="28" t="n"/>
      <c r="K677" s="29">
        <f>IF(OR(B677="",D677="",F677=""),"",IF(OR(F677="Available",F677="Limited"),IFERROR(MAX(0,MOD(I677-H677,1)*24-J677/60),0),0))</f>
        <v/>
      </c>
      <c r="L677" s="25">
        <f>IF(D677="","",IFERROR(VLOOKUP(D677,'Drivers'!$A$5:$K$1000,4,FALSE),""))</f>
        <v/>
      </c>
      <c r="M677" s="30" t="n"/>
      <c r="N677" s="23" t="n"/>
      <c r="O677" s="30" t="n"/>
      <c r="P677" s="26">
        <f>IF(AND(A677="",B677="",D677="",F677=""),"",IF(OR(A677="",B677="",D677=""),"Missing Required",IF(COUNTIF($A$5:$A$1000,A677)&gt;1,"Duplicate Availability ID",IF(F677="","Missing Status",IF(E677="ID Not Found","Invalid Driver ID",IF(COUNTIFS($B$5:$B$1000,B677,$D$5:$D$1000,D677)&gt;1,"Duplicate Driver/Date",IF(IFERROR(VLOOKUP(D677,'Drivers'!$A$5:$K$1000,10,FALSE),"No")&lt;&gt;"Yes","Inactive Driver",IF(OR(F677="Available",F677="Limited"),IF(OR(G677="",H677="",I677=""),"Missing Shift or Time",IF(K677&lt;=0,"Check Time Range",IF(K677&gt;IFERROR(VLOOKUP(D677,'Drivers'!$A$5:$K$1000,9,FALSE),24),"Over Planning Limit","OK"))),"OK"))))))))</f>
        <v/>
      </c>
    </row>
    <row r="678">
      <c r="A678" s="23" t="n"/>
      <c r="B678" s="24" t="n"/>
      <c r="C678" s="25">
        <f>IF(B678="","",TEXT(B678,"ddd"))</f>
        <v/>
      </c>
      <c r="D678" s="23" t="n"/>
      <c r="E678" s="26">
        <f>IF(D678="","",IFERROR(VLOOKUP(D678,'Drivers'!$A$5:$K$1000,2,FALSE),"ID Not Found"))</f>
        <v/>
      </c>
      <c r="F678" s="23" t="n"/>
      <c r="G678" s="23" t="n"/>
      <c r="H678" s="27" t="n"/>
      <c r="I678" s="27" t="n"/>
      <c r="J678" s="28" t="n"/>
      <c r="K678" s="29">
        <f>IF(OR(B678="",D678="",F678=""),"",IF(OR(F678="Available",F678="Limited"),IFERROR(MAX(0,MOD(I678-H678,1)*24-J678/60),0),0))</f>
        <v/>
      </c>
      <c r="L678" s="25">
        <f>IF(D678="","",IFERROR(VLOOKUP(D678,'Drivers'!$A$5:$K$1000,4,FALSE),""))</f>
        <v/>
      </c>
      <c r="M678" s="30" t="n"/>
      <c r="N678" s="23" t="n"/>
      <c r="O678" s="30" t="n"/>
      <c r="P678" s="26">
        <f>IF(AND(A678="",B678="",D678="",F678=""),"",IF(OR(A678="",B678="",D678=""),"Missing Required",IF(COUNTIF($A$5:$A$1000,A678)&gt;1,"Duplicate Availability ID",IF(F678="","Missing Status",IF(E678="ID Not Found","Invalid Driver ID",IF(COUNTIFS($B$5:$B$1000,B678,$D$5:$D$1000,D678)&gt;1,"Duplicate Driver/Date",IF(IFERROR(VLOOKUP(D678,'Drivers'!$A$5:$K$1000,10,FALSE),"No")&lt;&gt;"Yes","Inactive Driver",IF(OR(F678="Available",F678="Limited"),IF(OR(G678="",H678="",I678=""),"Missing Shift or Time",IF(K678&lt;=0,"Check Time Range",IF(K678&gt;IFERROR(VLOOKUP(D678,'Drivers'!$A$5:$K$1000,9,FALSE),24),"Over Planning Limit","OK"))),"OK"))))))))</f>
        <v/>
      </c>
    </row>
    <row r="679">
      <c r="A679" s="23" t="n"/>
      <c r="B679" s="24" t="n"/>
      <c r="C679" s="25">
        <f>IF(B679="","",TEXT(B679,"ddd"))</f>
        <v/>
      </c>
      <c r="D679" s="23" t="n"/>
      <c r="E679" s="26">
        <f>IF(D679="","",IFERROR(VLOOKUP(D679,'Drivers'!$A$5:$K$1000,2,FALSE),"ID Not Found"))</f>
        <v/>
      </c>
      <c r="F679" s="23" t="n"/>
      <c r="G679" s="23" t="n"/>
      <c r="H679" s="27" t="n"/>
      <c r="I679" s="27" t="n"/>
      <c r="J679" s="28" t="n"/>
      <c r="K679" s="29">
        <f>IF(OR(B679="",D679="",F679=""),"",IF(OR(F679="Available",F679="Limited"),IFERROR(MAX(0,MOD(I679-H679,1)*24-J679/60),0),0))</f>
        <v/>
      </c>
      <c r="L679" s="25">
        <f>IF(D679="","",IFERROR(VLOOKUP(D679,'Drivers'!$A$5:$K$1000,4,FALSE),""))</f>
        <v/>
      </c>
      <c r="M679" s="30" t="n"/>
      <c r="N679" s="23" t="n"/>
      <c r="O679" s="30" t="n"/>
      <c r="P679" s="26">
        <f>IF(AND(A679="",B679="",D679="",F679=""),"",IF(OR(A679="",B679="",D679=""),"Missing Required",IF(COUNTIF($A$5:$A$1000,A679)&gt;1,"Duplicate Availability ID",IF(F679="","Missing Status",IF(E679="ID Not Found","Invalid Driver ID",IF(COUNTIFS($B$5:$B$1000,B679,$D$5:$D$1000,D679)&gt;1,"Duplicate Driver/Date",IF(IFERROR(VLOOKUP(D679,'Drivers'!$A$5:$K$1000,10,FALSE),"No")&lt;&gt;"Yes","Inactive Driver",IF(OR(F679="Available",F679="Limited"),IF(OR(G679="",H679="",I679=""),"Missing Shift or Time",IF(K679&lt;=0,"Check Time Range",IF(K679&gt;IFERROR(VLOOKUP(D679,'Drivers'!$A$5:$K$1000,9,FALSE),24),"Over Planning Limit","OK"))),"OK"))))))))</f>
        <v/>
      </c>
    </row>
    <row r="680">
      <c r="A680" s="23" t="n"/>
      <c r="B680" s="24" t="n"/>
      <c r="C680" s="25">
        <f>IF(B680="","",TEXT(B680,"ddd"))</f>
        <v/>
      </c>
      <c r="D680" s="23" t="n"/>
      <c r="E680" s="26">
        <f>IF(D680="","",IFERROR(VLOOKUP(D680,'Drivers'!$A$5:$K$1000,2,FALSE),"ID Not Found"))</f>
        <v/>
      </c>
      <c r="F680" s="23" t="n"/>
      <c r="G680" s="23" t="n"/>
      <c r="H680" s="27" t="n"/>
      <c r="I680" s="27" t="n"/>
      <c r="J680" s="28" t="n"/>
      <c r="K680" s="29">
        <f>IF(OR(B680="",D680="",F680=""),"",IF(OR(F680="Available",F680="Limited"),IFERROR(MAX(0,MOD(I680-H680,1)*24-J680/60),0),0))</f>
        <v/>
      </c>
      <c r="L680" s="25">
        <f>IF(D680="","",IFERROR(VLOOKUP(D680,'Drivers'!$A$5:$K$1000,4,FALSE),""))</f>
        <v/>
      </c>
      <c r="M680" s="30" t="n"/>
      <c r="N680" s="23" t="n"/>
      <c r="O680" s="30" t="n"/>
      <c r="P680" s="26">
        <f>IF(AND(A680="",B680="",D680="",F680=""),"",IF(OR(A680="",B680="",D680=""),"Missing Required",IF(COUNTIF($A$5:$A$1000,A680)&gt;1,"Duplicate Availability ID",IF(F680="","Missing Status",IF(E680="ID Not Found","Invalid Driver ID",IF(COUNTIFS($B$5:$B$1000,B680,$D$5:$D$1000,D680)&gt;1,"Duplicate Driver/Date",IF(IFERROR(VLOOKUP(D680,'Drivers'!$A$5:$K$1000,10,FALSE),"No")&lt;&gt;"Yes","Inactive Driver",IF(OR(F680="Available",F680="Limited"),IF(OR(G680="",H680="",I680=""),"Missing Shift or Time",IF(K680&lt;=0,"Check Time Range",IF(K680&gt;IFERROR(VLOOKUP(D680,'Drivers'!$A$5:$K$1000,9,FALSE),24),"Over Planning Limit","OK"))),"OK"))))))))</f>
        <v/>
      </c>
    </row>
    <row r="681">
      <c r="A681" s="23" t="n"/>
      <c r="B681" s="24" t="n"/>
      <c r="C681" s="25">
        <f>IF(B681="","",TEXT(B681,"ddd"))</f>
        <v/>
      </c>
      <c r="D681" s="23" t="n"/>
      <c r="E681" s="26">
        <f>IF(D681="","",IFERROR(VLOOKUP(D681,'Drivers'!$A$5:$K$1000,2,FALSE),"ID Not Found"))</f>
        <v/>
      </c>
      <c r="F681" s="23" t="n"/>
      <c r="G681" s="23" t="n"/>
      <c r="H681" s="27" t="n"/>
      <c r="I681" s="27" t="n"/>
      <c r="J681" s="28" t="n"/>
      <c r="K681" s="29">
        <f>IF(OR(B681="",D681="",F681=""),"",IF(OR(F681="Available",F681="Limited"),IFERROR(MAX(0,MOD(I681-H681,1)*24-J681/60),0),0))</f>
        <v/>
      </c>
      <c r="L681" s="25">
        <f>IF(D681="","",IFERROR(VLOOKUP(D681,'Drivers'!$A$5:$K$1000,4,FALSE),""))</f>
        <v/>
      </c>
      <c r="M681" s="30" t="n"/>
      <c r="N681" s="23" t="n"/>
      <c r="O681" s="30" t="n"/>
      <c r="P681" s="26">
        <f>IF(AND(A681="",B681="",D681="",F681=""),"",IF(OR(A681="",B681="",D681=""),"Missing Required",IF(COUNTIF($A$5:$A$1000,A681)&gt;1,"Duplicate Availability ID",IF(F681="","Missing Status",IF(E681="ID Not Found","Invalid Driver ID",IF(COUNTIFS($B$5:$B$1000,B681,$D$5:$D$1000,D681)&gt;1,"Duplicate Driver/Date",IF(IFERROR(VLOOKUP(D681,'Drivers'!$A$5:$K$1000,10,FALSE),"No")&lt;&gt;"Yes","Inactive Driver",IF(OR(F681="Available",F681="Limited"),IF(OR(G681="",H681="",I681=""),"Missing Shift or Time",IF(K681&lt;=0,"Check Time Range",IF(K681&gt;IFERROR(VLOOKUP(D681,'Drivers'!$A$5:$K$1000,9,FALSE),24),"Over Planning Limit","OK"))),"OK"))))))))</f>
        <v/>
      </c>
    </row>
    <row r="682">
      <c r="A682" s="23" t="n"/>
      <c r="B682" s="24" t="n"/>
      <c r="C682" s="25">
        <f>IF(B682="","",TEXT(B682,"ddd"))</f>
        <v/>
      </c>
      <c r="D682" s="23" t="n"/>
      <c r="E682" s="26">
        <f>IF(D682="","",IFERROR(VLOOKUP(D682,'Drivers'!$A$5:$K$1000,2,FALSE),"ID Not Found"))</f>
        <v/>
      </c>
      <c r="F682" s="23" t="n"/>
      <c r="G682" s="23" t="n"/>
      <c r="H682" s="27" t="n"/>
      <c r="I682" s="27" t="n"/>
      <c r="J682" s="28" t="n"/>
      <c r="K682" s="29">
        <f>IF(OR(B682="",D682="",F682=""),"",IF(OR(F682="Available",F682="Limited"),IFERROR(MAX(0,MOD(I682-H682,1)*24-J682/60),0),0))</f>
        <v/>
      </c>
      <c r="L682" s="25">
        <f>IF(D682="","",IFERROR(VLOOKUP(D682,'Drivers'!$A$5:$K$1000,4,FALSE),""))</f>
        <v/>
      </c>
      <c r="M682" s="30" t="n"/>
      <c r="N682" s="23" t="n"/>
      <c r="O682" s="30" t="n"/>
      <c r="P682" s="26">
        <f>IF(AND(A682="",B682="",D682="",F682=""),"",IF(OR(A682="",B682="",D682=""),"Missing Required",IF(COUNTIF($A$5:$A$1000,A682)&gt;1,"Duplicate Availability ID",IF(F682="","Missing Status",IF(E682="ID Not Found","Invalid Driver ID",IF(COUNTIFS($B$5:$B$1000,B682,$D$5:$D$1000,D682)&gt;1,"Duplicate Driver/Date",IF(IFERROR(VLOOKUP(D682,'Drivers'!$A$5:$K$1000,10,FALSE),"No")&lt;&gt;"Yes","Inactive Driver",IF(OR(F682="Available",F682="Limited"),IF(OR(G682="",H682="",I682=""),"Missing Shift or Time",IF(K682&lt;=0,"Check Time Range",IF(K682&gt;IFERROR(VLOOKUP(D682,'Drivers'!$A$5:$K$1000,9,FALSE),24),"Over Planning Limit","OK"))),"OK"))))))))</f>
        <v/>
      </c>
    </row>
    <row r="683">
      <c r="A683" s="23" t="n"/>
      <c r="B683" s="24" t="n"/>
      <c r="C683" s="25">
        <f>IF(B683="","",TEXT(B683,"ddd"))</f>
        <v/>
      </c>
      <c r="D683" s="23" t="n"/>
      <c r="E683" s="26">
        <f>IF(D683="","",IFERROR(VLOOKUP(D683,'Drivers'!$A$5:$K$1000,2,FALSE),"ID Not Found"))</f>
        <v/>
      </c>
      <c r="F683" s="23" t="n"/>
      <c r="G683" s="23" t="n"/>
      <c r="H683" s="27" t="n"/>
      <c r="I683" s="27" t="n"/>
      <c r="J683" s="28" t="n"/>
      <c r="K683" s="29">
        <f>IF(OR(B683="",D683="",F683=""),"",IF(OR(F683="Available",F683="Limited"),IFERROR(MAX(0,MOD(I683-H683,1)*24-J683/60),0),0))</f>
        <v/>
      </c>
      <c r="L683" s="25">
        <f>IF(D683="","",IFERROR(VLOOKUP(D683,'Drivers'!$A$5:$K$1000,4,FALSE),""))</f>
        <v/>
      </c>
      <c r="M683" s="30" t="n"/>
      <c r="N683" s="23" t="n"/>
      <c r="O683" s="30" t="n"/>
      <c r="P683" s="26">
        <f>IF(AND(A683="",B683="",D683="",F683=""),"",IF(OR(A683="",B683="",D683=""),"Missing Required",IF(COUNTIF($A$5:$A$1000,A683)&gt;1,"Duplicate Availability ID",IF(F683="","Missing Status",IF(E683="ID Not Found","Invalid Driver ID",IF(COUNTIFS($B$5:$B$1000,B683,$D$5:$D$1000,D683)&gt;1,"Duplicate Driver/Date",IF(IFERROR(VLOOKUP(D683,'Drivers'!$A$5:$K$1000,10,FALSE),"No")&lt;&gt;"Yes","Inactive Driver",IF(OR(F683="Available",F683="Limited"),IF(OR(G683="",H683="",I683=""),"Missing Shift or Time",IF(K683&lt;=0,"Check Time Range",IF(K683&gt;IFERROR(VLOOKUP(D683,'Drivers'!$A$5:$K$1000,9,FALSE),24),"Over Planning Limit","OK"))),"OK"))))))))</f>
        <v/>
      </c>
    </row>
    <row r="684">
      <c r="A684" s="23" t="n"/>
      <c r="B684" s="24" t="n"/>
      <c r="C684" s="25">
        <f>IF(B684="","",TEXT(B684,"ddd"))</f>
        <v/>
      </c>
      <c r="D684" s="23" t="n"/>
      <c r="E684" s="26">
        <f>IF(D684="","",IFERROR(VLOOKUP(D684,'Drivers'!$A$5:$K$1000,2,FALSE),"ID Not Found"))</f>
        <v/>
      </c>
      <c r="F684" s="23" t="n"/>
      <c r="G684" s="23" t="n"/>
      <c r="H684" s="27" t="n"/>
      <c r="I684" s="27" t="n"/>
      <c r="J684" s="28" t="n"/>
      <c r="K684" s="29">
        <f>IF(OR(B684="",D684="",F684=""),"",IF(OR(F684="Available",F684="Limited"),IFERROR(MAX(0,MOD(I684-H684,1)*24-J684/60),0),0))</f>
        <v/>
      </c>
      <c r="L684" s="25">
        <f>IF(D684="","",IFERROR(VLOOKUP(D684,'Drivers'!$A$5:$K$1000,4,FALSE),""))</f>
        <v/>
      </c>
      <c r="M684" s="30" t="n"/>
      <c r="N684" s="23" t="n"/>
      <c r="O684" s="30" t="n"/>
      <c r="P684" s="26">
        <f>IF(AND(A684="",B684="",D684="",F684=""),"",IF(OR(A684="",B684="",D684=""),"Missing Required",IF(COUNTIF($A$5:$A$1000,A684)&gt;1,"Duplicate Availability ID",IF(F684="","Missing Status",IF(E684="ID Not Found","Invalid Driver ID",IF(COUNTIFS($B$5:$B$1000,B684,$D$5:$D$1000,D684)&gt;1,"Duplicate Driver/Date",IF(IFERROR(VLOOKUP(D684,'Drivers'!$A$5:$K$1000,10,FALSE),"No")&lt;&gt;"Yes","Inactive Driver",IF(OR(F684="Available",F684="Limited"),IF(OR(G684="",H684="",I684=""),"Missing Shift or Time",IF(K684&lt;=0,"Check Time Range",IF(K684&gt;IFERROR(VLOOKUP(D684,'Drivers'!$A$5:$K$1000,9,FALSE),24),"Over Planning Limit","OK"))),"OK"))))))))</f>
        <v/>
      </c>
    </row>
    <row r="685">
      <c r="A685" s="23" t="n"/>
      <c r="B685" s="24" t="n"/>
      <c r="C685" s="25">
        <f>IF(B685="","",TEXT(B685,"ddd"))</f>
        <v/>
      </c>
      <c r="D685" s="23" t="n"/>
      <c r="E685" s="26">
        <f>IF(D685="","",IFERROR(VLOOKUP(D685,'Drivers'!$A$5:$K$1000,2,FALSE),"ID Not Found"))</f>
        <v/>
      </c>
      <c r="F685" s="23" t="n"/>
      <c r="G685" s="23" t="n"/>
      <c r="H685" s="27" t="n"/>
      <c r="I685" s="27" t="n"/>
      <c r="J685" s="28" t="n"/>
      <c r="K685" s="29">
        <f>IF(OR(B685="",D685="",F685=""),"",IF(OR(F685="Available",F685="Limited"),IFERROR(MAX(0,MOD(I685-H685,1)*24-J685/60),0),0))</f>
        <v/>
      </c>
      <c r="L685" s="25">
        <f>IF(D685="","",IFERROR(VLOOKUP(D685,'Drivers'!$A$5:$K$1000,4,FALSE),""))</f>
        <v/>
      </c>
      <c r="M685" s="30" t="n"/>
      <c r="N685" s="23" t="n"/>
      <c r="O685" s="30" t="n"/>
      <c r="P685" s="26">
        <f>IF(AND(A685="",B685="",D685="",F685=""),"",IF(OR(A685="",B685="",D685=""),"Missing Required",IF(COUNTIF($A$5:$A$1000,A685)&gt;1,"Duplicate Availability ID",IF(F685="","Missing Status",IF(E685="ID Not Found","Invalid Driver ID",IF(COUNTIFS($B$5:$B$1000,B685,$D$5:$D$1000,D685)&gt;1,"Duplicate Driver/Date",IF(IFERROR(VLOOKUP(D685,'Drivers'!$A$5:$K$1000,10,FALSE),"No")&lt;&gt;"Yes","Inactive Driver",IF(OR(F685="Available",F685="Limited"),IF(OR(G685="",H685="",I685=""),"Missing Shift or Time",IF(K685&lt;=0,"Check Time Range",IF(K685&gt;IFERROR(VLOOKUP(D685,'Drivers'!$A$5:$K$1000,9,FALSE),24),"Over Planning Limit","OK"))),"OK"))))))))</f>
        <v/>
      </c>
    </row>
    <row r="686">
      <c r="A686" s="23" t="n"/>
      <c r="B686" s="24" t="n"/>
      <c r="C686" s="25">
        <f>IF(B686="","",TEXT(B686,"ddd"))</f>
        <v/>
      </c>
      <c r="D686" s="23" t="n"/>
      <c r="E686" s="26">
        <f>IF(D686="","",IFERROR(VLOOKUP(D686,'Drivers'!$A$5:$K$1000,2,FALSE),"ID Not Found"))</f>
        <v/>
      </c>
      <c r="F686" s="23" t="n"/>
      <c r="G686" s="23" t="n"/>
      <c r="H686" s="27" t="n"/>
      <c r="I686" s="27" t="n"/>
      <c r="J686" s="28" t="n"/>
      <c r="K686" s="29">
        <f>IF(OR(B686="",D686="",F686=""),"",IF(OR(F686="Available",F686="Limited"),IFERROR(MAX(0,MOD(I686-H686,1)*24-J686/60),0),0))</f>
        <v/>
      </c>
      <c r="L686" s="25">
        <f>IF(D686="","",IFERROR(VLOOKUP(D686,'Drivers'!$A$5:$K$1000,4,FALSE),""))</f>
        <v/>
      </c>
      <c r="M686" s="30" t="n"/>
      <c r="N686" s="23" t="n"/>
      <c r="O686" s="30" t="n"/>
      <c r="P686" s="26">
        <f>IF(AND(A686="",B686="",D686="",F686=""),"",IF(OR(A686="",B686="",D686=""),"Missing Required",IF(COUNTIF($A$5:$A$1000,A686)&gt;1,"Duplicate Availability ID",IF(F686="","Missing Status",IF(E686="ID Not Found","Invalid Driver ID",IF(COUNTIFS($B$5:$B$1000,B686,$D$5:$D$1000,D686)&gt;1,"Duplicate Driver/Date",IF(IFERROR(VLOOKUP(D686,'Drivers'!$A$5:$K$1000,10,FALSE),"No")&lt;&gt;"Yes","Inactive Driver",IF(OR(F686="Available",F686="Limited"),IF(OR(G686="",H686="",I686=""),"Missing Shift or Time",IF(K686&lt;=0,"Check Time Range",IF(K686&gt;IFERROR(VLOOKUP(D686,'Drivers'!$A$5:$K$1000,9,FALSE),24),"Over Planning Limit","OK"))),"OK"))))))))</f>
        <v/>
      </c>
    </row>
    <row r="687">
      <c r="A687" s="23" t="n"/>
      <c r="B687" s="24" t="n"/>
      <c r="C687" s="25">
        <f>IF(B687="","",TEXT(B687,"ddd"))</f>
        <v/>
      </c>
      <c r="D687" s="23" t="n"/>
      <c r="E687" s="26">
        <f>IF(D687="","",IFERROR(VLOOKUP(D687,'Drivers'!$A$5:$K$1000,2,FALSE),"ID Not Found"))</f>
        <v/>
      </c>
      <c r="F687" s="23" t="n"/>
      <c r="G687" s="23" t="n"/>
      <c r="H687" s="27" t="n"/>
      <c r="I687" s="27" t="n"/>
      <c r="J687" s="28" t="n"/>
      <c r="K687" s="29">
        <f>IF(OR(B687="",D687="",F687=""),"",IF(OR(F687="Available",F687="Limited"),IFERROR(MAX(0,MOD(I687-H687,1)*24-J687/60),0),0))</f>
        <v/>
      </c>
      <c r="L687" s="25">
        <f>IF(D687="","",IFERROR(VLOOKUP(D687,'Drivers'!$A$5:$K$1000,4,FALSE),""))</f>
        <v/>
      </c>
      <c r="M687" s="30" t="n"/>
      <c r="N687" s="23" t="n"/>
      <c r="O687" s="30" t="n"/>
      <c r="P687" s="26">
        <f>IF(AND(A687="",B687="",D687="",F687=""),"",IF(OR(A687="",B687="",D687=""),"Missing Required",IF(COUNTIF($A$5:$A$1000,A687)&gt;1,"Duplicate Availability ID",IF(F687="","Missing Status",IF(E687="ID Not Found","Invalid Driver ID",IF(COUNTIFS($B$5:$B$1000,B687,$D$5:$D$1000,D687)&gt;1,"Duplicate Driver/Date",IF(IFERROR(VLOOKUP(D687,'Drivers'!$A$5:$K$1000,10,FALSE),"No")&lt;&gt;"Yes","Inactive Driver",IF(OR(F687="Available",F687="Limited"),IF(OR(G687="",H687="",I687=""),"Missing Shift or Time",IF(K687&lt;=0,"Check Time Range",IF(K687&gt;IFERROR(VLOOKUP(D687,'Drivers'!$A$5:$K$1000,9,FALSE),24),"Over Planning Limit","OK"))),"OK"))))))))</f>
        <v/>
      </c>
    </row>
    <row r="688">
      <c r="A688" s="23" t="n"/>
      <c r="B688" s="24" t="n"/>
      <c r="C688" s="25">
        <f>IF(B688="","",TEXT(B688,"ddd"))</f>
        <v/>
      </c>
      <c r="D688" s="23" t="n"/>
      <c r="E688" s="26">
        <f>IF(D688="","",IFERROR(VLOOKUP(D688,'Drivers'!$A$5:$K$1000,2,FALSE),"ID Not Found"))</f>
        <v/>
      </c>
      <c r="F688" s="23" t="n"/>
      <c r="G688" s="23" t="n"/>
      <c r="H688" s="27" t="n"/>
      <c r="I688" s="27" t="n"/>
      <c r="J688" s="28" t="n"/>
      <c r="K688" s="29">
        <f>IF(OR(B688="",D688="",F688=""),"",IF(OR(F688="Available",F688="Limited"),IFERROR(MAX(0,MOD(I688-H688,1)*24-J688/60),0),0))</f>
        <v/>
      </c>
      <c r="L688" s="25">
        <f>IF(D688="","",IFERROR(VLOOKUP(D688,'Drivers'!$A$5:$K$1000,4,FALSE),""))</f>
        <v/>
      </c>
      <c r="M688" s="30" t="n"/>
      <c r="N688" s="23" t="n"/>
      <c r="O688" s="30" t="n"/>
      <c r="P688" s="26">
        <f>IF(AND(A688="",B688="",D688="",F688=""),"",IF(OR(A688="",B688="",D688=""),"Missing Required",IF(COUNTIF($A$5:$A$1000,A688)&gt;1,"Duplicate Availability ID",IF(F688="","Missing Status",IF(E688="ID Not Found","Invalid Driver ID",IF(COUNTIFS($B$5:$B$1000,B688,$D$5:$D$1000,D688)&gt;1,"Duplicate Driver/Date",IF(IFERROR(VLOOKUP(D688,'Drivers'!$A$5:$K$1000,10,FALSE),"No")&lt;&gt;"Yes","Inactive Driver",IF(OR(F688="Available",F688="Limited"),IF(OR(G688="",H688="",I688=""),"Missing Shift or Time",IF(K688&lt;=0,"Check Time Range",IF(K688&gt;IFERROR(VLOOKUP(D688,'Drivers'!$A$5:$K$1000,9,FALSE),24),"Over Planning Limit","OK"))),"OK"))))))))</f>
        <v/>
      </c>
    </row>
    <row r="689">
      <c r="A689" s="23" t="n"/>
      <c r="B689" s="24" t="n"/>
      <c r="C689" s="25">
        <f>IF(B689="","",TEXT(B689,"ddd"))</f>
        <v/>
      </c>
      <c r="D689" s="23" t="n"/>
      <c r="E689" s="26">
        <f>IF(D689="","",IFERROR(VLOOKUP(D689,'Drivers'!$A$5:$K$1000,2,FALSE),"ID Not Found"))</f>
        <v/>
      </c>
      <c r="F689" s="23" t="n"/>
      <c r="G689" s="23" t="n"/>
      <c r="H689" s="27" t="n"/>
      <c r="I689" s="27" t="n"/>
      <c r="J689" s="28" t="n"/>
      <c r="K689" s="29">
        <f>IF(OR(B689="",D689="",F689=""),"",IF(OR(F689="Available",F689="Limited"),IFERROR(MAX(0,MOD(I689-H689,1)*24-J689/60),0),0))</f>
        <v/>
      </c>
      <c r="L689" s="25">
        <f>IF(D689="","",IFERROR(VLOOKUP(D689,'Drivers'!$A$5:$K$1000,4,FALSE),""))</f>
        <v/>
      </c>
      <c r="M689" s="30" t="n"/>
      <c r="N689" s="23" t="n"/>
      <c r="O689" s="30" t="n"/>
      <c r="P689" s="26">
        <f>IF(AND(A689="",B689="",D689="",F689=""),"",IF(OR(A689="",B689="",D689=""),"Missing Required",IF(COUNTIF($A$5:$A$1000,A689)&gt;1,"Duplicate Availability ID",IF(F689="","Missing Status",IF(E689="ID Not Found","Invalid Driver ID",IF(COUNTIFS($B$5:$B$1000,B689,$D$5:$D$1000,D689)&gt;1,"Duplicate Driver/Date",IF(IFERROR(VLOOKUP(D689,'Drivers'!$A$5:$K$1000,10,FALSE),"No")&lt;&gt;"Yes","Inactive Driver",IF(OR(F689="Available",F689="Limited"),IF(OR(G689="",H689="",I689=""),"Missing Shift or Time",IF(K689&lt;=0,"Check Time Range",IF(K689&gt;IFERROR(VLOOKUP(D689,'Drivers'!$A$5:$K$1000,9,FALSE),24),"Over Planning Limit","OK"))),"OK"))))))))</f>
        <v/>
      </c>
    </row>
    <row r="690">
      <c r="A690" s="23" t="n"/>
      <c r="B690" s="24" t="n"/>
      <c r="C690" s="25">
        <f>IF(B690="","",TEXT(B690,"ddd"))</f>
        <v/>
      </c>
      <c r="D690" s="23" t="n"/>
      <c r="E690" s="26">
        <f>IF(D690="","",IFERROR(VLOOKUP(D690,'Drivers'!$A$5:$K$1000,2,FALSE),"ID Not Found"))</f>
        <v/>
      </c>
      <c r="F690" s="23" t="n"/>
      <c r="G690" s="23" t="n"/>
      <c r="H690" s="27" t="n"/>
      <c r="I690" s="27" t="n"/>
      <c r="J690" s="28" t="n"/>
      <c r="K690" s="29">
        <f>IF(OR(B690="",D690="",F690=""),"",IF(OR(F690="Available",F690="Limited"),IFERROR(MAX(0,MOD(I690-H690,1)*24-J690/60),0),0))</f>
        <v/>
      </c>
      <c r="L690" s="25">
        <f>IF(D690="","",IFERROR(VLOOKUP(D690,'Drivers'!$A$5:$K$1000,4,FALSE),""))</f>
        <v/>
      </c>
      <c r="M690" s="30" t="n"/>
      <c r="N690" s="23" t="n"/>
      <c r="O690" s="30" t="n"/>
      <c r="P690" s="26">
        <f>IF(AND(A690="",B690="",D690="",F690=""),"",IF(OR(A690="",B690="",D690=""),"Missing Required",IF(COUNTIF($A$5:$A$1000,A690)&gt;1,"Duplicate Availability ID",IF(F690="","Missing Status",IF(E690="ID Not Found","Invalid Driver ID",IF(COUNTIFS($B$5:$B$1000,B690,$D$5:$D$1000,D690)&gt;1,"Duplicate Driver/Date",IF(IFERROR(VLOOKUP(D690,'Drivers'!$A$5:$K$1000,10,FALSE),"No")&lt;&gt;"Yes","Inactive Driver",IF(OR(F690="Available",F690="Limited"),IF(OR(G690="",H690="",I690=""),"Missing Shift or Time",IF(K690&lt;=0,"Check Time Range",IF(K690&gt;IFERROR(VLOOKUP(D690,'Drivers'!$A$5:$K$1000,9,FALSE),24),"Over Planning Limit","OK"))),"OK"))))))))</f>
        <v/>
      </c>
    </row>
    <row r="691">
      <c r="A691" s="23" t="n"/>
      <c r="B691" s="24" t="n"/>
      <c r="C691" s="25">
        <f>IF(B691="","",TEXT(B691,"ddd"))</f>
        <v/>
      </c>
      <c r="D691" s="23" t="n"/>
      <c r="E691" s="26">
        <f>IF(D691="","",IFERROR(VLOOKUP(D691,'Drivers'!$A$5:$K$1000,2,FALSE),"ID Not Found"))</f>
        <v/>
      </c>
      <c r="F691" s="23" t="n"/>
      <c r="G691" s="23" t="n"/>
      <c r="H691" s="27" t="n"/>
      <c r="I691" s="27" t="n"/>
      <c r="J691" s="28" t="n"/>
      <c r="K691" s="29">
        <f>IF(OR(B691="",D691="",F691=""),"",IF(OR(F691="Available",F691="Limited"),IFERROR(MAX(0,MOD(I691-H691,1)*24-J691/60),0),0))</f>
        <v/>
      </c>
      <c r="L691" s="25">
        <f>IF(D691="","",IFERROR(VLOOKUP(D691,'Drivers'!$A$5:$K$1000,4,FALSE),""))</f>
        <v/>
      </c>
      <c r="M691" s="30" t="n"/>
      <c r="N691" s="23" t="n"/>
      <c r="O691" s="30" t="n"/>
      <c r="P691" s="26">
        <f>IF(AND(A691="",B691="",D691="",F691=""),"",IF(OR(A691="",B691="",D691=""),"Missing Required",IF(COUNTIF($A$5:$A$1000,A691)&gt;1,"Duplicate Availability ID",IF(F691="","Missing Status",IF(E691="ID Not Found","Invalid Driver ID",IF(COUNTIFS($B$5:$B$1000,B691,$D$5:$D$1000,D691)&gt;1,"Duplicate Driver/Date",IF(IFERROR(VLOOKUP(D691,'Drivers'!$A$5:$K$1000,10,FALSE),"No")&lt;&gt;"Yes","Inactive Driver",IF(OR(F691="Available",F691="Limited"),IF(OR(G691="",H691="",I691=""),"Missing Shift or Time",IF(K691&lt;=0,"Check Time Range",IF(K691&gt;IFERROR(VLOOKUP(D691,'Drivers'!$A$5:$K$1000,9,FALSE),24),"Over Planning Limit","OK"))),"OK"))))))))</f>
        <v/>
      </c>
    </row>
    <row r="692">
      <c r="A692" s="23" t="n"/>
      <c r="B692" s="24" t="n"/>
      <c r="C692" s="25">
        <f>IF(B692="","",TEXT(B692,"ddd"))</f>
        <v/>
      </c>
      <c r="D692" s="23" t="n"/>
      <c r="E692" s="26">
        <f>IF(D692="","",IFERROR(VLOOKUP(D692,'Drivers'!$A$5:$K$1000,2,FALSE),"ID Not Found"))</f>
        <v/>
      </c>
      <c r="F692" s="23" t="n"/>
      <c r="G692" s="23" t="n"/>
      <c r="H692" s="27" t="n"/>
      <c r="I692" s="27" t="n"/>
      <c r="J692" s="28" t="n"/>
      <c r="K692" s="29">
        <f>IF(OR(B692="",D692="",F692=""),"",IF(OR(F692="Available",F692="Limited"),IFERROR(MAX(0,MOD(I692-H692,1)*24-J692/60),0),0))</f>
        <v/>
      </c>
      <c r="L692" s="25">
        <f>IF(D692="","",IFERROR(VLOOKUP(D692,'Drivers'!$A$5:$K$1000,4,FALSE),""))</f>
        <v/>
      </c>
      <c r="M692" s="30" t="n"/>
      <c r="N692" s="23" t="n"/>
      <c r="O692" s="30" t="n"/>
      <c r="P692" s="26">
        <f>IF(AND(A692="",B692="",D692="",F692=""),"",IF(OR(A692="",B692="",D692=""),"Missing Required",IF(COUNTIF($A$5:$A$1000,A692)&gt;1,"Duplicate Availability ID",IF(F692="","Missing Status",IF(E692="ID Not Found","Invalid Driver ID",IF(COUNTIFS($B$5:$B$1000,B692,$D$5:$D$1000,D692)&gt;1,"Duplicate Driver/Date",IF(IFERROR(VLOOKUP(D692,'Drivers'!$A$5:$K$1000,10,FALSE),"No")&lt;&gt;"Yes","Inactive Driver",IF(OR(F692="Available",F692="Limited"),IF(OR(G692="",H692="",I692=""),"Missing Shift or Time",IF(K692&lt;=0,"Check Time Range",IF(K692&gt;IFERROR(VLOOKUP(D692,'Drivers'!$A$5:$K$1000,9,FALSE),24),"Over Planning Limit","OK"))),"OK"))))))))</f>
        <v/>
      </c>
    </row>
    <row r="693">
      <c r="A693" s="23" t="n"/>
      <c r="B693" s="24" t="n"/>
      <c r="C693" s="25">
        <f>IF(B693="","",TEXT(B693,"ddd"))</f>
        <v/>
      </c>
      <c r="D693" s="23" t="n"/>
      <c r="E693" s="26">
        <f>IF(D693="","",IFERROR(VLOOKUP(D693,'Drivers'!$A$5:$K$1000,2,FALSE),"ID Not Found"))</f>
        <v/>
      </c>
      <c r="F693" s="23" t="n"/>
      <c r="G693" s="23" t="n"/>
      <c r="H693" s="27" t="n"/>
      <c r="I693" s="27" t="n"/>
      <c r="J693" s="28" t="n"/>
      <c r="K693" s="29">
        <f>IF(OR(B693="",D693="",F693=""),"",IF(OR(F693="Available",F693="Limited"),IFERROR(MAX(0,MOD(I693-H693,1)*24-J693/60),0),0))</f>
        <v/>
      </c>
      <c r="L693" s="25">
        <f>IF(D693="","",IFERROR(VLOOKUP(D693,'Drivers'!$A$5:$K$1000,4,FALSE),""))</f>
        <v/>
      </c>
      <c r="M693" s="30" t="n"/>
      <c r="N693" s="23" t="n"/>
      <c r="O693" s="30" t="n"/>
      <c r="P693" s="26">
        <f>IF(AND(A693="",B693="",D693="",F693=""),"",IF(OR(A693="",B693="",D693=""),"Missing Required",IF(COUNTIF($A$5:$A$1000,A693)&gt;1,"Duplicate Availability ID",IF(F693="","Missing Status",IF(E693="ID Not Found","Invalid Driver ID",IF(COUNTIFS($B$5:$B$1000,B693,$D$5:$D$1000,D693)&gt;1,"Duplicate Driver/Date",IF(IFERROR(VLOOKUP(D693,'Drivers'!$A$5:$K$1000,10,FALSE),"No")&lt;&gt;"Yes","Inactive Driver",IF(OR(F693="Available",F693="Limited"),IF(OR(G693="",H693="",I693=""),"Missing Shift or Time",IF(K693&lt;=0,"Check Time Range",IF(K693&gt;IFERROR(VLOOKUP(D693,'Drivers'!$A$5:$K$1000,9,FALSE),24),"Over Planning Limit","OK"))),"OK"))))))))</f>
        <v/>
      </c>
    </row>
    <row r="694">
      <c r="A694" s="23" t="n"/>
      <c r="B694" s="24" t="n"/>
      <c r="C694" s="25">
        <f>IF(B694="","",TEXT(B694,"ddd"))</f>
        <v/>
      </c>
      <c r="D694" s="23" t="n"/>
      <c r="E694" s="26">
        <f>IF(D694="","",IFERROR(VLOOKUP(D694,'Drivers'!$A$5:$K$1000,2,FALSE),"ID Not Found"))</f>
        <v/>
      </c>
      <c r="F694" s="23" t="n"/>
      <c r="G694" s="23" t="n"/>
      <c r="H694" s="27" t="n"/>
      <c r="I694" s="27" t="n"/>
      <c r="J694" s="28" t="n"/>
      <c r="K694" s="29">
        <f>IF(OR(B694="",D694="",F694=""),"",IF(OR(F694="Available",F694="Limited"),IFERROR(MAX(0,MOD(I694-H694,1)*24-J694/60),0),0))</f>
        <v/>
      </c>
      <c r="L694" s="25">
        <f>IF(D694="","",IFERROR(VLOOKUP(D694,'Drivers'!$A$5:$K$1000,4,FALSE),""))</f>
        <v/>
      </c>
      <c r="M694" s="30" t="n"/>
      <c r="N694" s="23" t="n"/>
      <c r="O694" s="30" t="n"/>
      <c r="P694" s="26">
        <f>IF(AND(A694="",B694="",D694="",F694=""),"",IF(OR(A694="",B694="",D694=""),"Missing Required",IF(COUNTIF($A$5:$A$1000,A694)&gt;1,"Duplicate Availability ID",IF(F694="","Missing Status",IF(E694="ID Not Found","Invalid Driver ID",IF(COUNTIFS($B$5:$B$1000,B694,$D$5:$D$1000,D694)&gt;1,"Duplicate Driver/Date",IF(IFERROR(VLOOKUP(D694,'Drivers'!$A$5:$K$1000,10,FALSE),"No")&lt;&gt;"Yes","Inactive Driver",IF(OR(F694="Available",F694="Limited"),IF(OR(G694="",H694="",I694=""),"Missing Shift or Time",IF(K694&lt;=0,"Check Time Range",IF(K694&gt;IFERROR(VLOOKUP(D694,'Drivers'!$A$5:$K$1000,9,FALSE),24),"Over Planning Limit","OK"))),"OK"))))))))</f>
        <v/>
      </c>
    </row>
    <row r="695">
      <c r="A695" s="23" t="n"/>
      <c r="B695" s="24" t="n"/>
      <c r="C695" s="25">
        <f>IF(B695="","",TEXT(B695,"ddd"))</f>
        <v/>
      </c>
      <c r="D695" s="23" t="n"/>
      <c r="E695" s="26">
        <f>IF(D695="","",IFERROR(VLOOKUP(D695,'Drivers'!$A$5:$K$1000,2,FALSE),"ID Not Found"))</f>
        <v/>
      </c>
      <c r="F695" s="23" t="n"/>
      <c r="G695" s="23" t="n"/>
      <c r="H695" s="27" t="n"/>
      <c r="I695" s="27" t="n"/>
      <c r="J695" s="28" t="n"/>
      <c r="K695" s="29">
        <f>IF(OR(B695="",D695="",F695=""),"",IF(OR(F695="Available",F695="Limited"),IFERROR(MAX(0,MOD(I695-H695,1)*24-J695/60),0),0))</f>
        <v/>
      </c>
      <c r="L695" s="25">
        <f>IF(D695="","",IFERROR(VLOOKUP(D695,'Drivers'!$A$5:$K$1000,4,FALSE),""))</f>
        <v/>
      </c>
      <c r="M695" s="30" t="n"/>
      <c r="N695" s="23" t="n"/>
      <c r="O695" s="30" t="n"/>
      <c r="P695" s="26">
        <f>IF(AND(A695="",B695="",D695="",F695=""),"",IF(OR(A695="",B695="",D695=""),"Missing Required",IF(COUNTIF($A$5:$A$1000,A695)&gt;1,"Duplicate Availability ID",IF(F695="","Missing Status",IF(E695="ID Not Found","Invalid Driver ID",IF(COUNTIFS($B$5:$B$1000,B695,$D$5:$D$1000,D695)&gt;1,"Duplicate Driver/Date",IF(IFERROR(VLOOKUP(D695,'Drivers'!$A$5:$K$1000,10,FALSE),"No")&lt;&gt;"Yes","Inactive Driver",IF(OR(F695="Available",F695="Limited"),IF(OR(G695="",H695="",I695=""),"Missing Shift or Time",IF(K695&lt;=0,"Check Time Range",IF(K695&gt;IFERROR(VLOOKUP(D695,'Drivers'!$A$5:$K$1000,9,FALSE),24),"Over Planning Limit","OK"))),"OK"))))))))</f>
        <v/>
      </c>
    </row>
    <row r="696">
      <c r="A696" s="23" t="n"/>
      <c r="B696" s="24" t="n"/>
      <c r="C696" s="25">
        <f>IF(B696="","",TEXT(B696,"ddd"))</f>
        <v/>
      </c>
      <c r="D696" s="23" t="n"/>
      <c r="E696" s="26">
        <f>IF(D696="","",IFERROR(VLOOKUP(D696,'Drivers'!$A$5:$K$1000,2,FALSE),"ID Not Found"))</f>
        <v/>
      </c>
      <c r="F696" s="23" t="n"/>
      <c r="G696" s="23" t="n"/>
      <c r="H696" s="27" t="n"/>
      <c r="I696" s="27" t="n"/>
      <c r="J696" s="28" t="n"/>
      <c r="K696" s="29">
        <f>IF(OR(B696="",D696="",F696=""),"",IF(OR(F696="Available",F696="Limited"),IFERROR(MAX(0,MOD(I696-H696,1)*24-J696/60),0),0))</f>
        <v/>
      </c>
      <c r="L696" s="25">
        <f>IF(D696="","",IFERROR(VLOOKUP(D696,'Drivers'!$A$5:$K$1000,4,FALSE),""))</f>
        <v/>
      </c>
      <c r="M696" s="30" t="n"/>
      <c r="N696" s="23" t="n"/>
      <c r="O696" s="30" t="n"/>
      <c r="P696" s="26">
        <f>IF(AND(A696="",B696="",D696="",F696=""),"",IF(OR(A696="",B696="",D696=""),"Missing Required",IF(COUNTIF($A$5:$A$1000,A696)&gt;1,"Duplicate Availability ID",IF(F696="","Missing Status",IF(E696="ID Not Found","Invalid Driver ID",IF(COUNTIFS($B$5:$B$1000,B696,$D$5:$D$1000,D696)&gt;1,"Duplicate Driver/Date",IF(IFERROR(VLOOKUP(D696,'Drivers'!$A$5:$K$1000,10,FALSE),"No")&lt;&gt;"Yes","Inactive Driver",IF(OR(F696="Available",F696="Limited"),IF(OR(G696="",H696="",I696=""),"Missing Shift or Time",IF(K696&lt;=0,"Check Time Range",IF(K696&gt;IFERROR(VLOOKUP(D696,'Drivers'!$A$5:$K$1000,9,FALSE),24),"Over Planning Limit","OK"))),"OK"))))))))</f>
        <v/>
      </c>
    </row>
    <row r="697">
      <c r="A697" s="23" t="n"/>
      <c r="B697" s="24" t="n"/>
      <c r="C697" s="25">
        <f>IF(B697="","",TEXT(B697,"ddd"))</f>
        <v/>
      </c>
      <c r="D697" s="23" t="n"/>
      <c r="E697" s="26">
        <f>IF(D697="","",IFERROR(VLOOKUP(D697,'Drivers'!$A$5:$K$1000,2,FALSE),"ID Not Found"))</f>
        <v/>
      </c>
      <c r="F697" s="23" t="n"/>
      <c r="G697" s="23" t="n"/>
      <c r="H697" s="27" t="n"/>
      <c r="I697" s="27" t="n"/>
      <c r="J697" s="28" t="n"/>
      <c r="K697" s="29">
        <f>IF(OR(B697="",D697="",F697=""),"",IF(OR(F697="Available",F697="Limited"),IFERROR(MAX(0,MOD(I697-H697,1)*24-J697/60),0),0))</f>
        <v/>
      </c>
      <c r="L697" s="25">
        <f>IF(D697="","",IFERROR(VLOOKUP(D697,'Drivers'!$A$5:$K$1000,4,FALSE),""))</f>
        <v/>
      </c>
      <c r="M697" s="30" t="n"/>
      <c r="N697" s="23" t="n"/>
      <c r="O697" s="30" t="n"/>
      <c r="P697" s="26">
        <f>IF(AND(A697="",B697="",D697="",F697=""),"",IF(OR(A697="",B697="",D697=""),"Missing Required",IF(COUNTIF($A$5:$A$1000,A697)&gt;1,"Duplicate Availability ID",IF(F697="","Missing Status",IF(E697="ID Not Found","Invalid Driver ID",IF(COUNTIFS($B$5:$B$1000,B697,$D$5:$D$1000,D697)&gt;1,"Duplicate Driver/Date",IF(IFERROR(VLOOKUP(D697,'Drivers'!$A$5:$K$1000,10,FALSE),"No")&lt;&gt;"Yes","Inactive Driver",IF(OR(F697="Available",F697="Limited"),IF(OR(G697="",H697="",I697=""),"Missing Shift or Time",IF(K697&lt;=0,"Check Time Range",IF(K697&gt;IFERROR(VLOOKUP(D697,'Drivers'!$A$5:$K$1000,9,FALSE),24),"Over Planning Limit","OK"))),"OK"))))))))</f>
        <v/>
      </c>
    </row>
    <row r="698">
      <c r="A698" s="23" t="n"/>
      <c r="B698" s="24" t="n"/>
      <c r="C698" s="25">
        <f>IF(B698="","",TEXT(B698,"ddd"))</f>
        <v/>
      </c>
      <c r="D698" s="23" t="n"/>
      <c r="E698" s="26">
        <f>IF(D698="","",IFERROR(VLOOKUP(D698,'Drivers'!$A$5:$K$1000,2,FALSE),"ID Not Found"))</f>
        <v/>
      </c>
      <c r="F698" s="23" t="n"/>
      <c r="G698" s="23" t="n"/>
      <c r="H698" s="27" t="n"/>
      <c r="I698" s="27" t="n"/>
      <c r="J698" s="28" t="n"/>
      <c r="K698" s="29">
        <f>IF(OR(B698="",D698="",F698=""),"",IF(OR(F698="Available",F698="Limited"),IFERROR(MAX(0,MOD(I698-H698,1)*24-J698/60),0),0))</f>
        <v/>
      </c>
      <c r="L698" s="25">
        <f>IF(D698="","",IFERROR(VLOOKUP(D698,'Drivers'!$A$5:$K$1000,4,FALSE),""))</f>
        <v/>
      </c>
      <c r="M698" s="30" t="n"/>
      <c r="N698" s="23" t="n"/>
      <c r="O698" s="30" t="n"/>
      <c r="P698" s="26">
        <f>IF(AND(A698="",B698="",D698="",F698=""),"",IF(OR(A698="",B698="",D698=""),"Missing Required",IF(COUNTIF($A$5:$A$1000,A698)&gt;1,"Duplicate Availability ID",IF(F698="","Missing Status",IF(E698="ID Not Found","Invalid Driver ID",IF(COUNTIFS($B$5:$B$1000,B698,$D$5:$D$1000,D698)&gt;1,"Duplicate Driver/Date",IF(IFERROR(VLOOKUP(D698,'Drivers'!$A$5:$K$1000,10,FALSE),"No")&lt;&gt;"Yes","Inactive Driver",IF(OR(F698="Available",F698="Limited"),IF(OR(G698="",H698="",I698=""),"Missing Shift or Time",IF(K698&lt;=0,"Check Time Range",IF(K698&gt;IFERROR(VLOOKUP(D698,'Drivers'!$A$5:$K$1000,9,FALSE),24),"Over Planning Limit","OK"))),"OK"))))))))</f>
        <v/>
      </c>
    </row>
    <row r="699">
      <c r="A699" s="23" t="n"/>
      <c r="B699" s="24" t="n"/>
      <c r="C699" s="25">
        <f>IF(B699="","",TEXT(B699,"ddd"))</f>
        <v/>
      </c>
      <c r="D699" s="23" t="n"/>
      <c r="E699" s="26">
        <f>IF(D699="","",IFERROR(VLOOKUP(D699,'Drivers'!$A$5:$K$1000,2,FALSE),"ID Not Found"))</f>
        <v/>
      </c>
      <c r="F699" s="23" t="n"/>
      <c r="G699" s="23" t="n"/>
      <c r="H699" s="27" t="n"/>
      <c r="I699" s="27" t="n"/>
      <c r="J699" s="28" t="n"/>
      <c r="K699" s="29">
        <f>IF(OR(B699="",D699="",F699=""),"",IF(OR(F699="Available",F699="Limited"),IFERROR(MAX(0,MOD(I699-H699,1)*24-J699/60),0),0))</f>
        <v/>
      </c>
      <c r="L699" s="25">
        <f>IF(D699="","",IFERROR(VLOOKUP(D699,'Drivers'!$A$5:$K$1000,4,FALSE),""))</f>
        <v/>
      </c>
      <c r="M699" s="30" t="n"/>
      <c r="N699" s="23" t="n"/>
      <c r="O699" s="30" t="n"/>
      <c r="P699" s="26">
        <f>IF(AND(A699="",B699="",D699="",F699=""),"",IF(OR(A699="",B699="",D699=""),"Missing Required",IF(COUNTIF($A$5:$A$1000,A699)&gt;1,"Duplicate Availability ID",IF(F699="","Missing Status",IF(E699="ID Not Found","Invalid Driver ID",IF(COUNTIFS($B$5:$B$1000,B699,$D$5:$D$1000,D699)&gt;1,"Duplicate Driver/Date",IF(IFERROR(VLOOKUP(D699,'Drivers'!$A$5:$K$1000,10,FALSE),"No")&lt;&gt;"Yes","Inactive Driver",IF(OR(F699="Available",F699="Limited"),IF(OR(G699="",H699="",I699=""),"Missing Shift or Time",IF(K699&lt;=0,"Check Time Range",IF(K699&gt;IFERROR(VLOOKUP(D699,'Drivers'!$A$5:$K$1000,9,FALSE),24),"Over Planning Limit","OK"))),"OK"))))))))</f>
        <v/>
      </c>
    </row>
    <row r="700">
      <c r="A700" s="23" t="n"/>
      <c r="B700" s="24" t="n"/>
      <c r="C700" s="25">
        <f>IF(B700="","",TEXT(B700,"ddd"))</f>
        <v/>
      </c>
      <c r="D700" s="23" t="n"/>
      <c r="E700" s="26">
        <f>IF(D700="","",IFERROR(VLOOKUP(D700,'Drivers'!$A$5:$K$1000,2,FALSE),"ID Not Found"))</f>
        <v/>
      </c>
      <c r="F700" s="23" t="n"/>
      <c r="G700" s="23" t="n"/>
      <c r="H700" s="27" t="n"/>
      <c r="I700" s="27" t="n"/>
      <c r="J700" s="28" t="n"/>
      <c r="K700" s="29">
        <f>IF(OR(B700="",D700="",F700=""),"",IF(OR(F700="Available",F700="Limited"),IFERROR(MAX(0,MOD(I700-H700,1)*24-J700/60),0),0))</f>
        <v/>
      </c>
      <c r="L700" s="25">
        <f>IF(D700="","",IFERROR(VLOOKUP(D700,'Drivers'!$A$5:$K$1000,4,FALSE),""))</f>
        <v/>
      </c>
      <c r="M700" s="30" t="n"/>
      <c r="N700" s="23" t="n"/>
      <c r="O700" s="30" t="n"/>
      <c r="P700" s="26">
        <f>IF(AND(A700="",B700="",D700="",F700=""),"",IF(OR(A700="",B700="",D700=""),"Missing Required",IF(COUNTIF($A$5:$A$1000,A700)&gt;1,"Duplicate Availability ID",IF(F700="","Missing Status",IF(E700="ID Not Found","Invalid Driver ID",IF(COUNTIFS($B$5:$B$1000,B700,$D$5:$D$1000,D700)&gt;1,"Duplicate Driver/Date",IF(IFERROR(VLOOKUP(D700,'Drivers'!$A$5:$K$1000,10,FALSE),"No")&lt;&gt;"Yes","Inactive Driver",IF(OR(F700="Available",F700="Limited"),IF(OR(G700="",H700="",I700=""),"Missing Shift or Time",IF(K700&lt;=0,"Check Time Range",IF(K700&gt;IFERROR(VLOOKUP(D700,'Drivers'!$A$5:$K$1000,9,FALSE),24),"Over Planning Limit","OK"))),"OK"))))))))</f>
        <v/>
      </c>
    </row>
    <row r="701">
      <c r="A701" s="23" t="n"/>
      <c r="B701" s="24" t="n"/>
      <c r="C701" s="25">
        <f>IF(B701="","",TEXT(B701,"ddd"))</f>
        <v/>
      </c>
      <c r="D701" s="23" t="n"/>
      <c r="E701" s="26">
        <f>IF(D701="","",IFERROR(VLOOKUP(D701,'Drivers'!$A$5:$K$1000,2,FALSE),"ID Not Found"))</f>
        <v/>
      </c>
      <c r="F701" s="23" t="n"/>
      <c r="G701" s="23" t="n"/>
      <c r="H701" s="27" t="n"/>
      <c r="I701" s="27" t="n"/>
      <c r="J701" s="28" t="n"/>
      <c r="K701" s="29">
        <f>IF(OR(B701="",D701="",F701=""),"",IF(OR(F701="Available",F701="Limited"),IFERROR(MAX(0,MOD(I701-H701,1)*24-J701/60),0),0))</f>
        <v/>
      </c>
      <c r="L701" s="25">
        <f>IF(D701="","",IFERROR(VLOOKUP(D701,'Drivers'!$A$5:$K$1000,4,FALSE),""))</f>
        <v/>
      </c>
      <c r="M701" s="30" t="n"/>
      <c r="N701" s="23" t="n"/>
      <c r="O701" s="30" t="n"/>
      <c r="P701" s="26">
        <f>IF(AND(A701="",B701="",D701="",F701=""),"",IF(OR(A701="",B701="",D701=""),"Missing Required",IF(COUNTIF($A$5:$A$1000,A701)&gt;1,"Duplicate Availability ID",IF(F701="","Missing Status",IF(E701="ID Not Found","Invalid Driver ID",IF(COUNTIFS($B$5:$B$1000,B701,$D$5:$D$1000,D701)&gt;1,"Duplicate Driver/Date",IF(IFERROR(VLOOKUP(D701,'Drivers'!$A$5:$K$1000,10,FALSE),"No")&lt;&gt;"Yes","Inactive Driver",IF(OR(F701="Available",F701="Limited"),IF(OR(G701="",H701="",I701=""),"Missing Shift or Time",IF(K701&lt;=0,"Check Time Range",IF(K701&gt;IFERROR(VLOOKUP(D701,'Drivers'!$A$5:$K$1000,9,FALSE),24),"Over Planning Limit","OK"))),"OK"))))))))</f>
        <v/>
      </c>
    </row>
    <row r="702">
      <c r="A702" s="23" t="n"/>
      <c r="B702" s="24" t="n"/>
      <c r="C702" s="25">
        <f>IF(B702="","",TEXT(B702,"ddd"))</f>
        <v/>
      </c>
      <c r="D702" s="23" t="n"/>
      <c r="E702" s="26">
        <f>IF(D702="","",IFERROR(VLOOKUP(D702,'Drivers'!$A$5:$K$1000,2,FALSE),"ID Not Found"))</f>
        <v/>
      </c>
      <c r="F702" s="23" t="n"/>
      <c r="G702" s="23" t="n"/>
      <c r="H702" s="27" t="n"/>
      <c r="I702" s="27" t="n"/>
      <c r="J702" s="28" t="n"/>
      <c r="K702" s="29">
        <f>IF(OR(B702="",D702="",F702=""),"",IF(OR(F702="Available",F702="Limited"),IFERROR(MAX(0,MOD(I702-H702,1)*24-J702/60),0),0))</f>
        <v/>
      </c>
      <c r="L702" s="25">
        <f>IF(D702="","",IFERROR(VLOOKUP(D702,'Drivers'!$A$5:$K$1000,4,FALSE),""))</f>
        <v/>
      </c>
      <c r="M702" s="30" t="n"/>
      <c r="N702" s="23" t="n"/>
      <c r="O702" s="30" t="n"/>
      <c r="P702" s="26">
        <f>IF(AND(A702="",B702="",D702="",F702=""),"",IF(OR(A702="",B702="",D702=""),"Missing Required",IF(COUNTIF($A$5:$A$1000,A702)&gt;1,"Duplicate Availability ID",IF(F702="","Missing Status",IF(E702="ID Not Found","Invalid Driver ID",IF(COUNTIFS($B$5:$B$1000,B702,$D$5:$D$1000,D702)&gt;1,"Duplicate Driver/Date",IF(IFERROR(VLOOKUP(D702,'Drivers'!$A$5:$K$1000,10,FALSE),"No")&lt;&gt;"Yes","Inactive Driver",IF(OR(F702="Available",F702="Limited"),IF(OR(G702="",H702="",I702=""),"Missing Shift or Time",IF(K702&lt;=0,"Check Time Range",IF(K702&gt;IFERROR(VLOOKUP(D702,'Drivers'!$A$5:$K$1000,9,FALSE),24),"Over Planning Limit","OK"))),"OK"))))))))</f>
        <v/>
      </c>
    </row>
    <row r="703">
      <c r="A703" s="23" t="n"/>
      <c r="B703" s="24" t="n"/>
      <c r="C703" s="25">
        <f>IF(B703="","",TEXT(B703,"ddd"))</f>
        <v/>
      </c>
      <c r="D703" s="23" t="n"/>
      <c r="E703" s="26">
        <f>IF(D703="","",IFERROR(VLOOKUP(D703,'Drivers'!$A$5:$K$1000,2,FALSE),"ID Not Found"))</f>
        <v/>
      </c>
      <c r="F703" s="23" t="n"/>
      <c r="G703" s="23" t="n"/>
      <c r="H703" s="27" t="n"/>
      <c r="I703" s="27" t="n"/>
      <c r="J703" s="28" t="n"/>
      <c r="K703" s="29">
        <f>IF(OR(B703="",D703="",F703=""),"",IF(OR(F703="Available",F703="Limited"),IFERROR(MAX(0,MOD(I703-H703,1)*24-J703/60),0),0))</f>
        <v/>
      </c>
      <c r="L703" s="25">
        <f>IF(D703="","",IFERROR(VLOOKUP(D703,'Drivers'!$A$5:$K$1000,4,FALSE),""))</f>
        <v/>
      </c>
      <c r="M703" s="30" t="n"/>
      <c r="N703" s="23" t="n"/>
      <c r="O703" s="30" t="n"/>
      <c r="P703" s="26">
        <f>IF(AND(A703="",B703="",D703="",F703=""),"",IF(OR(A703="",B703="",D703=""),"Missing Required",IF(COUNTIF($A$5:$A$1000,A703)&gt;1,"Duplicate Availability ID",IF(F703="","Missing Status",IF(E703="ID Not Found","Invalid Driver ID",IF(COUNTIFS($B$5:$B$1000,B703,$D$5:$D$1000,D703)&gt;1,"Duplicate Driver/Date",IF(IFERROR(VLOOKUP(D703,'Drivers'!$A$5:$K$1000,10,FALSE),"No")&lt;&gt;"Yes","Inactive Driver",IF(OR(F703="Available",F703="Limited"),IF(OR(G703="",H703="",I703=""),"Missing Shift or Time",IF(K703&lt;=0,"Check Time Range",IF(K703&gt;IFERROR(VLOOKUP(D703,'Drivers'!$A$5:$K$1000,9,FALSE),24),"Over Planning Limit","OK"))),"OK"))))))))</f>
        <v/>
      </c>
    </row>
    <row r="704">
      <c r="A704" s="23" t="n"/>
      <c r="B704" s="24" t="n"/>
      <c r="C704" s="25">
        <f>IF(B704="","",TEXT(B704,"ddd"))</f>
        <v/>
      </c>
      <c r="D704" s="23" t="n"/>
      <c r="E704" s="26">
        <f>IF(D704="","",IFERROR(VLOOKUP(D704,'Drivers'!$A$5:$K$1000,2,FALSE),"ID Not Found"))</f>
        <v/>
      </c>
      <c r="F704" s="23" t="n"/>
      <c r="G704" s="23" t="n"/>
      <c r="H704" s="27" t="n"/>
      <c r="I704" s="27" t="n"/>
      <c r="J704" s="28" t="n"/>
      <c r="K704" s="29">
        <f>IF(OR(B704="",D704="",F704=""),"",IF(OR(F704="Available",F704="Limited"),IFERROR(MAX(0,MOD(I704-H704,1)*24-J704/60),0),0))</f>
        <v/>
      </c>
      <c r="L704" s="25">
        <f>IF(D704="","",IFERROR(VLOOKUP(D704,'Drivers'!$A$5:$K$1000,4,FALSE),""))</f>
        <v/>
      </c>
      <c r="M704" s="30" t="n"/>
      <c r="N704" s="23" t="n"/>
      <c r="O704" s="30" t="n"/>
      <c r="P704" s="26">
        <f>IF(AND(A704="",B704="",D704="",F704=""),"",IF(OR(A704="",B704="",D704=""),"Missing Required",IF(COUNTIF($A$5:$A$1000,A704)&gt;1,"Duplicate Availability ID",IF(F704="","Missing Status",IF(E704="ID Not Found","Invalid Driver ID",IF(COUNTIFS($B$5:$B$1000,B704,$D$5:$D$1000,D704)&gt;1,"Duplicate Driver/Date",IF(IFERROR(VLOOKUP(D704,'Drivers'!$A$5:$K$1000,10,FALSE),"No")&lt;&gt;"Yes","Inactive Driver",IF(OR(F704="Available",F704="Limited"),IF(OR(G704="",H704="",I704=""),"Missing Shift or Time",IF(K704&lt;=0,"Check Time Range",IF(K704&gt;IFERROR(VLOOKUP(D704,'Drivers'!$A$5:$K$1000,9,FALSE),24),"Over Planning Limit","OK"))),"OK"))))))))</f>
        <v/>
      </c>
    </row>
    <row r="705">
      <c r="A705" s="23" t="n"/>
      <c r="B705" s="24" t="n"/>
      <c r="C705" s="25">
        <f>IF(B705="","",TEXT(B705,"ddd"))</f>
        <v/>
      </c>
      <c r="D705" s="23" t="n"/>
      <c r="E705" s="26">
        <f>IF(D705="","",IFERROR(VLOOKUP(D705,'Drivers'!$A$5:$K$1000,2,FALSE),"ID Not Found"))</f>
        <v/>
      </c>
      <c r="F705" s="23" t="n"/>
      <c r="G705" s="23" t="n"/>
      <c r="H705" s="27" t="n"/>
      <c r="I705" s="27" t="n"/>
      <c r="J705" s="28" t="n"/>
      <c r="K705" s="29">
        <f>IF(OR(B705="",D705="",F705=""),"",IF(OR(F705="Available",F705="Limited"),IFERROR(MAX(0,MOD(I705-H705,1)*24-J705/60),0),0))</f>
        <v/>
      </c>
      <c r="L705" s="25">
        <f>IF(D705="","",IFERROR(VLOOKUP(D705,'Drivers'!$A$5:$K$1000,4,FALSE),""))</f>
        <v/>
      </c>
      <c r="M705" s="30" t="n"/>
      <c r="N705" s="23" t="n"/>
      <c r="O705" s="30" t="n"/>
      <c r="P705" s="26">
        <f>IF(AND(A705="",B705="",D705="",F705=""),"",IF(OR(A705="",B705="",D705=""),"Missing Required",IF(COUNTIF($A$5:$A$1000,A705)&gt;1,"Duplicate Availability ID",IF(F705="","Missing Status",IF(E705="ID Not Found","Invalid Driver ID",IF(COUNTIFS($B$5:$B$1000,B705,$D$5:$D$1000,D705)&gt;1,"Duplicate Driver/Date",IF(IFERROR(VLOOKUP(D705,'Drivers'!$A$5:$K$1000,10,FALSE),"No")&lt;&gt;"Yes","Inactive Driver",IF(OR(F705="Available",F705="Limited"),IF(OR(G705="",H705="",I705=""),"Missing Shift or Time",IF(K705&lt;=0,"Check Time Range",IF(K705&gt;IFERROR(VLOOKUP(D705,'Drivers'!$A$5:$K$1000,9,FALSE),24),"Over Planning Limit","OK"))),"OK"))))))))</f>
        <v/>
      </c>
    </row>
    <row r="706">
      <c r="A706" s="23" t="n"/>
      <c r="B706" s="24" t="n"/>
      <c r="C706" s="25">
        <f>IF(B706="","",TEXT(B706,"ddd"))</f>
        <v/>
      </c>
      <c r="D706" s="23" t="n"/>
      <c r="E706" s="26">
        <f>IF(D706="","",IFERROR(VLOOKUP(D706,'Drivers'!$A$5:$K$1000,2,FALSE),"ID Not Found"))</f>
        <v/>
      </c>
      <c r="F706" s="23" t="n"/>
      <c r="G706" s="23" t="n"/>
      <c r="H706" s="27" t="n"/>
      <c r="I706" s="27" t="n"/>
      <c r="J706" s="28" t="n"/>
      <c r="K706" s="29">
        <f>IF(OR(B706="",D706="",F706=""),"",IF(OR(F706="Available",F706="Limited"),IFERROR(MAX(0,MOD(I706-H706,1)*24-J706/60),0),0))</f>
        <v/>
      </c>
      <c r="L706" s="25">
        <f>IF(D706="","",IFERROR(VLOOKUP(D706,'Drivers'!$A$5:$K$1000,4,FALSE),""))</f>
        <v/>
      </c>
      <c r="M706" s="30" t="n"/>
      <c r="N706" s="23" t="n"/>
      <c r="O706" s="30" t="n"/>
      <c r="P706" s="26">
        <f>IF(AND(A706="",B706="",D706="",F706=""),"",IF(OR(A706="",B706="",D706=""),"Missing Required",IF(COUNTIF($A$5:$A$1000,A706)&gt;1,"Duplicate Availability ID",IF(F706="","Missing Status",IF(E706="ID Not Found","Invalid Driver ID",IF(COUNTIFS($B$5:$B$1000,B706,$D$5:$D$1000,D706)&gt;1,"Duplicate Driver/Date",IF(IFERROR(VLOOKUP(D706,'Drivers'!$A$5:$K$1000,10,FALSE),"No")&lt;&gt;"Yes","Inactive Driver",IF(OR(F706="Available",F706="Limited"),IF(OR(G706="",H706="",I706=""),"Missing Shift or Time",IF(K706&lt;=0,"Check Time Range",IF(K706&gt;IFERROR(VLOOKUP(D706,'Drivers'!$A$5:$K$1000,9,FALSE),24),"Over Planning Limit","OK"))),"OK"))))))))</f>
        <v/>
      </c>
    </row>
    <row r="707">
      <c r="A707" s="23" t="n"/>
      <c r="B707" s="24" t="n"/>
      <c r="C707" s="25">
        <f>IF(B707="","",TEXT(B707,"ddd"))</f>
        <v/>
      </c>
      <c r="D707" s="23" t="n"/>
      <c r="E707" s="26">
        <f>IF(D707="","",IFERROR(VLOOKUP(D707,'Drivers'!$A$5:$K$1000,2,FALSE),"ID Not Found"))</f>
        <v/>
      </c>
      <c r="F707" s="23" t="n"/>
      <c r="G707" s="23" t="n"/>
      <c r="H707" s="27" t="n"/>
      <c r="I707" s="27" t="n"/>
      <c r="J707" s="28" t="n"/>
      <c r="K707" s="29">
        <f>IF(OR(B707="",D707="",F707=""),"",IF(OR(F707="Available",F707="Limited"),IFERROR(MAX(0,MOD(I707-H707,1)*24-J707/60),0),0))</f>
        <v/>
      </c>
      <c r="L707" s="25">
        <f>IF(D707="","",IFERROR(VLOOKUP(D707,'Drivers'!$A$5:$K$1000,4,FALSE),""))</f>
        <v/>
      </c>
      <c r="M707" s="30" t="n"/>
      <c r="N707" s="23" t="n"/>
      <c r="O707" s="30" t="n"/>
      <c r="P707" s="26">
        <f>IF(AND(A707="",B707="",D707="",F707=""),"",IF(OR(A707="",B707="",D707=""),"Missing Required",IF(COUNTIF($A$5:$A$1000,A707)&gt;1,"Duplicate Availability ID",IF(F707="","Missing Status",IF(E707="ID Not Found","Invalid Driver ID",IF(COUNTIFS($B$5:$B$1000,B707,$D$5:$D$1000,D707)&gt;1,"Duplicate Driver/Date",IF(IFERROR(VLOOKUP(D707,'Drivers'!$A$5:$K$1000,10,FALSE),"No")&lt;&gt;"Yes","Inactive Driver",IF(OR(F707="Available",F707="Limited"),IF(OR(G707="",H707="",I707=""),"Missing Shift or Time",IF(K707&lt;=0,"Check Time Range",IF(K707&gt;IFERROR(VLOOKUP(D707,'Drivers'!$A$5:$K$1000,9,FALSE),24),"Over Planning Limit","OK"))),"OK"))))))))</f>
        <v/>
      </c>
    </row>
    <row r="708">
      <c r="A708" s="23" t="n"/>
      <c r="B708" s="24" t="n"/>
      <c r="C708" s="25">
        <f>IF(B708="","",TEXT(B708,"ddd"))</f>
        <v/>
      </c>
      <c r="D708" s="23" t="n"/>
      <c r="E708" s="26">
        <f>IF(D708="","",IFERROR(VLOOKUP(D708,'Drivers'!$A$5:$K$1000,2,FALSE),"ID Not Found"))</f>
        <v/>
      </c>
      <c r="F708" s="23" t="n"/>
      <c r="G708" s="23" t="n"/>
      <c r="H708" s="27" t="n"/>
      <c r="I708" s="27" t="n"/>
      <c r="J708" s="28" t="n"/>
      <c r="K708" s="29">
        <f>IF(OR(B708="",D708="",F708=""),"",IF(OR(F708="Available",F708="Limited"),IFERROR(MAX(0,MOD(I708-H708,1)*24-J708/60),0),0))</f>
        <v/>
      </c>
      <c r="L708" s="25">
        <f>IF(D708="","",IFERROR(VLOOKUP(D708,'Drivers'!$A$5:$K$1000,4,FALSE),""))</f>
        <v/>
      </c>
      <c r="M708" s="30" t="n"/>
      <c r="N708" s="23" t="n"/>
      <c r="O708" s="30" t="n"/>
      <c r="P708" s="26">
        <f>IF(AND(A708="",B708="",D708="",F708=""),"",IF(OR(A708="",B708="",D708=""),"Missing Required",IF(COUNTIF($A$5:$A$1000,A708)&gt;1,"Duplicate Availability ID",IF(F708="","Missing Status",IF(E708="ID Not Found","Invalid Driver ID",IF(COUNTIFS($B$5:$B$1000,B708,$D$5:$D$1000,D708)&gt;1,"Duplicate Driver/Date",IF(IFERROR(VLOOKUP(D708,'Drivers'!$A$5:$K$1000,10,FALSE),"No")&lt;&gt;"Yes","Inactive Driver",IF(OR(F708="Available",F708="Limited"),IF(OR(G708="",H708="",I708=""),"Missing Shift or Time",IF(K708&lt;=0,"Check Time Range",IF(K708&gt;IFERROR(VLOOKUP(D708,'Drivers'!$A$5:$K$1000,9,FALSE),24),"Over Planning Limit","OK"))),"OK"))))))))</f>
        <v/>
      </c>
    </row>
    <row r="709">
      <c r="A709" s="23" t="n"/>
      <c r="B709" s="24" t="n"/>
      <c r="C709" s="25">
        <f>IF(B709="","",TEXT(B709,"ddd"))</f>
        <v/>
      </c>
      <c r="D709" s="23" t="n"/>
      <c r="E709" s="26">
        <f>IF(D709="","",IFERROR(VLOOKUP(D709,'Drivers'!$A$5:$K$1000,2,FALSE),"ID Not Found"))</f>
        <v/>
      </c>
      <c r="F709" s="23" t="n"/>
      <c r="G709" s="23" t="n"/>
      <c r="H709" s="27" t="n"/>
      <c r="I709" s="27" t="n"/>
      <c r="J709" s="28" t="n"/>
      <c r="K709" s="29">
        <f>IF(OR(B709="",D709="",F709=""),"",IF(OR(F709="Available",F709="Limited"),IFERROR(MAX(0,MOD(I709-H709,1)*24-J709/60),0),0))</f>
        <v/>
      </c>
      <c r="L709" s="25">
        <f>IF(D709="","",IFERROR(VLOOKUP(D709,'Drivers'!$A$5:$K$1000,4,FALSE),""))</f>
        <v/>
      </c>
      <c r="M709" s="30" t="n"/>
      <c r="N709" s="23" t="n"/>
      <c r="O709" s="30" t="n"/>
      <c r="P709" s="26">
        <f>IF(AND(A709="",B709="",D709="",F709=""),"",IF(OR(A709="",B709="",D709=""),"Missing Required",IF(COUNTIF($A$5:$A$1000,A709)&gt;1,"Duplicate Availability ID",IF(F709="","Missing Status",IF(E709="ID Not Found","Invalid Driver ID",IF(COUNTIFS($B$5:$B$1000,B709,$D$5:$D$1000,D709)&gt;1,"Duplicate Driver/Date",IF(IFERROR(VLOOKUP(D709,'Drivers'!$A$5:$K$1000,10,FALSE),"No")&lt;&gt;"Yes","Inactive Driver",IF(OR(F709="Available",F709="Limited"),IF(OR(G709="",H709="",I709=""),"Missing Shift or Time",IF(K709&lt;=0,"Check Time Range",IF(K709&gt;IFERROR(VLOOKUP(D709,'Drivers'!$A$5:$K$1000,9,FALSE),24),"Over Planning Limit","OK"))),"OK"))))))))</f>
        <v/>
      </c>
    </row>
    <row r="710">
      <c r="A710" s="23" t="n"/>
      <c r="B710" s="24" t="n"/>
      <c r="C710" s="25">
        <f>IF(B710="","",TEXT(B710,"ddd"))</f>
        <v/>
      </c>
      <c r="D710" s="23" t="n"/>
      <c r="E710" s="26">
        <f>IF(D710="","",IFERROR(VLOOKUP(D710,'Drivers'!$A$5:$K$1000,2,FALSE),"ID Not Found"))</f>
        <v/>
      </c>
      <c r="F710" s="23" t="n"/>
      <c r="G710" s="23" t="n"/>
      <c r="H710" s="27" t="n"/>
      <c r="I710" s="27" t="n"/>
      <c r="J710" s="28" t="n"/>
      <c r="K710" s="29">
        <f>IF(OR(B710="",D710="",F710=""),"",IF(OR(F710="Available",F710="Limited"),IFERROR(MAX(0,MOD(I710-H710,1)*24-J710/60),0),0))</f>
        <v/>
      </c>
      <c r="L710" s="25">
        <f>IF(D710="","",IFERROR(VLOOKUP(D710,'Drivers'!$A$5:$K$1000,4,FALSE),""))</f>
        <v/>
      </c>
      <c r="M710" s="30" t="n"/>
      <c r="N710" s="23" t="n"/>
      <c r="O710" s="30" t="n"/>
      <c r="P710" s="26">
        <f>IF(AND(A710="",B710="",D710="",F710=""),"",IF(OR(A710="",B710="",D710=""),"Missing Required",IF(COUNTIF($A$5:$A$1000,A710)&gt;1,"Duplicate Availability ID",IF(F710="","Missing Status",IF(E710="ID Not Found","Invalid Driver ID",IF(COUNTIFS($B$5:$B$1000,B710,$D$5:$D$1000,D710)&gt;1,"Duplicate Driver/Date",IF(IFERROR(VLOOKUP(D710,'Drivers'!$A$5:$K$1000,10,FALSE),"No")&lt;&gt;"Yes","Inactive Driver",IF(OR(F710="Available",F710="Limited"),IF(OR(G710="",H710="",I710=""),"Missing Shift or Time",IF(K710&lt;=0,"Check Time Range",IF(K710&gt;IFERROR(VLOOKUP(D710,'Drivers'!$A$5:$K$1000,9,FALSE),24),"Over Planning Limit","OK"))),"OK"))))))))</f>
        <v/>
      </c>
    </row>
    <row r="711">
      <c r="A711" s="23" t="n"/>
      <c r="B711" s="24" t="n"/>
      <c r="C711" s="25">
        <f>IF(B711="","",TEXT(B711,"ddd"))</f>
        <v/>
      </c>
      <c r="D711" s="23" t="n"/>
      <c r="E711" s="26">
        <f>IF(D711="","",IFERROR(VLOOKUP(D711,'Drivers'!$A$5:$K$1000,2,FALSE),"ID Not Found"))</f>
        <v/>
      </c>
      <c r="F711" s="23" t="n"/>
      <c r="G711" s="23" t="n"/>
      <c r="H711" s="27" t="n"/>
      <c r="I711" s="27" t="n"/>
      <c r="J711" s="28" t="n"/>
      <c r="K711" s="29">
        <f>IF(OR(B711="",D711="",F711=""),"",IF(OR(F711="Available",F711="Limited"),IFERROR(MAX(0,MOD(I711-H711,1)*24-J711/60),0),0))</f>
        <v/>
      </c>
      <c r="L711" s="25">
        <f>IF(D711="","",IFERROR(VLOOKUP(D711,'Drivers'!$A$5:$K$1000,4,FALSE),""))</f>
        <v/>
      </c>
      <c r="M711" s="30" t="n"/>
      <c r="N711" s="23" t="n"/>
      <c r="O711" s="30" t="n"/>
      <c r="P711" s="26">
        <f>IF(AND(A711="",B711="",D711="",F711=""),"",IF(OR(A711="",B711="",D711=""),"Missing Required",IF(COUNTIF($A$5:$A$1000,A711)&gt;1,"Duplicate Availability ID",IF(F711="","Missing Status",IF(E711="ID Not Found","Invalid Driver ID",IF(COUNTIFS($B$5:$B$1000,B711,$D$5:$D$1000,D711)&gt;1,"Duplicate Driver/Date",IF(IFERROR(VLOOKUP(D711,'Drivers'!$A$5:$K$1000,10,FALSE),"No")&lt;&gt;"Yes","Inactive Driver",IF(OR(F711="Available",F711="Limited"),IF(OR(G711="",H711="",I711=""),"Missing Shift or Time",IF(K711&lt;=0,"Check Time Range",IF(K711&gt;IFERROR(VLOOKUP(D711,'Drivers'!$A$5:$K$1000,9,FALSE),24),"Over Planning Limit","OK"))),"OK"))))))))</f>
        <v/>
      </c>
    </row>
    <row r="712">
      <c r="A712" s="23" t="n"/>
      <c r="B712" s="24" t="n"/>
      <c r="C712" s="25">
        <f>IF(B712="","",TEXT(B712,"ddd"))</f>
        <v/>
      </c>
      <c r="D712" s="23" t="n"/>
      <c r="E712" s="26">
        <f>IF(D712="","",IFERROR(VLOOKUP(D712,'Drivers'!$A$5:$K$1000,2,FALSE),"ID Not Found"))</f>
        <v/>
      </c>
      <c r="F712" s="23" t="n"/>
      <c r="G712" s="23" t="n"/>
      <c r="H712" s="27" t="n"/>
      <c r="I712" s="27" t="n"/>
      <c r="J712" s="28" t="n"/>
      <c r="K712" s="29">
        <f>IF(OR(B712="",D712="",F712=""),"",IF(OR(F712="Available",F712="Limited"),IFERROR(MAX(0,MOD(I712-H712,1)*24-J712/60),0),0))</f>
        <v/>
      </c>
      <c r="L712" s="25">
        <f>IF(D712="","",IFERROR(VLOOKUP(D712,'Drivers'!$A$5:$K$1000,4,FALSE),""))</f>
        <v/>
      </c>
      <c r="M712" s="30" t="n"/>
      <c r="N712" s="23" t="n"/>
      <c r="O712" s="30" t="n"/>
      <c r="P712" s="26">
        <f>IF(AND(A712="",B712="",D712="",F712=""),"",IF(OR(A712="",B712="",D712=""),"Missing Required",IF(COUNTIF($A$5:$A$1000,A712)&gt;1,"Duplicate Availability ID",IF(F712="","Missing Status",IF(E712="ID Not Found","Invalid Driver ID",IF(COUNTIFS($B$5:$B$1000,B712,$D$5:$D$1000,D712)&gt;1,"Duplicate Driver/Date",IF(IFERROR(VLOOKUP(D712,'Drivers'!$A$5:$K$1000,10,FALSE),"No")&lt;&gt;"Yes","Inactive Driver",IF(OR(F712="Available",F712="Limited"),IF(OR(G712="",H712="",I712=""),"Missing Shift or Time",IF(K712&lt;=0,"Check Time Range",IF(K712&gt;IFERROR(VLOOKUP(D712,'Drivers'!$A$5:$K$1000,9,FALSE),24),"Over Planning Limit","OK"))),"OK"))))))))</f>
        <v/>
      </c>
    </row>
    <row r="713">
      <c r="A713" s="23" t="n"/>
      <c r="B713" s="24" t="n"/>
      <c r="C713" s="25">
        <f>IF(B713="","",TEXT(B713,"ddd"))</f>
        <v/>
      </c>
      <c r="D713" s="23" t="n"/>
      <c r="E713" s="26">
        <f>IF(D713="","",IFERROR(VLOOKUP(D713,'Drivers'!$A$5:$K$1000,2,FALSE),"ID Not Found"))</f>
        <v/>
      </c>
      <c r="F713" s="23" t="n"/>
      <c r="G713" s="23" t="n"/>
      <c r="H713" s="27" t="n"/>
      <c r="I713" s="27" t="n"/>
      <c r="J713" s="28" t="n"/>
      <c r="K713" s="29">
        <f>IF(OR(B713="",D713="",F713=""),"",IF(OR(F713="Available",F713="Limited"),IFERROR(MAX(0,MOD(I713-H713,1)*24-J713/60),0),0))</f>
        <v/>
      </c>
      <c r="L713" s="25">
        <f>IF(D713="","",IFERROR(VLOOKUP(D713,'Drivers'!$A$5:$K$1000,4,FALSE),""))</f>
        <v/>
      </c>
      <c r="M713" s="30" t="n"/>
      <c r="N713" s="23" t="n"/>
      <c r="O713" s="30" t="n"/>
      <c r="P713" s="26">
        <f>IF(AND(A713="",B713="",D713="",F713=""),"",IF(OR(A713="",B713="",D713=""),"Missing Required",IF(COUNTIF($A$5:$A$1000,A713)&gt;1,"Duplicate Availability ID",IF(F713="","Missing Status",IF(E713="ID Not Found","Invalid Driver ID",IF(COUNTIFS($B$5:$B$1000,B713,$D$5:$D$1000,D713)&gt;1,"Duplicate Driver/Date",IF(IFERROR(VLOOKUP(D713,'Drivers'!$A$5:$K$1000,10,FALSE),"No")&lt;&gt;"Yes","Inactive Driver",IF(OR(F713="Available",F713="Limited"),IF(OR(G713="",H713="",I713=""),"Missing Shift or Time",IF(K713&lt;=0,"Check Time Range",IF(K713&gt;IFERROR(VLOOKUP(D713,'Drivers'!$A$5:$K$1000,9,FALSE),24),"Over Planning Limit","OK"))),"OK"))))))))</f>
        <v/>
      </c>
    </row>
    <row r="714">
      <c r="A714" s="23" t="n"/>
      <c r="B714" s="24" t="n"/>
      <c r="C714" s="25">
        <f>IF(B714="","",TEXT(B714,"ddd"))</f>
        <v/>
      </c>
      <c r="D714" s="23" t="n"/>
      <c r="E714" s="26">
        <f>IF(D714="","",IFERROR(VLOOKUP(D714,'Drivers'!$A$5:$K$1000,2,FALSE),"ID Not Found"))</f>
        <v/>
      </c>
      <c r="F714" s="23" t="n"/>
      <c r="G714" s="23" t="n"/>
      <c r="H714" s="27" t="n"/>
      <c r="I714" s="27" t="n"/>
      <c r="J714" s="28" t="n"/>
      <c r="K714" s="29">
        <f>IF(OR(B714="",D714="",F714=""),"",IF(OR(F714="Available",F714="Limited"),IFERROR(MAX(0,MOD(I714-H714,1)*24-J714/60),0),0))</f>
        <v/>
      </c>
      <c r="L714" s="25">
        <f>IF(D714="","",IFERROR(VLOOKUP(D714,'Drivers'!$A$5:$K$1000,4,FALSE),""))</f>
        <v/>
      </c>
      <c r="M714" s="30" t="n"/>
      <c r="N714" s="23" t="n"/>
      <c r="O714" s="30" t="n"/>
      <c r="P714" s="26">
        <f>IF(AND(A714="",B714="",D714="",F714=""),"",IF(OR(A714="",B714="",D714=""),"Missing Required",IF(COUNTIF($A$5:$A$1000,A714)&gt;1,"Duplicate Availability ID",IF(F714="","Missing Status",IF(E714="ID Not Found","Invalid Driver ID",IF(COUNTIFS($B$5:$B$1000,B714,$D$5:$D$1000,D714)&gt;1,"Duplicate Driver/Date",IF(IFERROR(VLOOKUP(D714,'Drivers'!$A$5:$K$1000,10,FALSE),"No")&lt;&gt;"Yes","Inactive Driver",IF(OR(F714="Available",F714="Limited"),IF(OR(G714="",H714="",I714=""),"Missing Shift or Time",IF(K714&lt;=0,"Check Time Range",IF(K714&gt;IFERROR(VLOOKUP(D714,'Drivers'!$A$5:$K$1000,9,FALSE),24),"Over Planning Limit","OK"))),"OK"))))))))</f>
        <v/>
      </c>
    </row>
    <row r="715">
      <c r="A715" s="23" t="n"/>
      <c r="B715" s="24" t="n"/>
      <c r="C715" s="25">
        <f>IF(B715="","",TEXT(B715,"ddd"))</f>
        <v/>
      </c>
      <c r="D715" s="23" t="n"/>
      <c r="E715" s="26">
        <f>IF(D715="","",IFERROR(VLOOKUP(D715,'Drivers'!$A$5:$K$1000,2,FALSE),"ID Not Found"))</f>
        <v/>
      </c>
      <c r="F715" s="23" t="n"/>
      <c r="G715" s="23" t="n"/>
      <c r="H715" s="27" t="n"/>
      <c r="I715" s="27" t="n"/>
      <c r="J715" s="28" t="n"/>
      <c r="K715" s="29">
        <f>IF(OR(B715="",D715="",F715=""),"",IF(OR(F715="Available",F715="Limited"),IFERROR(MAX(0,MOD(I715-H715,1)*24-J715/60),0),0))</f>
        <v/>
      </c>
      <c r="L715" s="25">
        <f>IF(D715="","",IFERROR(VLOOKUP(D715,'Drivers'!$A$5:$K$1000,4,FALSE),""))</f>
        <v/>
      </c>
      <c r="M715" s="30" t="n"/>
      <c r="N715" s="23" t="n"/>
      <c r="O715" s="30" t="n"/>
      <c r="P715" s="26">
        <f>IF(AND(A715="",B715="",D715="",F715=""),"",IF(OR(A715="",B715="",D715=""),"Missing Required",IF(COUNTIF($A$5:$A$1000,A715)&gt;1,"Duplicate Availability ID",IF(F715="","Missing Status",IF(E715="ID Not Found","Invalid Driver ID",IF(COUNTIFS($B$5:$B$1000,B715,$D$5:$D$1000,D715)&gt;1,"Duplicate Driver/Date",IF(IFERROR(VLOOKUP(D715,'Drivers'!$A$5:$K$1000,10,FALSE),"No")&lt;&gt;"Yes","Inactive Driver",IF(OR(F715="Available",F715="Limited"),IF(OR(G715="",H715="",I715=""),"Missing Shift or Time",IF(K715&lt;=0,"Check Time Range",IF(K715&gt;IFERROR(VLOOKUP(D715,'Drivers'!$A$5:$K$1000,9,FALSE),24),"Over Planning Limit","OK"))),"OK"))))))))</f>
        <v/>
      </c>
    </row>
    <row r="716">
      <c r="A716" s="23" t="n"/>
      <c r="B716" s="24" t="n"/>
      <c r="C716" s="25">
        <f>IF(B716="","",TEXT(B716,"ddd"))</f>
        <v/>
      </c>
      <c r="D716" s="23" t="n"/>
      <c r="E716" s="26">
        <f>IF(D716="","",IFERROR(VLOOKUP(D716,'Drivers'!$A$5:$K$1000,2,FALSE),"ID Not Found"))</f>
        <v/>
      </c>
      <c r="F716" s="23" t="n"/>
      <c r="G716" s="23" t="n"/>
      <c r="H716" s="27" t="n"/>
      <c r="I716" s="27" t="n"/>
      <c r="J716" s="28" t="n"/>
      <c r="K716" s="29">
        <f>IF(OR(B716="",D716="",F716=""),"",IF(OR(F716="Available",F716="Limited"),IFERROR(MAX(0,MOD(I716-H716,1)*24-J716/60),0),0))</f>
        <v/>
      </c>
      <c r="L716" s="25">
        <f>IF(D716="","",IFERROR(VLOOKUP(D716,'Drivers'!$A$5:$K$1000,4,FALSE),""))</f>
        <v/>
      </c>
      <c r="M716" s="30" t="n"/>
      <c r="N716" s="23" t="n"/>
      <c r="O716" s="30" t="n"/>
      <c r="P716" s="26">
        <f>IF(AND(A716="",B716="",D716="",F716=""),"",IF(OR(A716="",B716="",D716=""),"Missing Required",IF(COUNTIF($A$5:$A$1000,A716)&gt;1,"Duplicate Availability ID",IF(F716="","Missing Status",IF(E716="ID Not Found","Invalid Driver ID",IF(COUNTIFS($B$5:$B$1000,B716,$D$5:$D$1000,D716)&gt;1,"Duplicate Driver/Date",IF(IFERROR(VLOOKUP(D716,'Drivers'!$A$5:$K$1000,10,FALSE),"No")&lt;&gt;"Yes","Inactive Driver",IF(OR(F716="Available",F716="Limited"),IF(OR(G716="",H716="",I716=""),"Missing Shift or Time",IF(K716&lt;=0,"Check Time Range",IF(K716&gt;IFERROR(VLOOKUP(D716,'Drivers'!$A$5:$K$1000,9,FALSE),24),"Over Planning Limit","OK"))),"OK"))))))))</f>
        <v/>
      </c>
    </row>
    <row r="717">
      <c r="A717" s="23" t="n"/>
      <c r="B717" s="24" t="n"/>
      <c r="C717" s="25">
        <f>IF(B717="","",TEXT(B717,"ddd"))</f>
        <v/>
      </c>
      <c r="D717" s="23" t="n"/>
      <c r="E717" s="26">
        <f>IF(D717="","",IFERROR(VLOOKUP(D717,'Drivers'!$A$5:$K$1000,2,FALSE),"ID Not Found"))</f>
        <v/>
      </c>
      <c r="F717" s="23" t="n"/>
      <c r="G717" s="23" t="n"/>
      <c r="H717" s="27" t="n"/>
      <c r="I717" s="27" t="n"/>
      <c r="J717" s="28" t="n"/>
      <c r="K717" s="29">
        <f>IF(OR(B717="",D717="",F717=""),"",IF(OR(F717="Available",F717="Limited"),IFERROR(MAX(0,MOD(I717-H717,1)*24-J717/60),0),0))</f>
        <v/>
      </c>
      <c r="L717" s="25">
        <f>IF(D717="","",IFERROR(VLOOKUP(D717,'Drivers'!$A$5:$K$1000,4,FALSE),""))</f>
        <v/>
      </c>
      <c r="M717" s="30" t="n"/>
      <c r="N717" s="23" t="n"/>
      <c r="O717" s="30" t="n"/>
      <c r="P717" s="26">
        <f>IF(AND(A717="",B717="",D717="",F717=""),"",IF(OR(A717="",B717="",D717=""),"Missing Required",IF(COUNTIF($A$5:$A$1000,A717)&gt;1,"Duplicate Availability ID",IF(F717="","Missing Status",IF(E717="ID Not Found","Invalid Driver ID",IF(COUNTIFS($B$5:$B$1000,B717,$D$5:$D$1000,D717)&gt;1,"Duplicate Driver/Date",IF(IFERROR(VLOOKUP(D717,'Drivers'!$A$5:$K$1000,10,FALSE),"No")&lt;&gt;"Yes","Inactive Driver",IF(OR(F717="Available",F717="Limited"),IF(OR(G717="",H717="",I717=""),"Missing Shift or Time",IF(K717&lt;=0,"Check Time Range",IF(K717&gt;IFERROR(VLOOKUP(D717,'Drivers'!$A$5:$K$1000,9,FALSE),24),"Over Planning Limit","OK"))),"OK"))))))))</f>
        <v/>
      </c>
    </row>
    <row r="718">
      <c r="A718" s="23" t="n"/>
      <c r="B718" s="24" t="n"/>
      <c r="C718" s="25">
        <f>IF(B718="","",TEXT(B718,"ddd"))</f>
        <v/>
      </c>
      <c r="D718" s="23" t="n"/>
      <c r="E718" s="26">
        <f>IF(D718="","",IFERROR(VLOOKUP(D718,'Drivers'!$A$5:$K$1000,2,FALSE),"ID Not Found"))</f>
        <v/>
      </c>
      <c r="F718" s="23" t="n"/>
      <c r="G718" s="23" t="n"/>
      <c r="H718" s="27" t="n"/>
      <c r="I718" s="27" t="n"/>
      <c r="J718" s="28" t="n"/>
      <c r="K718" s="29">
        <f>IF(OR(B718="",D718="",F718=""),"",IF(OR(F718="Available",F718="Limited"),IFERROR(MAX(0,MOD(I718-H718,1)*24-J718/60),0),0))</f>
        <v/>
      </c>
      <c r="L718" s="25">
        <f>IF(D718="","",IFERROR(VLOOKUP(D718,'Drivers'!$A$5:$K$1000,4,FALSE),""))</f>
        <v/>
      </c>
      <c r="M718" s="30" t="n"/>
      <c r="N718" s="23" t="n"/>
      <c r="O718" s="30" t="n"/>
      <c r="P718" s="26">
        <f>IF(AND(A718="",B718="",D718="",F718=""),"",IF(OR(A718="",B718="",D718=""),"Missing Required",IF(COUNTIF($A$5:$A$1000,A718)&gt;1,"Duplicate Availability ID",IF(F718="","Missing Status",IF(E718="ID Not Found","Invalid Driver ID",IF(COUNTIFS($B$5:$B$1000,B718,$D$5:$D$1000,D718)&gt;1,"Duplicate Driver/Date",IF(IFERROR(VLOOKUP(D718,'Drivers'!$A$5:$K$1000,10,FALSE),"No")&lt;&gt;"Yes","Inactive Driver",IF(OR(F718="Available",F718="Limited"),IF(OR(G718="",H718="",I718=""),"Missing Shift or Time",IF(K718&lt;=0,"Check Time Range",IF(K718&gt;IFERROR(VLOOKUP(D718,'Drivers'!$A$5:$K$1000,9,FALSE),24),"Over Planning Limit","OK"))),"OK"))))))))</f>
        <v/>
      </c>
    </row>
    <row r="719">
      <c r="A719" s="23" t="n"/>
      <c r="B719" s="24" t="n"/>
      <c r="C719" s="25">
        <f>IF(B719="","",TEXT(B719,"ddd"))</f>
        <v/>
      </c>
      <c r="D719" s="23" t="n"/>
      <c r="E719" s="26">
        <f>IF(D719="","",IFERROR(VLOOKUP(D719,'Drivers'!$A$5:$K$1000,2,FALSE),"ID Not Found"))</f>
        <v/>
      </c>
      <c r="F719" s="23" t="n"/>
      <c r="G719" s="23" t="n"/>
      <c r="H719" s="27" t="n"/>
      <c r="I719" s="27" t="n"/>
      <c r="J719" s="28" t="n"/>
      <c r="K719" s="29">
        <f>IF(OR(B719="",D719="",F719=""),"",IF(OR(F719="Available",F719="Limited"),IFERROR(MAX(0,MOD(I719-H719,1)*24-J719/60),0),0))</f>
        <v/>
      </c>
      <c r="L719" s="25">
        <f>IF(D719="","",IFERROR(VLOOKUP(D719,'Drivers'!$A$5:$K$1000,4,FALSE),""))</f>
        <v/>
      </c>
      <c r="M719" s="30" t="n"/>
      <c r="N719" s="23" t="n"/>
      <c r="O719" s="30" t="n"/>
      <c r="P719" s="26">
        <f>IF(AND(A719="",B719="",D719="",F719=""),"",IF(OR(A719="",B719="",D719=""),"Missing Required",IF(COUNTIF($A$5:$A$1000,A719)&gt;1,"Duplicate Availability ID",IF(F719="","Missing Status",IF(E719="ID Not Found","Invalid Driver ID",IF(COUNTIFS($B$5:$B$1000,B719,$D$5:$D$1000,D719)&gt;1,"Duplicate Driver/Date",IF(IFERROR(VLOOKUP(D719,'Drivers'!$A$5:$K$1000,10,FALSE),"No")&lt;&gt;"Yes","Inactive Driver",IF(OR(F719="Available",F719="Limited"),IF(OR(G719="",H719="",I719=""),"Missing Shift or Time",IF(K719&lt;=0,"Check Time Range",IF(K719&gt;IFERROR(VLOOKUP(D719,'Drivers'!$A$5:$K$1000,9,FALSE),24),"Over Planning Limit","OK"))),"OK"))))))))</f>
        <v/>
      </c>
    </row>
    <row r="720">
      <c r="A720" s="23" t="n"/>
      <c r="B720" s="24" t="n"/>
      <c r="C720" s="25">
        <f>IF(B720="","",TEXT(B720,"ddd"))</f>
        <v/>
      </c>
      <c r="D720" s="23" t="n"/>
      <c r="E720" s="26">
        <f>IF(D720="","",IFERROR(VLOOKUP(D720,'Drivers'!$A$5:$K$1000,2,FALSE),"ID Not Found"))</f>
        <v/>
      </c>
      <c r="F720" s="23" t="n"/>
      <c r="G720" s="23" t="n"/>
      <c r="H720" s="27" t="n"/>
      <c r="I720" s="27" t="n"/>
      <c r="J720" s="28" t="n"/>
      <c r="K720" s="29">
        <f>IF(OR(B720="",D720="",F720=""),"",IF(OR(F720="Available",F720="Limited"),IFERROR(MAX(0,MOD(I720-H720,1)*24-J720/60),0),0))</f>
        <v/>
      </c>
      <c r="L720" s="25">
        <f>IF(D720="","",IFERROR(VLOOKUP(D720,'Drivers'!$A$5:$K$1000,4,FALSE),""))</f>
        <v/>
      </c>
      <c r="M720" s="30" t="n"/>
      <c r="N720" s="23" t="n"/>
      <c r="O720" s="30" t="n"/>
      <c r="P720" s="26">
        <f>IF(AND(A720="",B720="",D720="",F720=""),"",IF(OR(A720="",B720="",D720=""),"Missing Required",IF(COUNTIF($A$5:$A$1000,A720)&gt;1,"Duplicate Availability ID",IF(F720="","Missing Status",IF(E720="ID Not Found","Invalid Driver ID",IF(COUNTIFS($B$5:$B$1000,B720,$D$5:$D$1000,D720)&gt;1,"Duplicate Driver/Date",IF(IFERROR(VLOOKUP(D720,'Drivers'!$A$5:$K$1000,10,FALSE),"No")&lt;&gt;"Yes","Inactive Driver",IF(OR(F720="Available",F720="Limited"),IF(OR(G720="",H720="",I720=""),"Missing Shift or Time",IF(K720&lt;=0,"Check Time Range",IF(K720&gt;IFERROR(VLOOKUP(D720,'Drivers'!$A$5:$K$1000,9,FALSE),24),"Over Planning Limit","OK"))),"OK"))))))))</f>
        <v/>
      </c>
    </row>
    <row r="721">
      <c r="A721" s="23" t="n"/>
      <c r="B721" s="24" t="n"/>
      <c r="C721" s="25">
        <f>IF(B721="","",TEXT(B721,"ddd"))</f>
        <v/>
      </c>
      <c r="D721" s="23" t="n"/>
      <c r="E721" s="26">
        <f>IF(D721="","",IFERROR(VLOOKUP(D721,'Drivers'!$A$5:$K$1000,2,FALSE),"ID Not Found"))</f>
        <v/>
      </c>
      <c r="F721" s="23" t="n"/>
      <c r="G721" s="23" t="n"/>
      <c r="H721" s="27" t="n"/>
      <c r="I721" s="27" t="n"/>
      <c r="J721" s="28" t="n"/>
      <c r="K721" s="29">
        <f>IF(OR(B721="",D721="",F721=""),"",IF(OR(F721="Available",F721="Limited"),IFERROR(MAX(0,MOD(I721-H721,1)*24-J721/60),0),0))</f>
        <v/>
      </c>
      <c r="L721" s="25">
        <f>IF(D721="","",IFERROR(VLOOKUP(D721,'Drivers'!$A$5:$K$1000,4,FALSE),""))</f>
        <v/>
      </c>
      <c r="M721" s="30" t="n"/>
      <c r="N721" s="23" t="n"/>
      <c r="O721" s="30" t="n"/>
      <c r="P721" s="26">
        <f>IF(AND(A721="",B721="",D721="",F721=""),"",IF(OR(A721="",B721="",D721=""),"Missing Required",IF(COUNTIF($A$5:$A$1000,A721)&gt;1,"Duplicate Availability ID",IF(F721="","Missing Status",IF(E721="ID Not Found","Invalid Driver ID",IF(COUNTIFS($B$5:$B$1000,B721,$D$5:$D$1000,D721)&gt;1,"Duplicate Driver/Date",IF(IFERROR(VLOOKUP(D721,'Drivers'!$A$5:$K$1000,10,FALSE),"No")&lt;&gt;"Yes","Inactive Driver",IF(OR(F721="Available",F721="Limited"),IF(OR(G721="",H721="",I721=""),"Missing Shift or Time",IF(K721&lt;=0,"Check Time Range",IF(K721&gt;IFERROR(VLOOKUP(D721,'Drivers'!$A$5:$K$1000,9,FALSE),24),"Over Planning Limit","OK"))),"OK"))))))))</f>
        <v/>
      </c>
    </row>
    <row r="722">
      <c r="A722" s="23" t="n"/>
      <c r="B722" s="24" t="n"/>
      <c r="C722" s="25">
        <f>IF(B722="","",TEXT(B722,"ddd"))</f>
        <v/>
      </c>
      <c r="D722" s="23" t="n"/>
      <c r="E722" s="26">
        <f>IF(D722="","",IFERROR(VLOOKUP(D722,'Drivers'!$A$5:$K$1000,2,FALSE),"ID Not Found"))</f>
        <v/>
      </c>
      <c r="F722" s="23" t="n"/>
      <c r="G722" s="23" t="n"/>
      <c r="H722" s="27" t="n"/>
      <c r="I722" s="27" t="n"/>
      <c r="J722" s="28" t="n"/>
      <c r="K722" s="29">
        <f>IF(OR(B722="",D722="",F722=""),"",IF(OR(F722="Available",F722="Limited"),IFERROR(MAX(0,MOD(I722-H722,1)*24-J722/60),0),0))</f>
        <v/>
      </c>
      <c r="L722" s="25">
        <f>IF(D722="","",IFERROR(VLOOKUP(D722,'Drivers'!$A$5:$K$1000,4,FALSE),""))</f>
        <v/>
      </c>
      <c r="M722" s="30" t="n"/>
      <c r="N722" s="23" t="n"/>
      <c r="O722" s="30" t="n"/>
      <c r="P722" s="26">
        <f>IF(AND(A722="",B722="",D722="",F722=""),"",IF(OR(A722="",B722="",D722=""),"Missing Required",IF(COUNTIF($A$5:$A$1000,A722)&gt;1,"Duplicate Availability ID",IF(F722="","Missing Status",IF(E722="ID Not Found","Invalid Driver ID",IF(COUNTIFS($B$5:$B$1000,B722,$D$5:$D$1000,D722)&gt;1,"Duplicate Driver/Date",IF(IFERROR(VLOOKUP(D722,'Drivers'!$A$5:$K$1000,10,FALSE),"No")&lt;&gt;"Yes","Inactive Driver",IF(OR(F722="Available",F722="Limited"),IF(OR(G722="",H722="",I722=""),"Missing Shift or Time",IF(K722&lt;=0,"Check Time Range",IF(K722&gt;IFERROR(VLOOKUP(D722,'Drivers'!$A$5:$K$1000,9,FALSE),24),"Over Planning Limit","OK"))),"OK"))))))))</f>
        <v/>
      </c>
    </row>
    <row r="723">
      <c r="A723" s="23" t="n"/>
      <c r="B723" s="24" t="n"/>
      <c r="C723" s="25">
        <f>IF(B723="","",TEXT(B723,"ddd"))</f>
        <v/>
      </c>
      <c r="D723" s="23" t="n"/>
      <c r="E723" s="26">
        <f>IF(D723="","",IFERROR(VLOOKUP(D723,'Drivers'!$A$5:$K$1000,2,FALSE),"ID Not Found"))</f>
        <v/>
      </c>
      <c r="F723" s="23" t="n"/>
      <c r="G723" s="23" t="n"/>
      <c r="H723" s="27" t="n"/>
      <c r="I723" s="27" t="n"/>
      <c r="J723" s="28" t="n"/>
      <c r="K723" s="29">
        <f>IF(OR(B723="",D723="",F723=""),"",IF(OR(F723="Available",F723="Limited"),IFERROR(MAX(0,MOD(I723-H723,1)*24-J723/60),0),0))</f>
        <v/>
      </c>
      <c r="L723" s="25">
        <f>IF(D723="","",IFERROR(VLOOKUP(D723,'Drivers'!$A$5:$K$1000,4,FALSE),""))</f>
        <v/>
      </c>
      <c r="M723" s="30" t="n"/>
      <c r="N723" s="23" t="n"/>
      <c r="O723" s="30" t="n"/>
      <c r="P723" s="26">
        <f>IF(AND(A723="",B723="",D723="",F723=""),"",IF(OR(A723="",B723="",D723=""),"Missing Required",IF(COUNTIF($A$5:$A$1000,A723)&gt;1,"Duplicate Availability ID",IF(F723="","Missing Status",IF(E723="ID Not Found","Invalid Driver ID",IF(COUNTIFS($B$5:$B$1000,B723,$D$5:$D$1000,D723)&gt;1,"Duplicate Driver/Date",IF(IFERROR(VLOOKUP(D723,'Drivers'!$A$5:$K$1000,10,FALSE),"No")&lt;&gt;"Yes","Inactive Driver",IF(OR(F723="Available",F723="Limited"),IF(OR(G723="",H723="",I723=""),"Missing Shift or Time",IF(K723&lt;=0,"Check Time Range",IF(K723&gt;IFERROR(VLOOKUP(D723,'Drivers'!$A$5:$K$1000,9,FALSE),24),"Over Planning Limit","OK"))),"OK"))))))))</f>
        <v/>
      </c>
    </row>
    <row r="724">
      <c r="A724" s="23" t="n"/>
      <c r="B724" s="24" t="n"/>
      <c r="C724" s="25">
        <f>IF(B724="","",TEXT(B724,"ddd"))</f>
        <v/>
      </c>
      <c r="D724" s="23" t="n"/>
      <c r="E724" s="26">
        <f>IF(D724="","",IFERROR(VLOOKUP(D724,'Drivers'!$A$5:$K$1000,2,FALSE),"ID Not Found"))</f>
        <v/>
      </c>
      <c r="F724" s="23" t="n"/>
      <c r="G724" s="23" t="n"/>
      <c r="H724" s="27" t="n"/>
      <c r="I724" s="27" t="n"/>
      <c r="J724" s="28" t="n"/>
      <c r="K724" s="29">
        <f>IF(OR(B724="",D724="",F724=""),"",IF(OR(F724="Available",F724="Limited"),IFERROR(MAX(0,MOD(I724-H724,1)*24-J724/60),0),0))</f>
        <v/>
      </c>
      <c r="L724" s="25">
        <f>IF(D724="","",IFERROR(VLOOKUP(D724,'Drivers'!$A$5:$K$1000,4,FALSE),""))</f>
        <v/>
      </c>
      <c r="M724" s="30" t="n"/>
      <c r="N724" s="23" t="n"/>
      <c r="O724" s="30" t="n"/>
      <c r="P724" s="26">
        <f>IF(AND(A724="",B724="",D724="",F724=""),"",IF(OR(A724="",B724="",D724=""),"Missing Required",IF(COUNTIF($A$5:$A$1000,A724)&gt;1,"Duplicate Availability ID",IF(F724="","Missing Status",IF(E724="ID Not Found","Invalid Driver ID",IF(COUNTIFS($B$5:$B$1000,B724,$D$5:$D$1000,D724)&gt;1,"Duplicate Driver/Date",IF(IFERROR(VLOOKUP(D724,'Drivers'!$A$5:$K$1000,10,FALSE),"No")&lt;&gt;"Yes","Inactive Driver",IF(OR(F724="Available",F724="Limited"),IF(OR(G724="",H724="",I724=""),"Missing Shift or Time",IF(K724&lt;=0,"Check Time Range",IF(K724&gt;IFERROR(VLOOKUP(D724,'Drivers'!$A$5:$K$1000,9,FALSE),24),"Over Planning Limit","OK"))),"OK"))))))))</f>
        <v/>
      </c>
    </row>
    <row r="725">
      <c r="A725" s="23" t="n"/>
      <c r="B725" s="24" t="n"/>
      <c r="C725" s="25">
        <f>IF(B725="","",TEXT(B725,"ddd"))</f>
        <v/>
      </c>
      <c r="D725" s="23" t="n"/>
      <c r="E725" s="26">
        <f>IF(D725="","",IFERROR(VLOOKUP(D725,'Drivers'!$A$5:$K$1000,2,FALSE),"ID Not Found"))</f>
        <v/>
      </c>
      <c r="F725" s="23" t="n"/>
      <c r="G725" s="23" t="n"/>
      <c r="H725" s="27" t="n"/>
      <c r="I725" s="27" t="n"/>
      <c r="J725" s="28" t="n"/>
      <c r="K725" s="29">
        <f>IF(OR(B725="",D725="",F725=""),"",IF(OR(F725="Available",F725="Limited"),IFERROR(MAX(0,MOD(I725-H725,1)*24-J725/60),0),0))</f>
        <v/>
      </c>
      <c r="L725" s="25">
        <f>IF(D725="","",IFERROR(VLOOKUP(D725,'Drivers'!$A$5:$K$1000,4,FALSE),""))</f>
        <v/>
      </c>
      <c r="M725" s="30" t="n"/>
      <c r="N725" s="23" t="n"/>
      <c r="O725" s="30" t="n"/>
      <c r="P725" s="26">
        <f>IF(AND(A725="",B725="",D725="",F725=""),"",IF(OR(A725="",B725="",D725=""),"Missing Required",IF(COUNTIF($A$5:$A$1000,A725)&gt;1,"Duplicate Availability ID",IF(F725="","Missing Status",IF(E725="ID Not Found","Invalid Driver ID",IF(COUNTIFS($B$5:$B$1000,B725,$D$5:$D$1000,D725)&gt;1,"Duplicate Driver/Date",IF(IFERROR(VLOOKUP(D725,'Drivers'!$A$5:$K$1000,10,FALSE),"No")&lt;&gt;"Yes","Inactive Driver",IF(OR(F725="Available",F725="Limited"),IF(OR(G725="",H725="",I725=""),"Missing Shift or Time",IF(K725&lt;=0,"Check Time Range",IF(K725&gt;IFERROR(VLOOKUP(D725,'Drivers'!$A$5:$K$1000,9,FALSE),24),"Over Planning Limit","OK"))),"OK"))))))))</f>
        <v/>
      </c>
    </row>
    <row r="726">
      <c r="A726" s="23" t="n"/>
      <c r="B726" s="24" t="n"/>
      <c r="C726" s="25">
        <f>IF(B726="","",TEXT(B726,"ddd"))</f>
        <v/>
      </c>
      <c r="D726" s="23" t="n"/>
      <c r="E726" s="26">
        <f>IF(D726="","",IFERROR(VLOOKUP(D726,'Drivers'!$A$5:$K$1000,2,FALSE),"ID Not Found"))</f>
        <v/>
      </c>
      <c r="F726" s="23" t="n"/>
      <c r="G726" s="23" t="n"/>
      <c r="H726" s="27" t="n"/>
      <c r="I726" s="27" t="n"/>
      <c r="J726" s="28" t="n"/>
      <c r="K726" s="29">
        <f>IF(OR(B726="",D726="",F726=""),"",IF(OR(F726="Available",F726="Limited"),IFERROR(MAX(0,MOD(I726-H726,1)*24-J726/60),0),0))</f>
        <v/>
      </c>
      <c r="L726" s="25">
        <f>IF(D726="","",IFERROR(VLOOKUP(D726,'Drivers'!$A$5:$K$1000,4,FALSE),""))</f>
        <v/>
      </c>
      <c r="M726" s="30" t="n"/>
      <c r="N726" s="23" t="n"/>
      <c r="O726" s="30" t="n"/>
      <c r="P726" s="26">
        <f>IF(AND(A726="",B726="",D726="",F726=""),"",IF(OR(A726="",B726="",D726=""),"Missing Required",IF(COUNTIF($A$5:$A$1000,A726)&gt;1,"Duplicate Availability ID",IF(F726="","Missing Status",IF(E726="ID Not Found","Invalid Driver ID",IF(COUNTIFS($B$5:$B$1000,B726,$D$5:$D$1000,D726)&gt;1,"Duplicate Driver/Date",IF(IFERROR(VLOOKUP(D726,'Drivers'!$A$5:$K$1000,10,FALSE),"No")&lt;&gt;"Yes","Inactive Driver",IF(OR(F726="Available",F726="Limited"),IF(OR(G726="",H726="",I726=""),"Missing Shift or Time",IF(K726&lt;=0,"Check Time Range",IF(K726&gt;IFERROR(VLOOKUP(D726,'Drivers'!$A$5:$K$1000,9,FALSE),24),"Over Planning Limit","OK"))),"OK"))))))))</f>
        <v/>
      </c>
    </row>
    <row r="727">
      <c r="A727" s="23" t="n"/>
      <c r="B727" s="24" t="n"/>
      <c r="C727" s="25">
        <f>IF(B727="","",TEXT(B727,"ddd"))</f>
        <v/>
      </c>
      <c r="D727" s="23" t="n"/>
      <c r="E727" s="26">
        <f>IF(D727="","",IFERROR(VLOOKUP(D727,'Drivers'!$A$5:$K$1000,2,FALSE),"ID Not Found"))</f>
        <v/>
      </c>
      <c r="F727" s="23" t="n"/>
      <c r="G727" s="23" t="n"/>
      <c r="H727" s="27" t="n"/>
      <c r="I727" s="27" t="n"/>
      <c r="J727" s="28" t="n"/>
      <c r="K727" s="29">
        <f>IF(OR(B727="",D727="",F727=""),"",IF(OR(F727="Available",F727="Limited"),IFERROR(MAX(0,MOD(I727-H727,1)*24-J727/60),0),0))</f>
        <v/>
      </c>
      <c r="L727" s="25">
        <f>IF(D727="","",IFERROR(VLOOKUP(D727,'Drivers'!$A$5:$K$1000,4,FALSE),""))</f>
        <v/>
      </c>
      <c r="M727" s="30" t="n"/>
      <c r="N727" s="23" t="n"/>
      <c r="O727" s="30" t="n"/>
      <c r="P727" s="26">
        <f>IF(AND(A727="",B727="",D727="",F727=""),"",IF(OR(A727="",B727="",D727=""),"Missing Required",IF(COUNTIF($A$5:$A$1000,A727)&gt;1,"Duplicate Availability ID",IF(F727="","Missing Status",IF(E727="ID Not Found","Invalid Driver ID",IF(COUNTIFS($B$5:$B$1000,B727,$D$5:$D$1000,D727)&gt;1,"Duplicate Driver/Date",IF(IFERROR(VLOOKUP(D727,'Drivers'!$A$5:$K$1000,10,FALSE),"No")&lt;&gt;"Yes","Inactive Driver",IF(OR(F727="Available",F727="Limited"),IF(OR(G727="",H727="",I727=""),"Missing Shift or Time",IF(K727&lt;=0,"Check Time Range",IF(K727&gt;IFERROR(VLOOKUP(D727,'Drivers'!$A$5:$K$1000,9,FALSE),24),"Over Planning Limit","OK"))),"OK"))))))))</f>
        <v/>
      </c>
    </row>
    <row r="728">
      <c r="A728" s="23" t="n"/>
      <c r="B728" s="24" t="n"/>
      <c r="C728" s="25">
        <f>IF(B728="","",TEXT(B728,"ddd"))</f>
        <v/>
      </c>
      <c r="D728" s="23" t="n"/>
      <c r="E728" s="26">
        <f>IF(D728="","",IFERROR(VLOOKUP(D728,'Drivers'!$A$5:$K$1000,2,FALSE),"ID Not Found"))</f>
        <v/>
      </c>
      <c r="F728" s="23" t="n"/>
      <c r="G728" s="23" t="n"/>
      <c r="H728" s="27" t="n"/>
      <c r="I728" s="27" t="n"/>
      <c r="J728" s="28" t="n"/>
      <c r="K728" s="29">
        <f>IF(OR(B728="",D728="",F728=""),"",IF(OR(F728="Available",F728="Limited"),IFERROR(MAX(0,MOD(I728-H728,1)*24-J728/60),0),0))</f>
        <v/>
      </c>
      <c r="L728" s="25">
        <f>IF(D728="","",IFERROR(VLOOKUP(D728,'Drivers'!$A$5:$K$1000,4,FALSE),""))</f>
        <v/>
      </c>
      <c r="M728" s="30" t="n"/>
      <c r="N728" s="23" t="n"/>
      <c r="O728" s="30" t="n"/>
      <c r="P728" s="26">
        <f>IF(AND(A728="",B728="",D728="",F728=""),"",IF(OR(A728="",B728="",D728=""),"Missing Required",IF(COUNTIF($A$5:$A$1000,A728)&gt;1,"Duplicate Availability ID",IF(F728="","Missing Status",IF(E728="ID Not Found","Invalid Driver ID",IF(COUNTIFS($B$5:$B$1000,B728,$D$5:$D$1000,D728)&gt;1,"Duplicate Driver/Date",IF(IFERROR(VLOOKUP(D728,'Drivers'!$A$5:$K$1000,10,FALSE),"No")&lt;&gt;"Yes","Inactive Driver",IF(OR(F728="Available",F728="Limited"),IF(OR(G728="",H728="",I728=""),"Missing Shift or Time",IF(K728&lt;=0,"Check Time Range",IF(K728&gt;IFERROR(VLOOKUP(D728,'Drivers'!$A$5:$K$1000,9,FALSE),24),"Over Planning Limit","OK"))),"OK"))))))))</f>
        <v/>
      </c>
    </row>
    <row r="729">
      <c r="A729" s="23" t="n"/>
      <c r="B729" s="24" t="n"/>
      <c r="C729" s="25">
        <f>IF(B729="","",TEXT(B729,"ddd"))</f>
        <v/>
      </c>
      <c r="D729" s="23" t="n"/>
      <c r="E729" s="26">
        <f>IF(D729="","",IFERROR(VLOOKUP(D729,'Drivers'!$A$5:$K$1000,2,FALSE),"ID Not Found"))</f>
        <v/>
      </c>
      <c r="F729" s="23" t="n"/>
      <c r="G729" s="23" t="n"/>
      <c r="H729" s="27" t="n"/>
      <c r="I729" s="27" t="n"/>
      <c r="J729" s="28" t="n"/>
      <c r="K729" s="29">
        <f>IF(OR(B729="",D729="",F729=""),"",IF(OR(F729="Available",F729="Limited"),IFERROR(MAX(0,MOD(I729-H729,1)*24-J729/60),0),0))</f>
        <v/>
      </c>
      <c r="L729" s="25">
        <f>IF(D729="","",IFERROR(VLOOKUP(D729,'Drivers'!$A$5:$K$1000,4,FALSE),""))</f>
        <v/>
      </c>
      <c r="M729" s="30" t="n"/>
      <c r="N729" s="23" t="n"/>
      <c r="O729" s="30" t="n"/>
      <c r="P729" s="26">
        <f>IF(AND(A729="",B729="",D729="",F729=""),"",IF(OR(A729="",B729="",D729=""),"Missing Required",IF(COUNTIF($A$5:$A$1000,A729)&gt;1,"Duplicate Availability ID",IF(F729="","Missing Status",IF(E729="ID Not Found","Invalid Driver ID",IF(COUNTIFS($B$5:$B$1000,B729,$D$5:$D$1000,D729)&gt;1,"Duplicate Driver/Date",IF(IFERROR(VLOOKUP(D729,'Drivers'!$A$5:$K$1000,10,FALSE),"No")&lt;&gt;"Yes","Inactive Driver",IF(OR(F729="Available",F729="Limited"),IF(OR(G729="",H729="",I729=""),"Missing Shift or Time",IF(K729&lt;=0,"Check Time Range",IF(K729&gt;IFERROR(VLOOKUP(D729,'Drivers'!$A$5:$K$1000,9,FALSE),24),"Over Planning Limit","OK"))),"OK"))))))))</f>
        <v/>
      </c>
    </row>
    <row r="730">
      <c r="A730" s="23" t="n"/>
      <c r="B730" s="24" t="n"/>
      <c r="C730" s="25">
        <f>IF(B730="","",TEXT(B730,"ddd"))</f>
        <v/>
      </c>
      <c r="D730" s="23" t="n"/>
      <c r="E730" s="26">
        <f>IF(D730="","",IFERROR(VLOOKUP(D730,'Drivers'!$A$5:$K$1000,2,FALSE),"ID Not Found"))</f>
        <v/>
      </c>
      <c r="F730" s="23" t="n"/>
      <c r="G730" s="23" t="n"/>
      <c r="H730" s="27" t="n"/>
      <c r="I730" s="27" t="n"/>
      <c r="J730" s="28" t="n"/>
      <c r="K730" s="29">
        <f>IF(OR(B730="",D730="",F730=""),"",IF(OR(F730="Available",F730="Limited"),IFERROR(MAX(0,MOD(I730-H730,1)*24-J730/60),0),0))</f>
        <v/>
      </c>
      <c r="L730" s="25">
        <f>IF(D730="","",IFERROR(VLOOKUP(D730,'Drivers'!$A$5:$K$1000,4,FALSE),""))</f>
        <v/>
      </c>
      <c r="M730" s="30" t="n"/>
      <c r="N730" s="23" t="n"/>
      <c r="O730" s="30" t="n"/>
      <c r="P730" s="26">
        <f>IF(AND(A730="",B730="",D730="",F730=""),"",IF(OR(A730="",B730="",D730=""),"Missing Required",IF(COUNTIF($A$5:$A$1000,A730)&gt;1,"Duplicate Availability ID",IF(F730="","Missing Status",IF(E730="ID Not Found","Invalid Driver ID",IF(COUNTIFS($B$5:$B$1000,B730,$D$5:$D$1000,D730)&gt;1,"Duplicate Driver/Date",IF(IFERROR(VLOOKUP(D730,'Drivers'!$A$5:$K$1000,10,FALSE),"No")&lt;&gt;"Yes","Inactive Driver",IF(OR(F730="Available",F730="Limited"),IF(OR(G730="",H730="",I730=""),"Missing Shift or Time",IF(K730&lt;=0,"Check Time Range",IF(K730&gt;IFERROR(VLOOKUP(D730,'Drivers'!$A$5:$K$1000,9,FALSE),24),"Over Planning Limit","OK"))),"OK"))))))))</f>
        <v/>
      </c>
    </row>
    <row r="731">
      <c r="A731" s="23" t="n"/>
      <c r="B731" s="24" t="n"/>
      <c r="C731" s="25">
        <f>IF(B731="","",TEXT(B731,"ddd"))</f>
        <v/>
      </c>
      <c r="D731" s="23" t="n"/>
      <c r="E731" s="26">
        <f>IF(D731="","",IFERROR(VLOOKUP(D731,'Drivers'!$A$5:$K$1000,2,FALSE),"ID Not Found"))</f>
        <v/>
      </c>
      <c r="F731" s="23" t="n"/>
      <c r="G731" s="23" t="n"/>
      <c r="H731" s="27" t="n"/>
      <c r="I731" s="27" t="n"/>
      <c r="J731" s="28" t="n"/>
      <c r="K731" s="29">
        <f>IF(OR(B731="",D731="",F731=""),"",IF(OR(F731="Available",F731="Limited"),IFERROR(MAX(0,MOD(I731-H731,1)*24-J731/60),0),0))</f>
        <v/>
      </c>
      <c r="L731" s="25">
        <f>IF(D731="","",IFERROR(VLOOKUP(D731,'Drivers'!$A$5:$K$1000,4,FALSE),""))</f>
        <v/>
      </c>
      <c r="M731" s="30" t="n"/>
      <c r="N731" s="23" t="n"/>
      <c r="O731" s="30" t="n"/>
      <c r="P731" s="26">
        <f>IF(AND(A731="",B731="",D731="",F731=""),"",IF(OR(A731="",B731="",D731=""),"Missing Required",IF(COUNTIF($A$5:$A$1000,A731)&gt;1,"Duplicate Availability ID",IF(F731="","Missing Status",IF(E731="ID Not Found","Invalid Driver ID",IF(COUNTIFS($B$5:$B$1000,B731,$D$5:$D$1000,D731)&gt;1,"Duplicate Driver/Date",IF(IFERROR(VLOOKUP(D731,'Drivers'!$A$5:$K$1000,10,FALSE),"No")&lt;&gt;"Yes","Inactive Driver",IF(OR(F731="Available",F731="Limited"),IF(OR(G731="",H731="",I731=""),"Missing Shift or Time",IF(K731&lt;=0,"Check Time Range",IF(K731&gt;IFERROR(VLOOKUP(D731,'Drivers'!$A$5:$K$1000,9,FALSE),24),"Over Planning Limit","OK"))),"OK"))))))))</f>
        <v/>
      </c>
    </row>
    <row r="732">
      <c r="A732" s="23" t="n"/>
      <c r="B732" s="24" t="n"/>
      <c r="C732" s="25">
        <f>IF(B732="","",TEXT(B732,"ddd"))</f>
        <v/>
      </c>
      <c r="D732" s="23" t="n"/>
      <c r="E732" s="26">
        <f>IF(D732="","",IFERROR(VLOOKUP(D732,'Drivers'!$A$5:$K$1000,2,FALSE),"ID Not Found"))</f>
        <v/>
      </c>
      <c r="F732" s="23" t="n"/>
      <c r="G732" s="23" t="n"/>
      <c r="H732" s="27" t="n"/>
      <c r="I732" s="27" t="n"/>
      <c r="J732" s="28" t="n"/>
      <c r="K732" s="29">
        <f>IF(OR(B732="",D732="",F732=""),"",IF(OR(F732="Available",F732="Limited"),IFERROR(MAX(0,MOD(I732-H732,1)*24-J732/60),0),0))</f>
        <v/>
      </c>
      <c r="L732" s="25">
        <f>IF(D732="","",IFERROR(VLOOKUP(D732,'Drivers'!$A$5:$K$1000,4,FALSE),""))</f>
        <v/>
      </c>
      <c r="M732" s="30" t="n"/>
      <c r="N732" s="23" t="n"/>
      <c r="O732" s="30" t="n"/>
      <c r="P732" s="26">
        <f>IF(AND(A732="",B732="",D732="",F732=""),"",IF(OR(A732="",B732="",D732=""),"Missing Required",IF(COUNTIF($A$5:$A$1000,A732)&gt;1,"Duplicate Availability ID",IF(F732="","Missing Status",IF(E732="ID Not Found","Invalid Driver ID",IF(COUNTIFS($B$5:$B$1000,B732,$D$5:$D$1000,D732)&gt;1,"Duplicate Driver/Date",IF(IFERROR(VLOOKUP(D732,'Drivers'!$A$5:$K$1000,10,FALSE),"No")&lt;&gt;"Yes","Inactive Driver",IF(OR(F732="Available",F732="Limited"),IF(OR(G732="",H732="",I732=""),"Missing Shift or Time",IF(K732&lt;=0,"Check Time Range",IF(K732&gt;IFERROR(VLOOKUP(D732,'Drivers'!$A$5:$K$1000,9,FALSE),24),"Over Planning Limit","OK"))),"OK"))))))))</f>
        <v/>
      </c>
    </row>
    <row r="733">
      <c r="A733" s="23" t="n"/>
      <c r="B733" s="24" t="n"/>
      <c r="C733" s="25">
        <f>IF(B733="","",TEXT(B733,"ddd"))</f>
        <v/>
      </c>
      <c r="D733" s="23" t="n"/>
      <c r="E733" s="26">
        <f>IF(D733="","",IFERROR(VLOOKUP(D733,'Drivers'!$A$5:$K$1000,2,FALSE),"ID Not Found"))</f>
        <v/>
      </c>
      <c r="F733" s="23" t="n"/>
      <c r="G733" s="23" t="n"/>
      <c r="H733" s="27" t="n"/>
      <c r="I733" s="27" t="n"/>
      <c r="J733" s="28" t="n"/>
      <c r="K733" s="29">
        <f>IF(OR(B733="",D733="",F733=""),"",IF(OR(F733="Available",F733="Limited"),IFERROR(MAX(0,MOD(I733-H733,1)*24-J733/60),0),0))</f>
        <v/>
      </c>
      <c r="L733" s="25">
        <f>IF(D733="","",IFERROR(VLOOKUP(D733,'Drivers'!$A$5:$K$1000,4,FALSE),""))</f>
        <v/>
      </c>
      <c r="M733" s="30" t="n"/>
      <c r="N733" s="23" t="n"/>
      <c r="O733" s="30" t="n"/>
      <c r="P733" s="26">
        <f>IF(AND(A733="",B733="",D733="",F733=""),"",IF(OR(A733="",B733="",D733=""),"Missing Required",IF(COUNTIF($A$5:$A$1000,A733)&gt;1,"Duplicate Availability ID",IF(F733="","Missing Status",IF(E733="ID Not Found","Invalid Driver ID",IF(COUNTIFS($B$5:$B$1000,B733,$D$5:$D$1000,D733)&gt;1,"Duplicate Driver/Date",IF(IFERROR(VLOOKUP(D733,'Drivers'!$A$5:$K$1000,10,FALSE),"No")&lt;&gt;"Yes","Inactive Driver",IF(OR(F733="Available",F733="Limited"),IF(OR(G733="",H733="",I733=""),"Missing Shift or Time",IF(K733&lt;=0,"Check Time Range",IF(K733&gt;IFERROR(VLOOKUP(D733,'Drivers'!$A$5:$K$1000,9,FALSE),24),"Over Planning Limit","OK"))),"OK"))))))))</f>
        <v/>
      </c>
    </row>
    <row r="734">
      <c r="A734" s="23" t="n"/>
      <c r="B734" s="24" t="n"/>
      <c r="C734" s="25">
        <f>IF(B734="","",TEXT(B734,"ddd"))</f>
        <v/>
      </c>
      <c r="D734" s="23" t="n"/>
      <c r="E734" s="26">
        <f>IF(D734="","",IFERROR(VLOOKUP(D734,'Drivers'!$A$5:$K$1000,2,FALSE),"ID Not Found"))</f>
        <v/>
      </c>
      <c r="F734" s="23" t="n"/>
      <c r="G734" s="23" t="n"/>
      <c r="H734" s="27" t="n"/>
      <c r="I734" s="27" t="n"/>
      <c r="J734" s="28" t="n"/>
      <c r="K734" s="29">
        <f>IF(OR(B734="",D734="",F734=""),"",IF(OR(F734="Available",F734="Limited"),IFERROR(MAX(0,MOD(I734-H734,1)*24-J734/60),0),0))</f>
        <v/>
      </c>
      <c r="L734" s="25">
        <f>IF(D734="","",IFERROR(VLOOKUP(D734,'Drivers'!$A$5:$K$1000,4,FALSE),""))</f>
        <v/>
      </c>
      <c r="M734" s="30" t="n"/>
      <c r="N734" s="23" t="n"/>
      <c r="O734" s="30" t="n"/>
      <c r="P734" s="26">
        <f>IF(AND(A734="",B734="",D734="",F734=""),"",IF(OR(A734="",B734="",D734=""),"Missing Required",IF(COUNTIF($A$5:$A$1000,A734)&gt;1,"Duplicate Availability ID",IF(F734="","Missing Status",IF(E734="ID Not Found","Invalid Driver ID",IF(COUNTIFS($B$5:$B$1000,B734,$D$5:$D$1000,D734)&gt;1,"Duplicate Driver/Date",IF(IFERROR(VLOOKUP(D734,'Drivers'!$A$5:$K$1000,10,FALSE),"No")&lt;&gt;"Yes","Inactive Driver",IF(OR(F734="Available",F734="Limited"),IF(OR(G734="",H734="",I734=""),"Missing Shift or Time",IF(K734&lt;=0,"Check Time Range",IF(K734&gt;IFERROR(VLOOKUP(D734,'Drivers'!$A$5:$K$1000,9,FALSE),24),"Over Planning Limit","OK"))),"OK"))))))))</f>
        <v/>
      </c>
    </row>
    <row r="735">
      <c r="A735" s="23" t="n"/>
      <c r="B735" s="24" t="n"/>
      <c r="C735" s="25">
        <f>IF(B735="","",TEXT(B735,"ddd"))</f>
        <v/>
      </c>
      <c r="D735" s="23" t="n"/>
      <c r="E735" s="26">
        <f>IF(D735="","",IFERROR(VLOOKUP(D735,'Drivers'!$A$5:$K$1000,2,FALSE),"ID Not Found"))</f>
        <v/>
      </c>
      <c r="F735" s="23" t="n"/>
      <c r="G735" s="23" t="n"/>
      <c r="H735" s="27" t="n"/>
      <c r="I735" s="27" t="n"/>
      <c r="J735" s="28" t="n"/>
      <c r="K735" s="29">
        <f>IF(OR(B735="",D735="",F735=""),"",IF(OR(F735="Available",F735="Limited"),IFERROR(MAX(0,MOD(I735-H735,1)*24-J735/60),0),0))</f>
        <v/>
      </c>
      <c r="L735" s="25">
        <f>IF(D735="","",IFERROR(VLOOKUP(D735,'Drivers'!$A$5:$K$1000,4,FALSE),""))</f>
        <v/>
      </c>
      <c r="M735" s="30" t="n"/>
      <c r="N735" s="23" t="n"/>
      <c r="O735" s="30" t="n"/>
      <c r="P735" s="26">
        <f>IF(AND(A735="",B735="",D735="",F735=""),"",IF(OR(A735="",B735="",D735=""),"Missing Required",IF(COUNTIF($A$5:$A$1000,A735)&gt;1,"Duplicate Availability ID",IF(F735="","Missing Status",IF(E735="ID Not Found","Invalid Driver ID",IF(COUNTIFS($B$5:$B$1000,B735,$D$5:$D$1000,D735)&gt;1,"Duplicate Driver/Date",IF(IFERROR(VLOOKUP(D735,'Drivers'!$A$5:$K$1000,10,FALSE),"No")&lt;&gt;"Yes","Inactive Driver",IF(OR(F735="Available",F735="Limited"),IF(OR(G735="",H735="",I735=""),"Missing Shift or Time",IF(K735&lt;=0,"Check Time Range",IF(K735&gt;IFERROR(VLOOKUP(D735,'Drivers'!$A$5:$K$1000,9,FALSE),24),"Over Planning Limit","OK"))),"OK"))))))))</f>
        <v/>
      </c>
    </row>
    <row r="736">
      <c r="A736" s="23" t="n"/>
      <c r="B736" s="24" t="n"/>
      <c r="C736" s="25">
        <f>IF(B736="","",TEXT(B736,"ddd"))</f>
        <v/>
      </c>
      <c r="D736" s="23" t="n"/>
      <c r="E736" s="26">
        <f>IF(D736="","",IFERROR(VLOOKUP(D736,'Drivers'!$A$5:$K$1000,2,FALSE),"ID Not Found"))</f>
        <v/>
      </c>
      <c r="F736" s="23" t="n"/>
      <c r="G736" s="23" t="n"/>
      <c r="H736" s="27" t="n"/>
      <c r="I736" s="27" t="n"/>
      <c r="J736" s="28" t="n"/>
      <c r="K736" s="29">
        <f>IF(OR(B736="",D736="",F736=""),"",IF(OR(F736="Available",F736="Limited"),IFERROR(MAX(0,MOD(I736-H736,1)*24-J736/60),0),0))</f>
        <v/>
      </c>
      <c r="L736" s="25">
        <f>IF(D736="","",IFERROR(VLOOKUP(D736,'Drivers'!$A$5:$K$1000,4,FALSE),""))</f>
        <v/>
      </c>
      <c r="M736" s="30" t="n"/>
      <c r="N736" s="23" t="n"/>
      <c r="O736" s="30" t="n"/>
      <c r="P736" s="26">
        <f>IF(AND(A736="",B736="",D736="",F736=""),"",IF(OR(A736="",B736="",D736=""),"Missing Required",IF(COUNTIF($A$5:$A$1000,A736)&gt;1,"Duplicate Availability ID",IF(F736="","Missing Status",IF(E736="ID Not Found","Invalid Driver ID",IF(COUNTIFS($B$5:$B$1000,B736,$D$5:$D$1000,D736)&gt;1,"Duplicate Driver/Date",IF(IFERROR(VLOOKUP(D736,'Drivers'!$A$5:$K$1000,10,FALSE),"No")&lt;&gt;"Yes","Inactive Driver",IF(OR(F736="Available",F736="Limited"),IF(OR(G736="",H736="",I736=""),"Missing Shift or Time",IF(K736&lt;=0,"Check Time Range",IF(K736&gt;IFERROR(VLOOKUP(D736,'Drivers'!$A$5:$K$1000,9,FALSE),24),"Over Planning Limit","OK"))),"OK"))))))))</f>
        <v/>
      </c>
    </row>
    <row r="737">
      <c r="A737" s="23" t="n"/>
      <c r="B737" s="24" t="n"/>
      <c r="C737" s="25">
        <f>IF(B737="","",TEXT(B737,"ddd"))</f>
        <v/>
      </c>
      <c r="D737" s="23" t="n"/>
      <c r="E737" s="26">
        <f>IF(D737="","",IFERROR(VLOOKUP(D737,'Drivers'!$A$5:$K$1000,2,FALSE),"ID Not Found"))</f>
        <v/>
      </c>
      <c r="F737" s="23" t="n"/>
      <c r="G737" s="23" t="n"/>
      <c r="H737" s="27" t="n"/>
      <c r="I737" s="27" t="n"/>
      <c r="J737" s="28" t="n"/>
      <c r="K737" s="29">
        <f>IF(OR(B737="",D737="",F737=""),"",IF(OR(F737="Available",F737="Limited"),IFERROR(MAX(0,MOD(I737-H737,1)*24-J737/60),0),0))</f>
        <v/>
      </c>
      <c r="L737" s="25">
        <f>IF(D737="","",IFERROR(VLOOKUP(D737,'Drivers'!$A$5:$K$1000,4,FALSE),""))</f>
        <v/>
      </c>
      <c r="M737" s="30" t="n"/>
      <c r="N737" s="23" t="n"/>
      <c r="O737" s="30" t="n"/>
      <c r="P737" s="26">
        <f>IF(AND(A737="",B737="",D737="",F737=""),"",IF(OR(A737="",B737="",D737=""),"Missing Required",IF(COUNTIF($A$5:$A$1000,A737)&gt;1,"Duplicate Availability ID",IF(F737="","Missing Status",IF(E737="ID Not Found","Invalid Driver ID",IF(COUNTIFS($B$5:$B$1000,B737,$D$5:$D$1000,D737)&gt;1,"Duplicate Driver/Date",IF(IFERROR(VLOOKUP(D737,'Drivers'!$A$5:$K$1000,10,FALSE),"No")&lt;&gt;"Yes","Inactive Driver",IF(OR(F737="Available",F737="Limited"),IF(OR(G737="",H737="",I737=""),"Missing Shift or Time",IF(K737&lt;=0,"Check Time Range",IF(K737&gt;IFERROR(VLOOKUP(D737,'Drivers'!$A$5:$K$1000,9,FALSE),24),"Over Planning Limit","OK"))),"OK"))))))))</f>
        <v/>
      </c>
    </row>
    <row r="738">
      <c r="A738" s="23" t="n"/>
      <c r="B738" s="24" t="n"/>
      <c r="C738" s="25">
        <f>IF(B738="","",TEXT(B738,"ddd"))</f>
        <v/>
      </c>
      <c r="D738" s="23" t="n"/>
      <c r="E738" s="26">
        <f>IF(D738="","",IFERROR(VLOOKUP(D738,'Drivers'!$A$5:$K$1000,2,FALSE),"ID Not Found"))</f>
        <v/>
      </c>
      <c r="F738" s="23" t="n"/>
      <c r="G738" s="23" t="n"/>
      <c r="H738" s="27" t="n"/>
      <c r="I738" s="27" t="n"/>
      <c r="J738" s="28" t="n"/>
      <c r="K738" s="29">
        <f>IF(OR(B738="",D738="",F738=""),"",IF(OR(F738="Available",F738="Limited"),IFERROR(MAX(0,MOD(I738-H738,1)*24-J738/60),0),0))</f>
        <v/>
      </c>
      <c r="L738" s="25">
        <f>IF(D738="","",IFERROR(VLOOKUP(D738,'Drivers'!$A$5:$K$1000,4,FALSE),""))</f>
        <v/>
      </c>
      <c r="M738" s="30" t="n"/>
      <c r="N738" s="23" t="n"/>
      <c r="O738" s="30" t="n"/>
      <c r="P738" s="26">
        <f>IF(AND(A738="",B738="",D738="",F738=""),"",IF(OR(A738="",B738="",D738=""),"Missing Required",IF(COUNTIF($A$5:$A$1000,A738)&gt;1,"Duplicate Availability ID",IF(F738="","Missing Status",IF(E738="ID Not Found","Invalid Driver ID",IF(COUNTIFS($B$5:$B$1000,B738,$D$5:$D$1000,D738)&gt;1,"Duplicate Driver/Date",IF(IFERROR(VLOOKUP(D738,'Drivers'!$A$5:$K$1000,10,FALSE),"No")&lt;&gt;"Yes","Inactive Driver",IF(OR(F738="Available",F738="Limited"),IF(OR(G738="",H738="",I738=""),"Missing Shift or Time",IF(K738&lt;=0,"Check Time Range",IF(K738&gt;IFERROR(VLOOKUP(D738,'Drivers'!$A$5:$K$1000,9,FALSE),24),"Over Planning Limit","OK"))),"OK"))))))))</f>
        <v/>
      </c>
    </row>
    <row r="739">
      <c r="A739" s="23" t="n"/>
      <c r="B739" s="24" t="n"/>
      <c r="C739" s="25">
        <f>IF(B739="","",TEXT(B739,"ddd"))</f>
        <v/>
      </c>
      <c r="D739" s="23" t="n"/>
      <c r="E739" s="26">
        <f>IF(D739="","",IFERROR(VLOOKUP(D739,'Drivers'!$A$5:$K$1000,2,FALSE),"ID Not Found"))</f>
        <v/>
      </c>
      <c r="F739" s="23" t="n"/>
      <c r="G739" s="23" t="n"/>
      <c r="H739" s="27" t="n"/>
      <c r="I739" s="27" t="n"/>
      <c r="J739" s="28" t="n"/>
      <c r="K739" s="29">
        <f>IF(OR(B739="",D739="",F739=""),"",IF(OR(F739="Available",F739="Limited"),IFERROR(MAX(0,MOD(I739-H739,1)*24-J739/60),0),0))</f>
        <v/>
      </c>
      <c r="L739" s="25">
        <f>IF(D739="","",IFERROR(VLOOKUP(D739,'Drivers'!$A$5:$K$1000,4,FALSE),""))</f>
        <v/>
      </c>
      <c r="M739" s="30" t="n"/>
      <c r="N739" s="23" t="n"/>
      <c r="O739" s="30" t="n"/>
      <c r="P739" s="26">
        <f>IF(AND(A739="",B739="",D739="",F739=""),"",IF(OR(A739="",B739="",D739=""),"Missing Required",IF(COUNTIF($A$5:$A$1000,A739)&gt;1,"Duplicate Availability ID",IF(F739="","Missing Status",IF(E739="ID Not Found","Invalid Driver ID",IF(COUNTIFS($B$5:$B$1000,B739,$D$5:$D$1000,D739)&gt;1,"Duplicate Driver/Date",IF(IFERROR(VLOOKUP(D739,'Drivers'!$A$5:$K$1000,10,FALSE),"No")&lt;&gt;"Yes","Inactive Driver",IF(OR(F739="Available",F739="Limited"),IF(OR(G739="",H739="",I739=""),"Missing Shift or Time",IF(K739&lt;=0,"Check Time Range",IF(K739&gt;IFERROR(VLOOKUP(D739,'Drivers'!$A$5:$K$1000,9,FALSE),24),"Over Planning Limit","OK"))),"OK"))))))))</f>
        <v/>
      </c>
    </row>
    <row r="740">
      <c r="A740" s="23" t="n"/>
      <c r="B740" s="24" t="n"/>
      <c r="C740" s="25">
        <f>IF(B740="","",TEXT(B740,"ddd"))</f>
        <v/>
      </c>
      <c r="D740" s="23" t="n"/>
      <c r="E740" s="26">
        <f>IF(D740="","",IFERROR(VLOOKUP(D740,'Drivers'!$A$5:$K$1000,2,FALSE),"ID Not Found"))</f>
        <v/>
      </c>
      <c r="F740" s="23" t="n"/>
      <c r="G740" s="23" t="n"/>
      <c r="H740" s="27" t="n"/>
      <c r="I740" s="27" t="n"/>
      <c r="J740" s="28" t="n"/>
      <c r="K740" s="29">
        <f>IF(OR(B740="",D740="",F740=""),"",IF(OR(F740="Available",F740="Limited"),IFERROR(MAX(0,MOD(I740-H740,1)*24-J740/60),0),0))</f>
        <v/>
      </c>
      <c r="L740" s="25">
        <f>IF(D740="","",IFERROR(VLOOKUP(D740,'Drivers'!$A$5:$K$1000,4,FALSE),""))</f>
        <v/>
      </c>
      <c r="M740" s="30" t="n"/>
      <c r="N740" s="23" t="n"/>
      <c r="O740" s="30" t="n"/>
      <c r="P740" s="26">
        <f>IF(AND(A740="",B740="",D740="",F740=""),"",IF(OR(A740="",B740="",D740=""),"Missing Required",IF(COUNTIF($A$5:$A$1000,A740)&gt;1,"Duplicate Availability ID",IF(F740="","Missing Status",IF(E740="ID Not Found","Invalid Driver ID",IF(COUNTIFS($B$5:$B$1000,B740,$D$5:$D$1000,D740)&gt;1,"Duplicate Driver/Date",IF(IFERROR(VLOOKUP(D740,'Drivers'!$A$5:$K$1000,10,FALSE),"No")&lt;&gt;"Yes","Inactive Driver",IF(OR(F740="Available",F740="Limited"),IF(OR(G740="",H740="",I740=""),"Missing Shift or Time",IF(K740&lt;=0,"Check Time Range",IF(K740&gt;IFERROR(VLOOKUP(D740,'Drivers'!$A$5:$K$1000,9,FALSE),24),"Over Planning Limit","OK"))),"OK"))))))))</f>
        <v/>
      </c>
    </row>
    <row r="741">
      <c r="A741" s="23" t="n"/>
      <c r="B741" s="24" t="n"/>
      <c r="C741" s="25">
        <f>IF(B741="","",TEXT(B741,"ddd"))</f>
        <v/>
      </c>
      <c r="D741" s="23" t="n"/>
      <c r="E741" s="26">
        <f>IF(D741="","",IFERROR(VLOOKUP(D741,'Drivers'!$A$5:$K$1000,2,FALSE),"ID Not Found"))</f>
        <v/>
      </c>
      <c r="F741" s="23" t="n"/>
      <c r="G741" s="23" t="n"/>
      <c r="H741" s="27" t="n"/>
      <c r="I741" s="27" t="n"/>
      <c r="J741" s="28" t="n"/>
      <c r="K741" s="29">
        <f>IF(OR(B741="",D741="",F741=""),"",IF(OR(F741="Available",F741="Limited"),IFERROR(MAX(0,MOD(I741-H741,1)*24-J741/60),0),0))</f>
        <v/>
      </c>
      <c r="L741" s="25">
        <f>IF(D741="","",IFERROR(VLOOKUP(D741,'Drivers'!$A$5:$K$1000,4,FALSE),""))</f>
        <v/>
      </c>
      <c r="M741" s="30" t="n"/>
      <c r="N741" s="23" t="n"/>
      <c r="O741" s="30" t="n"/>
      <c r="P741" s="26">
        <f>IF(AND(A741="",B741="",D741="",F741=""),"",IF(OR(A741="",B741="",D741=""),"Missing Required",IF(COUNTIF($A$5:$A$1000,A741)&gt;1,"Duplicate Availability ID",IF(F741="","Missing Status",IF(E741="ID Not Found","Invalid Driver ID",IF(COUNTIFS($B$5:$B$1000,B741,$D$5:$D$1000,D741)&gt;1,"Duplicate Driver/Date",IF(IFERROR(VLOOKUP(D741,'Drivers'!$A$5:$K$1000,10,FALSE),"No")&lt;&gt;"Yes","Inactive Driver",IF(OR(F741="Available",F741="Limited"),IF(OR(G741="",H741="",I741=""),"Missing Shift or Time",IF(K741&lt;=0,"Check Time Range",IF(K741&gt;IFERROR(VLOOKUP(D741,'Drivers'!$A$5:$K$1000,9,FALSE),24),"Over Planning Limit","OK"))),"OK"))))))))</f>
        <v/>
      </c>
    </row>
    <row r="742">
      <c r="A742" s="23" t="n"/>
      <c r="B742" s="24" t="n"/>
      <c r="C742" s="25">
        <f>IF(B742="","",TEXT(B742,"ddd"))</f>
        <v/>
      </c>
      <c r="D742" s="23" t="n"/>
      <c r="E742" s="26">
        <f>IF(D742="","",IFERROR(VLOOKUP(D742,'Drivers'!$A$5:$K$1000,2,FALSE),"ID Not Found"))</f>
        <v/>
      </c>
      <c r="F742" s="23" t="n"/>
      <c r="G742" s="23" t="n"/>
      <c r="H742" s="27" t="n"/>
      <c r="I742" s="27" t="n"/>
      <c r="J742" s="28" t="n"/>
      <c r="K742" s="29">
        <f>IF(OR(B742="",D742="",F742=""),"",IF(OR(F742="Available",F742="Limited"),IFERROR(MAX(0,MOD(I742-H742,1)*24-J742/60),0),0))</f>
        <v/>
      </c>
      <c r="L742" s="25">
        <f>IF(D742="","",IFERROR(VLOOKUP(D742,'Drivers'!$A$5:$K$1000,4,FALSE),""))</f>
        <v/>
      </c>
      <c r="M742" s="30" t="n"/>
      <c r="N742" s="23" t="n"/>
      <c r="O742" s="30" t="n"/>
      <c r="P742" s="26">
        <f>IF(AND(A742="",B742="",D742="",F742=""),"",IF(OR(A742="",B742="",D742=""),"Missing Required",IF(COUNTIF($A$5:$A$1000,A742)&gt;1,"Duplicate Availability ID",IF(F742="","Missing Status",IF(E742="ID Not Found","Invalid Driver ID",IF(COUNTIFS($B$5:$B$1000,B742,$D$5:$D$1000,D742)&gt;1,"Duplicate Driver/Date",IF(IFERROR(VLOOKUP(D742,'Drivers'!$A$5:$K$1000,10,FALSE),"No")&lt;&gt;"Yes","Inactive Driver",IF(OR(F742="Available",F742="Limited"),IF(OR(G742="",H742="",I742=""),"Missing Shift or Time",IF(K742&lt;=0,"Check Time Range",IF(K742&gt;IFERROR(VLOOKUP(D742,'Drivers'!$A$5:$K$1000,9,FALSE),24),"Over Planning Limit","OK"))),"OK"))))))))</f>
        <v/>
      </c>
    </row>
    <row r="743">
      <c r="A743" s="23" t="n"/>
      <c r="B743" s="24" t="n"/>
      <c r="C743" s="25">
        <f>IF(B743="","",TEXT(B743,"ddd"))</f>
        <v/>
      </c>
      <c r="D743" s="23" t="n"/>
      <c r="E743" s="26">
        <f>IF(D743="","",IFERROR(VLOOKUP(D743,'Drivers'!$A$5:$K$1000,2,FALSE),"ID Not Found"))</f>
        <v/>
      </c>
      <c r="F743" s="23" t="n"/>
      <c r="G743" s="23" t="n"/>
      <c r="H743" s="27" t="n"/>
      <c r="I743" s="27" t="n"/>
      <c r="J743" s="28" t="n"/>
      <c r="K743" s="29">
        <f>IF(OR(B743="",D743="",F743=""),"",IF(OR(F743="Available",F743="Limited"),IFERROR(MAX(0,MOD(I743-H743,1)*24-J743/60),0),0))</f>
        <v/>
      </c>
      <c r="L743" s="25">
        <f>IF(D743="","",IFERROR(VLOOKUP(D743,'Drivers'!$A$5:$K$1000,4,FALSE),""))</f>
        <v/>
      </c>
      <c r="M743" s="30" t="n"/>
      <c r="N743" s="23" t="n"/>
      <c r="O743" s="30" t="n"/>
      <c r="P743" s="26">
        <f>IF(AND(A743="",B743="",D743="",F743=""),"",IF(OR(A743="",B743="",D743=""),"Missing Required",IF(COUNTIF($A$5:$A$1000,A743)&gt;1,"Duplicate Availability ID",IF(F743="","Missing Status",IF(E743="ID Not Found","Invalid Driver ID",IF(COUNTIFS($B$5:$B$1000,B743,$D$5:$D$1000,D743)&gt;1,"Duplicate Driver/Date",IF(IFERROR(VLOOKUP(D743,'Drivers'!$A$5:$K$1000,10,FALSE),"No")&lt;&gt;"Yes","Inactive Driver",IF(OR(F743="Available",F743="Limited"),IF(OR(G743="",H743="",I743=""),"Missing Shift or Time",IF(K743&lt;=0,"Check Time Range",IF(K743&gt;IFERROR(VLOOKUP(D743,'Drivers'!$A$5:$K$1000,9,FALSE),24),"Over Planning Limit","OK"))),"OK"))))))))</f>
        <v/>
      </c>
    </row>
    <row r="744">
      <c r="A744" s="23" t="n"/>
      <c r="B744" s="24" t="n"/>
      <c r="C744" s="25">
        <f>IF(B744="","",TEXT(B744,"ddd"))</f>
        <v/>
      </c>
      <c r="D744" s="23" t="n"/>
      <c r="E744" s="26">
        <f>IF(D744="","",IFERROR(VLOOKUP(D744,'Drivers'!$A$5:$K$1000,2,FALSE),"ID Not Found"))</f>
        <v/>
      </c>
      <c r="F744" s="23" t="n"/>
      <c r="G744" s="23" t="n"/>
      <c r="H744" s="27" t="n"/>
      <c r="I744" s="27" t="n"/>
      <c r="J744" s="28" t="n"/>
      <c r="K744" s="29">
        <f>IF(OR(B744="",D744="",F744=""),"",IF(OR(F744="Available",F744="Limited"),IFERROR(MAX(0,MOD(I744-H744,1)*24-J744/60),0),0))</f>
        <v/>
      </c>
      <c r="L744" s="25">
        <f>IF(D744="","",IFERROR(VLOOKUP(D744,'Drivers'!$A$5:$K$1000,4,FALSE),""))</f>
        <v/>
      </c>
      <c r="M744" s="30" t="n"/>
      <c r="N744" s="23" t="n"/>
      <c r="O744" s="30" t="n"/>
      <c r="P744" s="26">
        <f>IF(AND(A744="",B744="",D744="",F744=""),"",IF(OR(A744="",B744="",D744=""),"Missing Required",IF(COUNTIF($A$5:$A$1000,A744)&gt;1,"Duplicate Availability ID",IF(F744="","Missing Status",IF(E744="ID Not Found","Invalid Driver ID",IF(COUNTIFS($B$5:$B$1000,B744,$D$5:$D$1000,D744)&gt;1,"Duplicate Driver/Date",IF(IFERROR(VLOOKUP(D744,'Drivers'!$A$5:$K$1000,10,FALSE),"No")&lt;&gt;"Yes","Inactive Driver",IF(OR(F744="Available",F744="Limited"),IF(OR(G744="",H744="",I744=""),"Missing Shift or Time",IF(K744&lt;=0,"Check Time Range",IF(K744&gt;IFERROR(VLOOKUP(D744,'Drivers'!$A$5:$K$1000,9,FALSE),24),"Over Planning Limit","OK"))),"OK"))))))))</f>
        <v/>
      </c>
    </row>
    <row r="745">
      <c r="A745" s="23" t="n"/>
      <c r="B745" s="24" t="n"/>
      <c r="C745" s="25">
        <f>IF(B745="","",TEXT(B745,"ddd"))</f>
        <v/>
      </c>
      <c r="D745" s="23" t="n"/>
      <c r="E745" s="26">
        <f>IF(D745="","",IFERROR(VLOOKUP(D745,'Drivers'!$A$5:$K$1000,2,FALSE),"ID Not Found"))</f>
        <v/>
      </c>
      <c r="F745" s="23" t="n"/>
      <c r="G745" s="23" t="n"/>
      <c r="H745" s="27" t="n"/>
      <c r="I745" s="27" t="n"/>
      <c r="J745" s="28" t="n"/>
      <c r="K745" s="29">
        <f>IF(OR(B745="",D745="",F745=""),"",IF(OR(F745="Available",F745="Limited"),IFERROR(MAX(0,MOD(I745-H745,1)*24-J745/60),0),0))</f>
        <v/>
      </c>
      <c r="L745" s="25">
        <f>IF(D745="","",IFERROR(VLOOKUP(D745,'Drivers'!$A$5:$K$1000,4,FALSE),""))</f>
        <v/>
      </c>
      <c r="M745" s="30" t="n"/>
      <c r="N745" s="23" t="n"/>
      <c r="O745" s="30" t="n"/>
      <c r="P745" s="26">
        <f>IF(AND(A745="",B745="",D745="",F745=""),"",IF(OR(A745="",B745="",D745=""),"Missing Required",IF(COUNTIF($A$5:$A$1000,A745)&gt;1,"Duplicate Availability ID",IF(F745="","Missing Status",IF(E745="ID Not Found","Invalid Driver ID",IF(COUNTIFS($B$5:$B$1000,B745,$D$5:$D$1000,D745)&gt;1,"Duplicate Driver/Date",IF(IFERROR(VLOOKUP(D745,'Drivers'!$A$5:$K$1000,10,FALSE),"No")&lt;&gt;"Yes","Inactive Driver",IF(OR(F745="Available",F745="Limited"),IF(OR(G745="",H745="",I745=""),"Missing Shift or Time",IF(K745&lt;=0,"Check Time Range",IF(K745&gt;IFERROR(VLOOKUP(D745,'Drivers'!$A$5:$K$1000,9,FALSE),24),"Over Planning Limit","OK"))),"OK"))))))))</f>
        <v/>
      </c>
    </row>
    <row r="746">
      <c r="A746" s="23" t="n"/>
      <c r="B746" s="24" t="n"/>
      <c r="C746" s="25">
        <f>IF(B746="","",TEXT(B746,"ddd"))</f>
        <v/>
      </c>
      <c r="D746" s="23" t="n"/>
      <c r="E746" s="26">
        <f>IF(D746="","",IFERROR(VLOOKUP(D746,'Drivers'!$A$5:$K$1000,2,FALSE),"ID Not Found"))</f>
        <v/>
      </c>
      <c r="F746" s="23" t="n"/>
      <c r="G746" s="23" t="n"/>
      <c r="H746" s="27" t="n"/>
      <c r="I746" s="27" t="n"/>
      <c r="J746" s="28" t="n"/>
      <c r="K746" s="29">
        <f>IF(OR(B746="",D746="",F746=""),"",IF(OR(F746="Available",F746="Limited"),IFERROR(MAX(0,MOD(I746-H746,1)*24-J746/60),0),0))</f>
        <v/>
      </c>
      <c r="L746" s="25">
        <f>IF(D746="","",IFERROR(VLOOKUP(D746,'Drivers'!$A$5:$K$1000,4,FALSE),""))</f>
        <v/>
      </c>
      <c r="M746" s="30" t="n"/>
      <c r="N746" s="23" t="n"/>
      <c r="O746" s="30" t="n"/>
      <c r="P746" s="26">
        <f>IF(AND(A746="",B746="",D746="",F746=""),"",IF(OR(A746="",B746="",D746=""),"Missing Required",IF(COUNTIF($A$5:$A$1000,A746)&gt;1,"Duplicate Availability ID",IF(F746="","Missing Status",IF(E746="ID Not Found","Invalid Driver ID",IF(COUNTIFS($B$5:$B$1000,B746,$D$5:$D$1000,D746)&gt;1,"Duplicate Driver/Date",IF(IFERROR(VLOOKUP(D746,'Drivers'!$A$5:$K$1000,10,FALSE),"No")&lt;&gt;"Yes","Inactive Driver",IF(OR(F746="Available",F746="Limited"),IF(OR(G746="",H746="",I746=""),"Missing Shift or Time",IF(K746&lt;=0,"Check Time Range",IF(K746&gt;IFERROR(VLOOKUP(D746,'Drivers'!$A$5:$K$1000,9,FALSE),24),"Over Planning Limit","OK"))),"OK"))))))))</f>
        <v/>
      </c>
    </row>
    <row r="747">
      <c r="A747" s="23" t="n"/>
      <c r="B747" s="24" t="n"/>
      <c r="C747" s="25">
        <f>IF(B747="","",TEXT(B747,"ddd"))</f>
        <v/>
      </c>
      <c r="D747" s="23" t="n"/>
      <c r="E747" s="26">
        <f>IF(D747="","",IFERROR(VLOOKUP(D747,'Drivers'!$A$5:$K$1000,2,FALSE),"ID Not Found"))</f>
        <v/>
      </c>
      <c r="F747" s="23" t="n"/>
      <c r="G747" s="23" t="n"/>
      <c r="H747" s="27" t="n"/>
      <c r="I747" s="27" t="n"/>
      <c r="J747" s="28" t="n"/>
      <c r="K747" s="29">
        <f>IF(OR(B747="",D747="",F747=""),"",IF(OR(F747="Available",F747="Limited"),IFERROR(MAX(0,MOD(I747-H747,1)*24-J747/60),0),0))</f>
        <v/>
      </c>
      <c r="L747" s="25">
        <f>IF(D747="","",IFERROR(VLOOKUP(D747,'Drivers'!$A$5:$K$1000,4,FALSE),""))</f>
        <v/>
      </c>
      <c r="M747" s="30" t="n"/>
      <c r="N747" s="23" t="n"/>
      <c r="O747" s="30" t="n"/>
      <c r="P747" s="26">
        <f>IF(AND(A747="",B747="",D747="",F747=""),"",IF(OR(A747="",B747="",D747=""),"Missing Required",IF(COUNTIF($A$5:$A$1000,A747)&gt;1,"Duplicate Availability ID",IF(F747="","Missing Status",IF(E747="ID Not Found","Invalid Driver ID",IF(COUNTIFS($B$5:$B$1000,B747,$D$5:$D$1000,D747)&gt;1,"Duplicate Driver/Date",IF(IFERROR(VLOOKUP(D747,'Drivers'!$A$5:$K$1000,10,FALSE),"No")&lt;&gt;"Yes","Inactive Driver",IF(OR(F747="Available",F747="Limited"),IF(OR(G747="",H747="",I747=""),"Missing Shift or Time",IF(K747&lt;=0,"Check Time Range",IF(K747&gt;IFERROR(VLOOKUP(D747,'Drivers'!$A$5:$K$1000,9,FALSE),24),"Over Planning Limit","OK"))),"OK"))))))))</f>
        <v/>
      </c>
    </row>
    <row r="748">
      <c r="A748" s="23" t="n"/>
      <c r="B748" s="24" t="n"/>
      <c r="C748" s="25">
        <f>IF(B748="","",TEXT(B748,"ddd"))</f>
        <v/>
      </c>
      <c r="D748" s="23" t="n"/>
      <c r="E748" s="26">
        <f>IF(D748="","",IFERROR(VLOOKUP(D748,'Drivers'!$A$5:$K$1000,2,FALSE),"ID Not Found"))</f>
        <v/>
      </c>
      <c r="F748" s="23" t="n"/>
      <c r="G748" s="23" t="n"/>
      <c r="H748" s="27" t="n"/>
      <c r="I748" s="27" t="n"/>
      <c r="J748" s="28" t="n"/>
      <c r="K748" s="29">
        <f>IF(OR(B748="",D748="",F748=""),"",IF(OR(F748="Available",F748="Limited"),IFERROR(MAX(0,MOD(I748-H748,1)*24-J748/60),0),0))</f>
        <v/>
      </c>
      <c r="L748" s="25">
        <f>IF(D748="","",IFERROR(VLOOKUP(D748,'Drivers'!$A$5:$K$1000,4,FALSE),""))</f>
        <v/>
      </c>
      <c r="M748" s="30" t="n"/>
      <c r="N748" s="23" t="n"/>
      <c r="O748" s="30" t="n"/>
      <c r="P748" s="26">
        <f>IF(AND(A748="",B748="",D748="",F748=""),"",IF(OR(A748="",B748="",D748=""),"Missing Required",IF(COUNTIF($A$5:$A$1000,A748)&gt;1,"Duplicate Availability ID",IF(F748="","Missing Status",IF(E748="ID Not Found","Invalid Driver ID",IF(COUNTIFS($B$5:$B$1000,B748,$D$5:$D$1000,D748)&gt;1,"Duplicate Driver/Date",IF(IFERROR(VLOOKUP(D748,'Drivers'!$A$5:$K$1000,10,FALSE),"No")&lt;&gt;"Yes","Inactive Driver",IF(OR(F748="Available",F748="Limited"),IF(OR(G748="",H748="",I748=""),"Missing Shift or Time",IF(K748&lt;=0,"Check Time Range",IF(K748&gt;IFERROR(VLOOKUP(D748,'Drivers'!$A$5:$K$1000,9,FALSE),24),"Over Planning Limit","OK"))),"OK"))))))))</f>
        <v/>
      </c>
    </row>
    <row r="749">
      <c r="A749" s="23" t="n"/>
      <c r="B749" s="24" t="n"/>
      <c r="C749" s="25">
        <f>IF(B749="","",TEXT(B749,"ddd"))</f>
        <v/>
      </c>
      <c r="D749" s="23" t="n"/>
      <c r="E749" s="26">
        <f>IF(D749="","",IFERROR(VLOOKUP(D749,'Drivers'!$A$5:$K$1000,2,FALSE),"ID Not Found"))</f>
        <v/>
      </c>
      <c r="F749" s="23" t="n"/>
      <c r="G749" s="23" t="n"/>
      <c r="H749" s="27" t="n"/>
      <c r="I749" s="27" t="n"/>
      <c r="J749" s="28" t="n"/>
      <c r="K749" s="29">
        <f>IF(OR(B749="",D749="",F749=""),"",IF(OR(F749="Available",F749="Limited"),IFERROR(MAX(0,MOD(I749-H749,1)*24-J749/60),0),0))</f>
        <v/>
      </c>
      <c r="L749" s="25">
        <f>IF(D749="","",IFERROR(VLOOKUP(D749,'Drivers'!$A$5:$K$1000,4,FALSE),""))</f>
        <v/>
      </c>
      <c r="M749" s="30" t="n"/>
      <c r="N749" s="23" t="n"/>
      <c r="O749" s="30" t="n"/>
      <c r="P749" s="26">
        <f>IF(AND(A749="",B749="",D749="",F749=""),"",IF(OR(A749="",B749="",D749=""),"Missing Required",IF(COUNTIF($A$5:$A$1000,A749)&gt;1,"Duplicate Availability ID",IF(F749="","Missing Status",IF(E749="ID Not Found","Invalid Driver ID",IF(COUNTIFS($B$5:$B$1000,B749,$D$5:$D$1000,D749)&gt;1,"Duplicate Driver/Date",IF(IFERROR(VLOOKUP(D749,'Drivers'!$A$5:$K$1000,10,FALSE),"No")&lt;&gt;"Yes","Inactive Driver",IF(OR(F749="Available",F749="Limited"),IF(OR(G749="",H749="",I749=""),"Missing Shift or Time",IF(K749&lt;=0,"Check Time Range",IF(K749&gt;IFERROR(VLOOKUP(D749,'Drivers'!$A$5:$K$1000,9,FALSE),24),"Over Planning Limit","OK"))),"OK"))))))))</f>
        <v/>
      </c>
    </row>
    <row r="750">
      <c r="A750" s="23" t="n"/>
      <c r="B750" s="24" t="n"/>
      <c r="C750" s="25">
        <f>IF(B750="","",TEXT(B750,"ddd"))</f>
        <v/>
      </c>
      <c r="D750" s="23" t="n"/>
      <c r="E750" s="26">
        <f>IF(D750="","",IFERROR(VLOOKUP(D750,'Drivers'!$A$5:$K$1000,2,FALSE),"ID Not Found"))</f>
        <v/>
      </c>
      <c r="F750" s="23" t="n"/>
      <c r="G750" s="23" t="n"/>
      <c r="H750" s="27" t="n"/>
      <c r="I750" s="27" t="n"/>
      <c r="J750" s="28" t="n"/>
      <c r="K750" s="29">
        <f>IF(OR(B750="",D750="",F750=""),"",IF(OR(F750="Available",F750="Limited"),IFERROR(MAX(0,MOD(I750-H750,1)*24-J750/60),0),0))</f>
        <v/>
      </c>
      <c r="L750" s="25">
        <f>IF(D750="","",IFERROR(VLOOKUP(D750,'Drivers'!$A$5:$K$1000,4,FALSE),""))</f>
        <v/>
      </c>
      <c r="M750" s="30" t="n"/>
      <c r="N750" s="23" t="n"/>
      <c r="O750" s="30" t="n"/>
      <c r="P750" s="26">
        <f>IF(AND(A750="",B750="",D750="",F750=""),"",IF(OR(A750="",B750="",D750=""),"Missing Required",IF(COUNTIF($A$5:$A$1000,A750)&gt;1,"Duplicate Availability ID",IF(F750="","Missing Status",IF(E750="ID Not Found","Invalid Driver ID",IF(COUNTIFS($B$5:$B$1000,B750,$D$5:$D$1000,D750)&gt;1,"Duplicate Driver/Date",IF(IFERROR(VLOOKUP(D750,'Drivers'!$A$5:$K$1000,10,FALSE),"No")&lt;&gt;"Yes","Inactive Driver",IF(OR(F750="Available",F750="Limited"),IF(OR(G750="",H750="",I750=""),"Missing Shift or Time",IF(K750&lt;=0,"Check Time Range",IF(K750&gt;IFERROR(VLOOKUP(D750,'Drivers'!$A$5:$K$1000,9,FALSE),24),"Over Planning Limit","OK"))),"OK"))))))))</f>
        <v/>
      </c>
    </row>
    <row r="751">
      <c r="A751" s="23" t="n"/>
      <c r="B751" s="24" t="n"/>
      <c r="C751" s="25">
        <f>IF(B751="","",TEXT(B751,"ddd"))</f>
        <v/>
      </c>
      <c r="D751" s="23" t="n"/>
      <c r="E751" s="26">
        <f>IF(D751="","",IFERROR(VLOOKUP(D751,'Drivers'!$A$5:$K$1000,2,FALSE),"ID Not Found"))</f>
        <v/>
      </c>
      <c r="F751" s="23" t="n"/>
      <c r="G751" s="23" t="n"/>
      <c r="H751" s="27" t="n"/>
      <c r="I751" s="27" t="n"/>
      <c r="J751" s="28" t="n"/>
      <c r="K751" s="29">
        <f>IF(OR(B751="",D751="",F751=""),"",IF(OR(F751="Available",F751="Limited"),IFERROR(MAX(0,MOD(I751-H751,1)*24-J751/60),0),0))</f>
        <v/>
      </c>
      <c r="L751" s="25">
        <f>IF(D751="","",IFERROR(VLOOKUP(D751,'Drivers'!$A$5:$K$1000,4,FALSE),""))</f>
        <v/>
      </c>
      <c r="M751" s="30" t="n"/>
      <c r="N751" s="23" t="n"/>
      <c r="O751" s="30" t="n"/>
      <c r="P751" s="26">
        <f>IF(AND(A751="",B751="",D751="",F751=""),"",IF(OR(A751="",B751="",D751=""),"Missing Required",IF(COUNTIF($A$5:$A$1000,A751)&gt;1,"Duplicate Availability ID",IF(F751="","Missing Status",IF(E751="ID Not Found","Invalid Driver ID",IF(COUNTIFS($B$5:$B$1000,B751,$D$5:$D$1000,D751)&gt;1,"Duplicate Driver/Date",IF(IFERROR(VLOOKUP(D751,'Drivers'!$A$5:$K$1000,10,FALSE),"No")&lt;&gt;"Yes","Inactive Driver",IF(OR(F751="Available",F751="Limited"),IF(OR(G751="",H751="",I751=""),"Missing Shift or Time",IF(K751&lt;=0,"Check Time Range",IF(K751&gt;IFERROR(VLOOKUP(D751,'Drivers'!$A$5:$K$1000,9,FALSE),24),"Over Planning Limit","OK"))),"OK"))))))))</f>
        <v/>
      </c>
    </row>
    <row r="752">
      <c r="A752" s="23" t="n"/>
      <c r="B752" s="24" t="n"/>
      <c r="C752" s="25">
        <f>IF(B752="","",TEXT(B752,"ddd"))</f>
        <v/>
      </c>
      <c r="D752" s="23" t="n"/>
      <c r="E752" s="26">
        <f>IF(D752="","",IFERROR(VLOOKUP(D752,'Drivers'!$A$5:$K$1000,2,FALSE),"ID Not Found"))</f>
        <v/>
      </c>
      <c r="F752" s="23" t="n"/>
      <c r="G752" s="23" t="n"/>
      <c r="H752" s="27" t="n"/>
      <c r="I752" s="27" t="n"/>
      <c r="J752" s="28" t="n"/>
      <c r="K752" s="29">
        <f>IF(OR(B752="",D752="",F752=""),"",IF(OR(F752="Available",F752="Limited"),IFERROR(MAX(0,MOD(I752-H752,1)*24-J752/60),0),0))</f>
        <v/>
      </c>
      <c r="L752" s="25">
        <f>IF(D752="","",IFERROR(VLOOKUP(D752,'Drivers'!$A$5:$K$1000,4,FALSE),""))</f>
        <v/>
      </c>
      <c r="M752" s="30" t="n"/>
      <c r="N752" s="23" t="n"/>
      <c r="O752" s="30" t="n"/>
      <c r="P752" s="26">
        <f>IF(AND(A752="",B752="",D752="",F752=""),"",IF(OR(A752="",B752="",D752=""),"Missing Required",IF(COUNTIF($A$5:$A$1000,A752)&gt;1,"Duplicate Availability ID",IF(F752="","Missing Status",IF(E752="ID Not Found","Invalid Driver ID",IF(COUNTIFS($B$5:$B$1000,B752,$D$5:$D$1000,D752)&gt;1,"Duplicate Driver/Date",IF(IFERROR(VLOOKUP(D752,'Drivers'!$A$5:$K$1000,10,FALSE),"No")&lt;&gt;"Yes","Inactive Driver",IF(OR(F752="Available",F752="Limited"),IF(OR(G752="",H752="",I752=""),"Missing Shift or Time",IF(K752&lt;=0,"Check Time Range",IF(K752&gt;IFERROR(VLOOKUP(D752,'Drivers'!$A$5:$K$1000,9,FALSE),24),"Over Planning Limit","OK"))),"OK"))))))))</f>
        <v/>
      </c>
    </row>
    <row r="753">
      <c r="A753" s="23" t="n"/>
      <c r="B753" s="24" t="n"/>
      <c r="C753" s="25">
        <f>IF(B753="","",TEXT(B753,"ddd"))</f>
        <v/>
      </c>
      <c r="D753" s="23" t="n"/>
      <c r="E753" s="26">
        <f>IF(D753="","",IFERROR(VLOOKUP(D753,'Drivers'!$A$5:$K$1000,2,FALSE),"ID Not Found"))</f>
        <v/>
      </c>
      <c r="F753" s="23" t="n"/>
      <c r="G753" s="23" t="n"/>
      <c r="H753" s="27" t="n"/>
      <c r="I753" s="27" t="n"/>
      <c r="J753" s="28" t="n"/>
      <c r="K753" s="29">
        <f>IF(OR(B753="",D753="",F753=""),"",IF(OR(F753="Available",F753="Limited"),IFERROR(MAX(0,MOD(I753-H753,1)*24-J753/60),0),0))</f>
        <v/>
      </c>
      <c r="L753" s="25">
        <f>IF(D753="","",IFERROR(VLOOKUP(D753,'Drivers'!$A$5:$K$1000,4,FALSE),""))</f>
        <v/>
      </c>
      <c r="M753" s="30" t="n"/>
      <c r="N753" s="23" t="n"/>
      <c r="O753" s="30" t="n"/>
      <c r="P753" s="26">
        <f>IF(AND(A753="",B753="",D753="",F753=""),"",IF(OR(A753="",B753="",D753=""),"Missing Required",IF(COUNTIF($A$5:$A$1000,A753)&gt;1,"Duplicate Availability ID",IF(F753="","Missing Status",IF(E753="ID Not Found","Invalid Driver ID",IF(COUNTIFS($B$5:$B$1000,B753,$D$5:$D$1000,D753)&gt;1,"Duplicate Driver/Date",IF(IFERROR(VLOOKUP(D753,'Drivers'!$A$5:$K$1000,10,FALSE),"No")&lt;&gt;"Yes","Inactive Driver",IF(OR(F753="Available",F753="Limited"),IF(OR(G753="",H753="",I753=""),"Missing Shift or Time",IF(K753&lt;=0,"Check Time Range",IF(K753&gt;IFERROR(VLOOKUP(D753,'Drivers'!$A$5:$K$1000,9,FALSE),24),"Over Planning Limit","OK"))),"OK"))))))))</f>
        <v/>
      </c>
    </row>
    <row r="754">
      <c r="A754" s="23" t="n"/>
      <c r="B754" s="24" t="n"/>
      <c r="C754" s="25">
        <f>IF(B754="","",TEXT(B754,"ddd"))</f>
        <v/>
      </c>
      <c r="D754" s="23" t="n"/>
      <c r="E754" s="26">
        <f>IF(D754="","",IFERROR(VLOOKUP(D754,'Drivers'!$A$5:$K$1000,2,FALSE),"ID Not Found"))</f>
        <v/>
      </c>
      <c r="F754" s="23" t="n"/>
      <c r="G754" s="23" t="n"/>
      <c r="H754" s="27" t="n"/>
      <c r="I754" s="27" t="n"/>
      <c r="J754" s="28" t="n"/>
      <c r="K754" s="29">
        <f>IF(OR(B754="",D754="",F754=""),"",IF(OR(F754="Available",F754="Limited"),IFERROR(MAX(0,MOD(I754-H754,1)*24-J754/60),0),0))</f>
        <v/>
      </c>
      <c r="L754" s="25">
        <f>IF(D754="","",IFERROR(VLOOKUP(D754,'Drivers'!$A$5:$K$1000,4,FALSE),""))</f>
        <v/>
      </c>
      <c r="M754" s="30" t="n"/>
      <c r="N754" s="23" t="n"/>
      <c r="O754" s="30" t="n"/>
      <c r="P754" s="26">
        <f>IF(AND(A754="",B754="",D754="",F754=""),"",IF(OR(A754="",B754="",D754=""),"Missing Required",IF(COUNTIF($A$5:$A$1000,A754)&gt;1,"Duplicate Availability ID",IF(F754="","Missing Status",IF(E754="ID Not Found","Invalid Driver ID",IF(COUNTIFS($B$5:$B$1000,B754,$D$5:$D$1000,D754)&gt;1,"Duplicate Driver/Date",IF(IFERROR(VLOOKUP(D754,'Drivers'!$A$5:$K$1000,10,FALSE),"No")&lt;&gt;"Yes","Inactive Driver",IF(OR(F754="Available",F754="Limited"),IF(OR(G754="",H754="",I754=""),"Missing Shift or Time",IF(K754&lt;=0,"Check Time Range",IF(K754&gt;IFERROR(VLOOKUP(D754,'Drivers'!$A$5:$K$1000,9,FALSE),24),"Over Planning Limit","OK"))),"OK"))))))))</f>
        <v/>
      </c>
    </row>
    <row r="755">
      <c r="A755" s="23" t="n"/>
      <c r="B755" s="24" t="n"/>
      <c r="C755" s="25">
        <f>IF(B755="","",TEXT(B755,"ddd"))</f>
        <v/>
      </c>
      <c r="D755" s="23" t="n"/>
      <c r="E755" s="26">
        <f>IF(D755="","",IFERROR(VLOOKUP(D755,'Drivers'!$A$5:$K$1000,2,FALSE),"ID Not Found"))</f>
        <v/>
      </c>
      <c r="F755" s="23" t="n"/>
      <c r="G755" s="23" t="n"/>
      <c r="H755" s="27" t="n"/>
      <c r="I755" s="27" t="n"/>
      <c r="J755" s="28" t="n"/>
      <c r="K755" s="29">
        <f>IF(OR(B755="",D755="",F755=""),"",IF(OR(F755="Available",F755="Limited"),IFERROR(MAX(0,MOD(I755-H755,1)*24-J755/60),0),0))</f>
        <v/>
      </c>
      <c r="L755" s="25">
        <f>IF(D755="","",IFERROR(VLOOKUP(D755,'Drivers'!$A$5:$K$1000,4,FALSE),""))</f>
        <v/>
      </c>
      <c r="M755" s="30" t="n"/>
      <c r="N755" s="23" t="n"/>
      <c r="O755" s="30" t="n"/>
      <c r="P755" s="26">
        <f>IF(AND(A755="",B755="",D755="",F755=""),"",IF(OR(A755="",B755="",D755=""),"Missing Required",IF(COUNTIF($A$5:$A$1000,A755)&gt;1,"Duplicate Availability ID",IF(F755="","Missing Status",IF(E755="ID Not Found","Invalid Driver ID",IF(COUNTIFS($B$5:$B$1000,B755,$D$5:$D$1000,D755)&gt;1,"Duplicate Driver/Date",IF(IFERROR(VLOOKUP(D755,'Drivers'!$A$5:$K$1000,10,FALSE),"No")&lt;&gt;"Yes","Inactive Driver",IF(OR(F755="Available",F755="Limited"),IF(OR(G755="",H755="",I755=""),"Missing Shift or Time",IF(K755&lt;=0,"Check Time Range",IF(K755&gt;IFERROR(VLOOKUP(D755,'Drivers'!$A$5:$K$1000,9,FALSE),24),"Over Planning Limit","OK"))),"OK"))))))))</f>
        <v/>
      </c>
    </row>
    <row r="756">
      <c r="A756" s="23" t="n"/>
      <c r="B756" s="24" t="n"/>
      <c r="C756" s="25">
        <f>IF(B756="","",TEXT(B756,"ddd"))</f>
        <v/>
      </c>
      <c r="D756" s="23" t="n"/>
      <c r="E756" s="26">
        <f>IF(D756="","",IFERROR(VLOOKUP(D756,'Drivers'!$A$5:$K$1000,2,FALSE),"ID Not Found"))</f>
        <v/>
      </c>
      <c r="F756" s="23" t="n"/>
      <c r="G756" s="23" t="n"/>
      <c r="H756" s="27" t="n"/>
      <c r="I756" s="27" t="n"/>
      <c r="J756" s="28" t="n"/>
      <c r="K756" s="29">
        <f>IF(OR(B756="",D756="",F756=""),"",IF(OR(F756="Available",F756="Limited"),IFERROR(MAX(0,MOD(I756-H756,1)*24-J756/60),0),0))</f>
        <v/>
      </c>
      <c r="L756" s="25">
        <f>IF(D756="","",IFERROR(VLOOKUP(D756,'Drivers'!$A$5:$K$1000,4,FALSE),""))</f>
        <v/>
      </c>
      <c r="M756" s="30" t="n"/>
      <c r="N756" s="23" t="n"/>
      <c r="O756" s="30" t="n"/>
      <c r="P756" s="26">
        <f>IF(AND(A756="",B756="",D756="",F756=""),"",IF(OR(A756="",B756="",D756=""),"Missing Required",IF(COUNTIF($A$5:$A$1000,A756)&gt;1,"Duplicate Availability ID",IF(F756="","Missing Status",IF(E756="ID Not Found","Invalid Driver ID",IF(COUNTIFS($B$5:$B$1000,B756,$D$5:$D$1000,D756)&gt;1,"Duplicate Driver/Date",IF(IFERROR(VLOOKUP(D756,'Drivers'!$A$5:$K$1000,10,FALSE),"No")&lt;&gt;"Yes","Inactive Driver",IF(OR(F756="Available",F756="Limited"),IF(OR(G756="",H756="",I756=""),"Missing Shift or Time",IF(K756&lt;=0,"Check Time Range",IF(K756&gt;IFERROR(VLOOKUP(D756,'Drivers'!$A$5:$K$1000,9,FALSE),24),"Over Planning Limit","OK"))),"OK"))))))))</f>
        <v/>
      </c>
    </row>
    <row r="757">
      <c r="A757" s="23" t="n"/>
      <c r="B757" s="24" t="n"/>
      <c r="C757" s="25">
        <f>IF(B757="","",TEXT(B757,"ddd"))</f>
        <v/>
      </c>
      <c r="D757" s="23" t="n"/>
      <c r="E757" s="26">
        <f>IF(D757="","",IFERROR(VLOOKUP(D757,'Drivers'!$A$5:$K$1000,2,FALSE),"ID Not Found"))</f>
        <v/>
      </c>
      <c r="F757" s="23" t="n"/>
      <c r="G757" s="23" t="n"/>
      <c r="H757" s="27" t="n"/>
      <c r="I757" s="27" t="n"/>
      <c r="J757" s="28" t="n"/>
      <c r="K757" s="29">
        <f>IF(OR(B757="",D757="",F757=""),"",IF(OR(F757="Available",F757="Limited"),IFERROR(MAX(0,MOD(I757-H757,1)*24-J757/60),0),0))</f>
        <v/>
      </c>
      <c r="L757" s="25">
        <f>IF(D757="","",IFERROR(VLOOKUP(D757,'Drivers'!$A$5:$K$1000,4,FALSE),""))</f>
        <v/>
      </c>
      <c r="M757" s="30" t="n"/>
      <c r="N757" s="23" t="n"/>
      <c r="O757" s="30" t="n"/>
      <c r="P757" s="26">
        <f>IF(AND(A757="",B757="",D757="",F757=""),"",IF(OR(A757="",B757="",D757=""),"Missing Required",IF(COUNTIF($A$5:$A$1000,A757)&gt;1,"Duplicate Availability ID",IF(F757="","Missing Status",IF(E757="ID Not Found","Invalid Driver ID",IF(COUNTIFS($B$5:$B$1000,B757,$D$5:$D$1000,D757)&gt;1,"Duplicate Driver/Date",IF(IFERROR(VLOOKUP(D757,'Drivers'!$A$5:$K$1000,10,FALSE),"No")&lt;&gt;"Yes","Inactive Driver",IF(OR(F757="Available",F757="Limited"),IF(OR(G757="",H757="",I757=""),"Missing Shift or Time",IF(K757&lt;=0,"Check Time Range",IF(K757&gt;IFERROR(VLOOKUP(D757,'Drivers'!$A$5:$K$1000,9,FALSE),24),"Over Planning Limit","OK"))),"OK"))))))))</f>
        <v/>
      </c>
    </row>
    <row r="758">
      <c r="A758" s="23" t="n"/>
      <c r="B758" s="24" t="n"/>
      <c r="C758" s="25">
        <f>IF(B758="","",TEXT(B758,"ddd"))</f>
        <v/>
      </c>
      <c r="D758" s="23" t="n"/>
      <c r="E758" s="26">
        <f>IF(D758="","",IFERROR(VLOOKUP(D758,'Drivers'!$A$5:$K$1000,2,FALSE),"ID Not Found"))</f>
        <v/>
      </c>
      <c r="F758" s="23" t="n"/>
      <c r="G758" s="23" t="n"/>
      <c r="H758" s="27" t="n"/>
      <c r="I758" s="27" t="n"/>
      <c r="J758" s="28" t="n"/>
      <c r="K758" s="29">
        <f>IF(OR(B758="",D758="",F758=""),"",IF(OR(F758="Available",F758="Limited"),IFERROR(MAX(0,MOD(I758-H758,1)*24-J758/60),0),0))</f>
        <v/>
      </c>
      <c r="L758" s="25">
        <f>IF(D758="","",IFERROR(VLOOKUP(D758,'Drivers'!$A$5:$K$1000,4,FALSE),""))</f>
        <v/>
      </c>
      <c r="M758" s="30" t="n"/>
      <c r="N758" s="23" t="n"/>
      <c r="O758" s="30" t="n"/>
      <c r="P758" s="26">
        <f>IF(AND(A758="",B758="",D758="",F758=""),"",IF(OR(A758="",B758="",D758=""),"Missing Required",IF(COUNTIF($A$5:$A$1000,A758)&gt;1,"Duplicate Availability ID",IF(F758="","Missing Status",IF(E758="ID Not Found","Invalid Driver ID",IF(COUNTIFS($B$5:$B$1000,B758,$D$5:$D$1000,D758)&gt;1,"Duplicate Driver/Date",IF(IFERROR(VLOOKUP(D758,'Drivers'!$A$5:$K$1000,10,FALSE),"No")&lt;&gt;"Yes","Inactive Driver",IF(OR(F758="Available",F758="Limited"),IF(OR(G758="",H758="",I758=""),"Missing Shift or Time",IF(K758&lt;=0,"Check Time Range",IF(K758&gt;IFERROR(VLOOKUP(D758,'Drivers'!$A$5:$K$1000,9,FALSE),24),"Over Planning Limit","OK"))),"OK"))))))))</f>
        <v/>
      </c>
    </row>
    <row r="759">
      <c r="A759" s="23" t="n"/>
      <c r="B759" s="24" t="n"/>
      <c r="C759" s="25">
        <f>IF(B759="","",TEXT(B759,"ddd"))</f>
        <v/>
      </c>
      <c r="D759" s="23" t="n"/>
      <c r="E759" s="26">
        <f>IF(D759="","",IFERROR(VLOOKUP(D759,'Drivers'!$A$5:$K$1000,2,FALSE),"ID Not Found"))</f>
        <v/>
      </c>
      <c r="F759" s="23" t="n"/>
      <c r="G759" s="23" t="n"/>
      <c r="H759" s="27" t="n"/>
      <c r="I759" s="27" t="n"/>
      <c r="J759" s="28" t="n"/>
      <c r="K759" s="29">
        <f>IF(OR(B759="",D759="",F759=""),"",IF(OR(F759="Available",F759="Limited"),IFERROR(MAX(0,MOD(I759-H759,1)*24-J759/60),0),0))</f>
        <v/>
      </c>
      <c r="L759" s="25">
        <f>IF(D759="","",IFERROR(VLOOKUP(D759,'Drivers'!$A$5:$K$1000,4,FALSE),""))</f>
        <v/>
      </c>
      <c r="M759" s="30" t="n"/>
      <c r="N759" s="23" t="n"/>
      <c r="O759" s="30" t="n"/>
      <c r="P759" s="26">
        <f>IF(AND(A759="",B759="",D759="",F759=""),"",IF(OR(A759="",B759="",D759=""),"Missing Required",IF(COUNTIF($A$5:$A$1000,A759)&gt;1,"Duplicate Availability ID",IF(F759="","Missing Status",IF(E759="ID Not Found","Invalid Driver ID",IF(COUNTIFS($B$5:$B$1000,B759,$D$5:$D$1000,D759)&gt;1,"Duplicate Driver/Date",IF(IFERROR(VLOOKUP(D759,'Drivers'!$A$5:$K$1000,10,FALSE),"No")&lt;&gt;"Yes","Inactive Driver",IF(OR(F759="Available",F759="Limited"),IF(OR(G759="",H759="",I759=""),"Missing Shift or Time",IF(K759&lt;=0,"Check Time Range",IF(K759&gt;IFERROR(VLOOKUP(D759,'Drivers'!$A$5:$K$1000,9,FALSE),24),"Over Planning Limit","OK"))),"OK"))))))))</f>
        <v/>
      </c>
    </row>
    <row r="760">
      <c r="A760" s="23" t="n"/>
      <c r="B760" s="24" t="n"/>
      <c r="C760" s="25">
        <f>IF(B760="","",TEXT(B760,"ddd"))</f>
        <v/>
      </c>
      <c r="D760" s="23" t="n"/>
      <c r="E760" s="26">
        <f>IF(D760="","",IFERROR(VLOOKUP(D760,'Drivers'!$A$5:$K$1000,2,FALSE),"ID Not Found"))</f>
        <v/>
      </c>
      <c r="F760" s="23" t="n"/>
      <c r="G760" s="23" t="n"/>
      <c r="H760" s="27" t="n"/>
      <c r="I760" s="27" t="n"/>
      <c r="J760" s="28" t="n"/>
      <c r="K760" s="29">
        <f>IF(OR(B760="",D760="",F760=""),"",IF(OR(F760="Available",F760="Limited"),IFERROR(MAX(0,MOD(I760-H760,1)*24-J760/60),0),0))</f>
        <v/>
      </c>
      <c r="L760" s="25">
        <f>IF(D760="","",IFERROR(VLOOKUP(D760,'Drivers'!$A$5:$K$1000,4,FALSE),""))</f>
        <v/>
      </c>
      <c r="M760" s="30" t="n"/>
      <c r="N760" s="23" t="n"/>
      <c r="O760" s="30" t="n"/>
      <c r="P760" s="26">
        <f>IF(AND(A760="",B760="",D760="",F760=""),"",IF(OR(A760="",B760="",D760=""),"Missing Required",IF(COUNTIF($A$5:$A$1000,A760)&gt;1,"Duplicate Availability ID",IF(F760="","Missing Status",IF(E760="ID Not Found","Invalid Driver ID",IF(COUNTIFS($B$5:$B$1000,B760,$D$5:$D$1000,D760)&gt;1,"Duplicate Driver/Date",IF(IFERROR(VLOOKUP(D760,'Drivers'!$A$5:$K$1000,10,FALSE),"No")&lt;&gt;"Yes","Inactive Driver",IF(OR(F760="Available",F760="Limited"),IF(OR(G760="",H760="",I760=""),"Missing Shift or Time",IF(K760&lt;=0,"Check Time Range",IF(K760&gt;IFERROR(VLOOKUP(D760,'Drivers'!$A$5:$K$1000,9,FALSE),24),"Over Planning Limit","OK"))),"OK"))))))))</f>
        <v/>
      </c>
    </row>
    <row r="761">
      <c r="A761" s="23" t="n"/>
      <c r="B761" s="24" t="n"/>
      <c r="C761" s="25">
        <f>IF(B761="","",TEXT(B761,"ddd"))</f>
        <v/>
      </c>
      <c r="D761" s="23" t="n"/>
      <c r="E761" s="26">
        <f>IF(D761="","",IFERROR(VLOOKUP(D761,'Drivers'!$A$5:$K$1000,2,FALSE),"ID Not Found"))</f>
        <v/>
      </c>
      <c r="F761" s="23" t="n"/>
      <c r="G761" s="23" t="n"/>
      <c r="H761" s="27" t="n"/>
      <c r="I761" s="27" t="n"/>
      <c r="J761" s="28" t="n"/>
      <c r="K761" s="29">
        <f>IF(OR(B761="",D761="",F761=""),"",IF(OR(F761="Available",F761="Limited"),IFERROR(MAX(0,MOD(I761-H761,1)*24-J761/60),0),0))</f>
        <v/>
      </c>
      <c r="L761" s="25">
        <f>IF(D761="","",IFERROR(VLOOKUP(D761,'Drivers'!$A$5:$K$1000,4,FALSE),""))</f>
        <v/>
      </c>
      <c r="M761" s="30" t="n"/>
      <c r="N761" s="23" t="n"/>
      <c r="O761" s="30" t="n"/>
      <c r="P761" s="26">
        <f>IF(AND(A761="",B761="",D761="",F761=""),"",IF(OR(A761="",B761="",D761=""),"Missing Required",IF(COUNTIF($A$5:$A$1000,A761)&gt;1,"Duplicate Availability ID",IF(F761="","Missing Status",IF(E761="ID Not Found","Invalid Driver ID",IF(COUNTIFS($B$5:$B$1000,B761,$D$5:$D$1000,D761)&gt;1,"Duplicate Driver/Date",IF(IFERROR(VLOOKUP(D761,'Drivers'!$A$5:$K$1000,10,FALSE),"No")&lt;&gt;"Yes","Inactive Driver",IF(OR(F761="Available",F761="Limited"),IF(OR(G761="",H761="",I761=""),"Missing Shift or Time",IF(K761&lt;=0,"Check Time Range",IF(K761&gt;IFERROR(VLOOKUP(D761,'Drivers'!$A$5:$K$1000,9,FALSE),24),"Over Planning Limit","OK"))),"OK"))))))))</f>
        <v/>
      </c>
    </row>
    <row r="762">
      <c r="A762" s="23" t="n"/>
      <c r="B762" s="24" t="n"/>
      <c r="C762" s="25">
        <f>IF(B762="","",TEXT(B762,"ddd"))</f>
        <v/>
      </c>
      <c r="D762" s="23" t="n"/>
      <c r="E762" s="26">
        <f>IF(D762="","",IFERROR(VLOOKUP(D762,'Drivers'!$A$5:$K$1000,2,FALSE),"ID Not Found"))</f>
        <v/>
      </c>
      <c r="F762" s="23" t="n"/>
      <c r="G762" s="23" t="n"/>
      <c r="H762" s="27" t="n"/>
      <c r="I762" s="27" t="n"/>
      <c r="J762" s="28" t="n"/>
      <c r="K762" s="29">
        <f>IF(OR(B762="",D762="",F762=""),"",IF(OR(F762="Available",F762="Limited"),IFERROR(MAX(0,MOD(I762-H762,1)*24-J762/60),0),0))</f>
        <v/>
      </c>
      <c r="L762" s="25">
        <f>IF(D762="","",IFERROR(VLOOKUP(D762,'Drivers'!$A$5:$K$1000,4,FALSE),""))</f>
        <v/>
      </c>
      <c r="M762" s="30" t="n"/>
      <c r="N762" s="23" t="n"/>
      <c r="O762" s="30" t="n"/>
      <c r="P762" s="26">
        <f>IF(AND(A762="",B762="",D762="",F762=""),"",IF(OR(A762="",B762="",D762=""),"Missing Required",IF(COUNTIF($A$5:$A$1000,A762)&gt;1,"Duplicate Availability ID",IF(F762="","Missing Status",IF(E762="ID Not Found","Invalid Driver ID",IF(COUNTIFS($B$5:$B$1000,B762,$D$5:$D$1000,D762)&gt;1,"Duplicate Driver/Date",IF(IFERROR(VLOOKUP(D762,'Drivers'!$A$5:$K$1000,10,FALSE),"No")&lt;&gt;"Yes","Inactive Driver",IF(OR(F762="Available",F762="Limited"),IF(OR(G762="",H762="",I762=""),"Missing Shift or Time",IF(K762&lt;=0,"Check Time Range",IF(K762&gt;IFERROR(VLOOKUP(D762,'Drivers'!$A$5:$K$1000,9,FALSE),24),"Over Planning Limit","OK"))),"OK"))))))))</f>
        <v/>
      </c>
    </row>
    <row r="763">
      <c r="A763" s="23" t="n"/>
      <c r="B763" s="24" t="n"/>
      <c r="C763" s="25">
        <f>IF(B763="","",TEXT(B763,"ddd"))</f>
        <v/>
      </c>
      <c r="D763" s="23" t="n"/>
      <c r="E763" s="26">
        <f>IF(D763="","",IFERROR(VLOOKUP(D763,'Drivers'!$A$5:$K$1000,2,FALSE),"ID Not Found"))</f>
        <v/>
      </c>
      <c r="F763" s="23" t="n"/>
      <c r="G763" s="23" t="n"/>
      <c r="H763" s="27" t="n"/>
      <c r="I763" s="27" t="n"/>
      <c r="J763" s="28" t="n"/>
      <c r="K763" s="29">
        <f>IF(OR(B763="",D763="",F763=""),"",IF(OR(F763="Available",F763="Limited"),IFERROR(MAX(0,MOD(I763-H763,1)*24-J763/60),0),0))</f>
        <v/>
      </c>
      <c r="L763" s="25">
        <f>IF(D763="","",IFERROR(VLOOKUP(D763,'Drivers'!$A$5:$K$1000,4,FALSE),""))</f>
        <v/>
      </c>
      <c r="M763" s="30" t="n"/>
      <c r="N763" s="23" t="n"/>
      <c r="O763" s="30" t="n"/>
      <c r="P763" s="26">
        <f>IF(AND(A763="",B763="",D763="",F763=""),"",IF(OR(A763="",B763="",D763=""),"Missing Required",IF(COUNTIF($A$5:$A$1000,A763)&gt;1,"Duplicate Availability ID",IF(F763="","Missing Status",IF(E763="ID Not Found","Invalid Driver ID",IF(COUNTIFS($B$5:$B$1000,B763,$D$5:$D$1000,D763)&gt;1,"Duplicate Driver/Date",IF(IFERROR(VLOOKUP(D763,'Drivers'!$A$5:$K$1000,10,FALSE),"No")&lt;&gt;"Yes","Inactive Driver",IF(OR(F763="Available",F763="Limited"),IF(OR(G763="",H763="",I763=""),"Missing Shift or Time",IF(K763&lt;=0,"Check Time Range",IF(K763&gt;IFERROR(VLOOKUP(D763,'Drivers'!$A$5:$K$1000,9,FALSE),24),"Over Planning Limit","OK"))),"OK"))))))))</f>
        <v/>
      </c>
    </row>
    <row r="764">
      <c r="A764" s="23" t="n"/>
      <c r="B764" s="24" t="n"/>
      <c r="C764" s="25">
        <f>IF(B764="","",TEXT(B764,"ddd"))</f>
        <v/>
      </c>
      <c r="D764" s="23" t="n"/>
      <c r="E764" s="26">
        <f>IF(D764="","",IFERROR(VLOOKUP(D764,'Drivers'!$A$5:$K$1000,2,FALSE),"ID Not Found"))</f>
        <v/>
      </c>
      <c r="F764" s="23" t="n"/>
      <c r="G764" s="23" t="n"/>
      <c r="H764" s="27" t="n"/>
      <c r="I764" s="27" t="n"/>
      <c r="J764" s="28" t="n"/>
      <c r="K764" s="29">
        <f>IF(OR(B764="",D764="",F764=""),"",IF(OR(F764="Available",F764="Limited"),IFERROR(MAX(0,MOD(I764-H764,1)*24-J764/60),0),0))</f>
        <v/>
      </c>
      <c r="L764" s="25">
        <f>IF(D764="","",IFERROR(VLOOKUP(D764,'Drivers'!$A$5:$K$1000,4,FALSE),""))</f>
        <v/>
      </c>
      <c r="M764" s="30" t="n"/>
      <c r="N764" s="23" t="n"/>
      <c r="O764" s="30" t="n"/>
      <c r="P764" s="26">
        <f>IF(AND(A764="",B764="",D764="",F764=""),"",IF(OR(A764="",B764="",D764=""),"Missing Required",IF(COUNTIF($A$5:$A$1000,A764)&gt;1,"Duplicate Availability ID",IF(F764="","Missing Status",IF(E764="ID Not Found","Invalid Driver ID",IF(COUNTIFS($B$5:$B$1000,B764,$D$5:$D$1000,D764)&gt;1,"Duplicate Driver/Date",IF(IFERROR(VLOOKUP(D764,'Drivers'!$A$5:$K$1000,10,FALSE),"No")&lt;&gt;"Yes","Inactive Driver",IF(OR(F764="Available",F764="Limited"),IF(OR(G764="",H764="",I764=""),"Missing Shift or Time",IF(K764&lt;=0,"Check Time Range",IF(K764&gt;IFERROR(VLOOKUP(D764,'Drivers'!$A$5:$K$1000,9,FALSE),24),"Over Planning Limit","OK"))),"OK"))))))))</f>
        <v/>
      </c>
    </row>
    <row r="765">
      <c r="A765" s="23" t="n"/>
      <c r="B765" s="24" t="n"/>
      <c r="C765" s="25">
        <f>IF(B765="","",TEXT(B765,"ddd"))</f>
        <v/>
      </c>
      <c r="D765" s="23" t="n"/>
      <c r="E765" s="26">
        <f>IF(D765="","",IFERROR(VLOOKUP(D765,'Drivers'!$A$5:$K$1000,2,FALSE),"ID Not Found"))</f>
        <v/>
      </c>
      <c r="F765" s="23" t="n"/>
      <c r="G765" s="23" t="n"/>
      <c r="H765" s="27" t="n"/>
      <c r="I765" s="27" t="n"/>
      <c r="J765" s="28" t="n"/>
      <c r="K765" s="29">
        <f>IF(OR(B765="",D765="",F765=""),"",IF(OR(F765="Available",F765="Limited"),IFERROR(MAX(0,MOD(I765-H765,1)*24-J765/60),0),0))</f>
        <v/>
      </c>
      <c r="L765" s="25">
        <f>IF(D765="","",IFERROR(VLOOKUP(D765,'Drivers'!$A$5:$K$1000,4,FALSE),""))</f>
        <v/>
      </c>
      <c r="M765" s="30" t="n"/>
      <c r="N765" s="23" t="n"/>
      <c r="O765" s="30" t="n"/>
      <c r="P765" s="26">
        <f>IF(AND(A765="",B765="",D765="",F765=""),"",IF(OR(A765="",B765="",D765=""),"Missing Required",IF(COUNTIF($A$5:$A$1000,A765)&gt;1,"Duplicate Availability ID",IF(F765="","Missing Status",IF(E765="ID Not Found","Invalid Driver ID",IF(COUNTIFS($B$5:$B$1000,B765,$D$5:$D$1000,D765)&gt;1,"Duplicate Driver/Date",IF(IFERROR(VLOOKUP(D765,'Drivers'!$A$5:$K$1000,10,FALSE),"No")&lt;&gt;"Yes","Inactive Driver",IF(OR(F765="Available",F765="Limited"),IF(OR(G765="",H765="",I765=""),"Missing Shift or Time",IF(K765&lt;=0,"Check Time Range",IF(K765&gt;IFERROR(VLOOKUP(D765,'Drivers'!$A$5:$K$1000,9,FALSE),24),"Over Planning Limit","OK"))),"OK"))))))))</f>
        <v/>
      </c>
    </row>
    <row r="766">
      <c r="A766" s="23" t="n"/>
      <c r="B766" s="24" t="n"/>
      <c r="C766" s="25">
        <f>IF(B766="","",TEXT(B766,"ddd"))</f>
        <v/>
      </c>
      <c r="D766" s="23" t="n"/>
      <c r="E766" s="26">
        <f>IF(D766="","",IFERROR(VLOOKUP(D766,'Drivers'!$A$5:$K$1000,2,FALSE),"ID Not Found"))</f>
        <v/>
      </c>
      <c r="F766" s="23" t="n"/>
      <c r="G766" s="23" t="n"/>
      <c r="H766" s="27" t="n"/>
      <c r="I766" s="27" t="n"/>
      <c r="J766" s="28" t="n"/>
      <c r="K766" s="29">
        <f>IF(OR(B766="",D766="",F766=""),"",IF(OR(F766="Available",F766="Limited"),IFERROR(MAX(0,MOD(I766-H766,1)*24-J766/60),0),0))</f>
        <v/>
      </c>
      <c r="L766" s="25">
        <f>IF(D766="","",IFERROR(VLOOKUP(D766,'Drivers'!$A$5:$K$1000,4,FALSE),""))</f>
        <v/>
      </c>
      <c r="M766" s="30" t="n"/>
      <c r="N766" s="23" t="n"/>
      <c r="O766" s="30" t="n"/>
      <c r="P766" s="26">
        <f>IF(AND(A766="",B766="",D766="",F766=""),"",IF(OR(A766="",B766="",D766=""),"Missing Required",IF(COUNTIF($A$5:$A$1000,A766)&gt;1,"Duplicate Availability ID",IF(F766="","Missing Status",IF(E766="ID Not Found","Invalid Driver ID",IF(COUNTIFS($B$5:$B$1000,B766,$D$5:$D$1000,D766)&gt;1,"Duplicate Driver/Date",IF(IFERROR(VLOOKUP(D766,'Drivers'!$A$5:$K$1000,10,FALSE),"No")&lt;&gt;"Yes","Inactive Driver",IF(OR(F766="Available",F766="Limited"),IF(OR(G766="",H766="",I766=""),"Missing Shift or Time",IF(K766&lt;=0,"Check Time Range",IF(K766&gt;IFERROR(VLOOKUP(D766,'Drivers'!$A$5:$K$1000,9,FALSE),24),"Over Planning Limit","OK"))),"OK"))))))))</f>
        <v/>
      </c>
    </row>
    <row r="767">
      <c r="A767" s="23" t="n"/>
      <c r="B767" s="24" t="n"/>
      <c r="C767" s="25">
        <f>IF(B767="","",TEXT(B767,"ddd"))</f>
        <v/>
      </c>
      <c r="D767" s="23" t="n"/>
      <c r="E767" s="26">
        <f>IF(D767="","",IFERROR(VLOOKUP(D767,'Drivers'!$A$5:$K$1000,2,FALSE),"ID Not Found"))</f>
        <v/>
      </c>
      <c r="F767" s="23" t="n"/>
      <c r="G767" s="23" t="n"/>
      <c r="H767" s="27" t="n"/>
      <c r="I767" s="27" t="n"/>
      <c r="J767" s="28" t="n"/>
      <c r="K767" s="29">
        <f>IF(OR(B767="",D767="",F767=""),"",IF(OR(F767="Available",F767="Limited"),IFERROR(MAX(0,MOD(I767-H767,1)*24-J767/60),0),0))</f>
        <v/>
      </c>
      <c r="L767" s="25">
        <f>IF(D767="","",IFERROR(VLOOKUP(D767,'Drivers'!$A$5:$K$1000,4,FALSE),""))</f>
        <v/>
      </c>
      <c r="M767" s="30" t="n"/>
      <c r="N767" s="23" t="n"/>
      <c r="O767" s="30" t="n"/>
      <c r="P767" s="26">
        <f>IF(AND(A767="",B767="",D767="",F767=""),"",IF(OR(A767="",B767="",D767=""),"Missing Required",IF(COUNTIF($A$5:$A$1000,A767)&gt;1,"Duplicate Availability ID",IF(F767="","Missing Status",IF(E767="ID Not Found","Invalid Driver ID",IF(COUNTIFS($B$5:$B$1000,B767,$D$5:$D$1000,D767)&gt;1,"Duplicate Driver/Date",IF(IFERROR(VLOOKUP(D767,'Drivers'!$A$5:$K$1000,10,FALSE),"No")&lt;&gt;"Yes","Inactive Driver",IF(OR(F767="Available",F767="Limited"),IF(OR(G767="",H767="",I767=""),"Missing Shift or Time",IF(K767&lt;=0,"Check Time Range",IF(K767&gt;IFERROR(VLOOKUP(D767,'Drivers'!$A$5:$K$1000,9,FALSE),24),"Over Planning Limit","OK"))),"OK"))))))))</f>
        <v/>
      </c>
    </row>
    <row r="768">
      <c r="A768" s="23" t="n"/>
      <c r="B768" s="24" t="n"/>
      <c r="C768" s="25">
        <f>IF(B768="","",TEXT(B768,"ddd"))</f>
        <v/>
      </c>
      <c r="D768" s="23" t="n"/>
      <c r="E768" s="26">
        <f>IF(D768="","",IFERROR(VLOOKUP(D768,'Drivers'!$A$5:$K$1000,2,FALSE),"ID Not Found"))</f>
        <v/>
      </c>
      <c r="F768" s="23" t="n"/>
      <c r="G768" s="23" t="n"/>
      <c r="H768" s="27" t="n"/>
      <c r="I768" s="27" t="n"/>
      <c r="J768" s="28" t="n"/>
      <c r="K768" s="29">
        <f>IF(OR(B768="",D768="",F768=""),"",IF(OR(F768="Available",F768="Limited"),IFERROR(MAX(0,MOD(I768-H768,1)*24-J768/60),0),0))</f>
        <v/>
      </c>
      <c r="L768" s="25">
        <f>IF(D768="","",IFERROR(VLOOKUP(D768,'Drivers'!$A$5:$K$1000,4,FALSE),""))</f>
        <v/>
      </c>
      <c r="M768" s="30" t="n"/>
      <c r="N768" s="23" t="n"/>
      <c r="O768" s="30" t="n"/>
      <c r="P768" s="26">
        <f>IF(AND(A768="",B768="",D768="",F768=""),"",IF(OR(A768="",B768="",D768=""),"Missing Required",IF(COUNTIF($A$5:$A$1000,A768)&gt;1,"Duplicate Availability ID",IF(F768="","Missing Status",IF(E768="ID Not Found","Invalid Driver ID",IF(COUNTIFS($B$5:$B$1000,B768,$D$5:$D$1000,D768)&gt;1,"Duplicate Driver/Date",IF(IFERROR(VLOOKUP(D768,'Drivers'!$A$5:$K$1000,10,FALSE),"No")&lt;&gt;"Yes","Inactive Driver",IF(OR(F768="Available",F768="Limited"),IF(OR(G768="",H768="",I768=""),"Missing Shift or Time",IF(K768&lt;=0,"Check Time Range",IF(K768&gt;IFERROR(VLOOKUP(D768,'Drivers'!$A$5:$K$1000,9,FALSE),24),"Over Planning Limit","OK"))),"OK"))))))))</f>
        <v/>
      </c>
    </row>
    <row r="769">
      <c r="A769" s="23" t="n"/>
      <c r="B769" s="24" t="n"/>
      <c r="C769" s="25">
        <f>IF(B769="","",TEXT(B769,"ddd"))</f>
        <v/>
      </c>
      <c r="D769" s="23" t="n"/>
      <c r="E769" s="26">
        <f>IF(D769="","",IFERROR(VLOOKUP(D769,'Drivers'!$A$5:$K$1000,2,FALSE),"ID Not Found"))</f>
        <v/>
      </c>
      <c r="F769" s="23" t="n"/>
      <c r="G769" s="23" t="n"/>
      <c r="H769" s="27" t="n"/>
      <c r="I769" s="27" t="n"/>
      <c r="J769" s="28" t="n"/>
      <c r="K769" s="29">
        <f>IF(OR(B769="",D769="",F769=""),"",IF(OR(F769="Available",F769="Limited"),IFERROR(MAX(0,MOD(I769-H769,1)*24-J769/60),0),0))</f>
        <v/>
      </c>
      <c r="L769" s="25">
        <f>IF(D769="","",IFERROR(VLOOKUP(D769,'Drivers'!$A$5:$K$1000,4,FALSE),""))</f>
        <v/>
      </c>
      <c r="M769" s="30" t="n"/>
      <c r="N769" s="23" t="n"/>
      <c r="O769" s="30" t="n"/>
      <c r="P769" s="26">
        <f>IF(AND(A769="",B769="",D769="",F769=""),"",IF(OR(A769="",B769="",D769=""),"Missing Required",IF(COUNTIF($A$5:$A$1000,A769)&gt;1,"Duplicate Availability ID",IF(F769="","Missing Status",IF(E769="ID Not Found","Invalid Driver ID",IF(COUNTIFS($B$5:$B$1000,B769,$D$5:$D$1000,D769)&gt;1,"Duplicate Driver/Date",IF(IFERROR(VLOOKUP(D769,'Drivers'!$A$5:$K$1000,10,FALSE),"No")&lt;&gt;"Yes","Inactive Driver",IF(OR(F769="Available",F769="Limited"),IF(OR(G769="",H769="",I769=""),"Missing Shift or Time",IF(K769&lt;=0,"Check Time Range",IF(K769&gt;IFERROR(VLOOKUP(D769,'Drivers'!$A$5:$K$1000,9,FALSE),24),"Over Planning Limit","OK"))),"OK"))))))))</f>
        <v/>
      </c>
    </row>
    <row r="770">
      <c r="A770" s="23" t="n"/>
      <c r="B770" s="24" t="n"/>
      <c r="C770" s="25">
        <f>IF(B770="","",TEXT(B770,"ddd"))</f>
        <v/>
      </c>
      <c r="D770" s="23" t="n"/>
      <c r="E770" s="26">
        <f>IF(D770="","",IFERROR(VLOOKUP(D770,'Drivers'!$A$5:$K$1000,2,FALSE),"ID Not Found"))</f>
        <v/>
      </c>
      <c r="F770" s="23" t="n"/>
      <c r="G770" s="23" t="n"/>
      <c r="H770" s="27" t="n"/>
      <c r="I770" s="27" t="n"/>
      <c r="J770" s="28" t="n"/>
      <c r="K770" s="29">
        <f>IF(OR(B770="",D770="",F770=""),"",IF(OR(F770="Available",F770="Limited"),IFERROR(MAX(0,MOD(I770-H770,1)*24-J770/60),0),0))</f>
        <v/>
      </c>
      <c r="L770" s="25">
        <f>IF(D770="","",IFERROR(VLOOKUP(D770,'Drivers'!$A$5:$K$1000,4,FALSE),""))</f>
        <v/>
      </c>
      <c r="M770" s="30" t="n"/>
      <c r="N770" s="23" t="n"/>
      <c r="O770" s="30" t="n"/>
      <c r="P770" s="26">
        <f>IF(AND(A770="",B770="",D770="",F770=""),"",IF(OR(A770="",B770="",D770=""),"Missing Required",IF(COUNTIF($A$5:$A$1000,A770)&gt;1,"Duplicate Availability ID",IF(F770="","Missing Status",IF(E770="ID Not Found","Invalid Driver ID",IF(COUNTIFS($B$5:$B$1000,B770,$D$5:$D$1000,D770)&gt;1,"Duplicate Driver/Date",IF(IFERROR(VLOOKUP(D770,'Drivers'!$A$5:$K$1000,10,FALSE),"No")&lt;&gt;"Yes","Inactive Driver",IF(OR(F770="Available",F770="Limited"),IF(OR(G770="",H770="",I770=""),"Missing Shift or Time",IF(K770&lt;=0,"Check Time Range",IF(K770&gt;IFERROR(VLOOKUP(D770,'Drivers'!$A$5:$K$1000,9,FALSE),24),"Over Planning Limit","OK"))),"OK"))))))))</f>
        <v/>
      </c>
    </row>
    <row r="771">
      <c r="A771" s="23" t="n"/>
      <c r="B771" s="24" t="n"/>
      <c r="C771" s="25">
        <f>IF(B771="","",TEXT(B771,"ddd"))</f>
        <v/>
      </c>
      <c r="D771" s="23" t="n"/>
      <c r="E771" s="26">
        <f>IF(D771="","",IFERROR(VLOOKUP(D771,'Drivers'!$A$5:$K$1000,2,FALSE),"ID Not Found"))</f>
        <v/>
      </c>
      <c r="F771" s="23" t="n"/>
      <c r="G771" s="23" t="n"/>
      <c r="H771" s="27" t="n"/>
      <c r="I771" s="27" t="n"/>
      <c r="J771" s="28" t="n"/>
      <c r="K771" s="29">
        <f>IF(OR(B771="",D771="",F771=""),"",IF(OR(F771="Available",F771="Limited"),IFERROR(MAX(0,MOD(I771-H771,1)*24-J771/60),0),0))</f>
        <v/>
      </c>
      <c r="L771" s="25">
        <f>IF(D771="","",IFERROR(VLOOKUP(D771,'Drivers'!$A$5:$K$1000,4,FALSE),""))</f>
        <v/>
      </c>
      <c r="M771" s="30" t="n"/>
      <c r="N771" s="23" t="n"/>
      <c r="O771" s="30" t="n"/>
      <c r="P771" s="26">
        <f>IF(AND(A771="",B771="",D771="",F771=""),"",IF(OR(A771="",B771="",D771=""),"Missing Required",IF(COUNTIF($A$5:$A$1000,A771)&gt;1,"Duplicate Availability ID",IF(F771="","Missing Status",IF(E771="ID Not Found","Invalid Driver ID",IF(COUNTIFS($B$5:$B$1000,B771,$D$5:$D$1000,D771)&gt;1,"Duplicate Driver/Date",IF(IFERROR(VLOOKUP(D771,'Drivers'!$A$5:$K$1000,10,FALSE),"No")&lt;&gt;"Yes","Inactive Driver",IF(OR(F771="Available",F771="Limited"),IF(OR(G771="",H771="",I771=""),"Missing Shift or Time",IF(K771&lt;=0,"Check Time Range",IF(K771&gt;IFERROR(VLOOKUP(D771,'Drivers'!$A$5:$K$1000,9,FALSE),24),"Over Planning Limit","OK"))),"OK"))))))))</f>
        <v/>
      </c>
    </row>
    <row r="772">
      <c r="A772" s="23" t="n"/>
      <c r="B772" s="24" t="n"/>
      <c r="C772" s="25">
        <f>IF(B772="","",TEXT(B772,"ddd"))</f>
        <v/>
      </c>
      <c r="D772" s="23" t="n"/>
      <c r="E772" s="26">
        <f>IF(D772="","",IFERROR(VLOOKUP(D772,'Drivers'!$A$5:$K$1000,2,FALSE),"ID Not Found"))</f>
        <v/>
      </c>
      <c r="F772" s="23" t="n"/>
      <c r="G772" s="23" t="n"/>
      <c r="H772" s="27" t="n"/>
      <c r="I772" s="27" t="n"/>
      <c r="J772" s="28" t="n"/>
      <c r="K772" s="29">
        <f>IF(OR(B772="",D772="",F772=""),"",IF(OR(F772="Available",F772="Limited"),IFERROR(MAX(0,MOD(I772-H772,1)*24-J772/60),0),0))</f>
        <v/>
      </c>
      <c r="L772" s="25">
        <f>IF(D772="","",IFERROR(VLOOKUP(D772,'Drivers'!$A$5:$K$1000,4,FALSE),""))</f>
        <v/>
      </c>
      <c r="M772" s="30" t="n"/>
      <c r="N772" s="23" t="n"/>
      <c r="O772" s="30" t="n"/>
      <c r="P772" s="26">
        <f>IF(AND(A772="",B772="",D772="",F772=""),"",IF(OR(A772="",B772="",D772=""),"Missing Required",IF(COUNTIF($A$5:$A$1000,A772)&gt;1,"Duplicate Availability ID",IF(F772="","Missing Status",IF(E772="ID Not Found","Invalid Driver ID",IF(COUNTIFS($B$5:$B$1000,B772,$D$5:$D$1000,D772)&gt;1,"Duplicate Driver/Date",IF(IFERROR(VLOOKUP(D772,'Drivers'!$A$5:$K$1000,10,FALSE),"No")&lt;&gt;"Yes","Inactive Driver",IF(OR(F772="Available",F772="Limited"),IF(OR(G772="",H772="",I772=""),"Missing Shift or Time",IF(K772&lt;=0,"Check Time Range",IF(K772&gt;IFERROR(VLOOKUP(D772,'Drivers'!$A$5:$K$1000,9,FALSE),24),"Over Planning Limit","OK"))),"OK"))))))))</f>
        <v/>
      </c>
    </row>
    <row r="773">
      <c r="A773" s="23" t="n"/>
      <c r="B773" s="24" t="n"/>
      <c r="C773" s="25">
        <f>IF(B773="","",TEXT(B773,"ddd"))</f>
        <v/>
      </c>
      <c r="D773" s="23" t="n"/>
      <c r="E773" s="26">
        <f>IF(D773="","",IFERROR(VLOOKUP(D773,'Drivers'!$A$5:$K$1000,2,FALSE),"ID Not Found"))</f>
        <v/>
      </c>
      <c r="F773" s="23" t="n"/>
      <c r="G773" s="23" t="n"/>
      <c r="H773" s="27" t="n"/>
      <c r="I773" s="27" t="n"/>
      <c r="J773" s="28" t="n"/>
      <c r="K773" s="29">
        <f>IF(OR(B773="",D773="",F773=""),"",IF(OR(F773="Available",F773="Limited"),IFERROR(MAX(0,MOD(I773-H773,1)*24-J773/60),0),0))</f>
        <v/>
      </c>
      <c r="L773" s="25">
        <f>IF(D773="","",IFERROR(VLOOKUP(D773,'Drivers'!$A$5:$K$1000,4,FALSE),""))</f>
        <v/>
      </c>
      <c r="M773" s="30" t="n"/>
      <c r="N773" s="23" t="n"/>
      <c r="O773" s="30" t="n"/>
      <c r="P773" s="26">
        <f>IF(AND(A773="",B773="",D773="",F773=""),"",IF(OR(A773="",B773="",D773=""),"Missing Required",IF(COUNTIF($A$5:$A$1000,A773)&gt;1,"Duplicate Availability ID",IF(F773="","Missing Status",IF(E773="ID Not Found","Invalid Driver ID",IF(COUNTIFS($B$5:$B$1000,B773,$D$5:$D$1000,D773)&gt;1,"Duplicate Driver/Date",IF(IFERROR(VLOOKUP(D773,'Drivers'!$A$5:$K$1000,10,FALSE),"No")&lt;&gt;"Yes","Inactive Driver",IF(OR(F773="Available",F773="Limited"),IF(OR(G773="",H773="",I773=""),"Missing Shift or Time",IF(K773&lt;=0,"Check Time Range",IF(K773&gt;IFERROR(VLOOKUP(D773,'Drivers'!$A$5:$K$1000,9,FALSE),24),"Over Planning Limit","OK"))),"OK"))))))))</f>
        <v/>
      </c>
    </row>
    <row r="774">
      <c r="A774" s="23" t="n"/>
      <c r="B774" s="24" t="n"/>
      <c r="C774" s="25">
        <f>IF(B774="","",TEXT(B774,"ddd"))</f>
        <v/>
      </c>
      <c r="D774" s="23" t="n"/>
      <c r="E774" s="26">
        <f>IF(D774="","",IFERROR(VLOOKUP(D774,'Drivers'!$A$5:$K$1000,2,FALSE),"ID Not Found"))</f>
        <v/>
      </c>
      <c r="F774" s="23" t="n"/>
      <c r="G774" s="23" t="n"/>
      <c r="H774" s="27" t="n"/>
      <c r="I774" s="27" t="n"/>
      <c r="J774" s="28" t="n"/>
      <c r="K774" s="29">
        <f>IF(OR(B774="",D774="",F774=""),"",IF(OR(F774="Available",F774="Limited"),IFERROR(MAX(0,MOD(I774-H774,1)*24-J774/60),0),0))</f>
        <v/>
      </c>
      <c r="L774" s="25">
        <f>IF(D774="","",IFERROR(VLOOKUP(D774,'Drivers'!$A$5:$K$1000,4,FALSE),""))</f>
        <v/>
      </c>
      <c r="M774" s="30" t="n"/>
      <c r="N774" s="23" t="n"/>
      <c r="O774" s="30" t="n"/>
      <c r="P774" s="26">
        <f>IF(AND(A774="",B774="",D774="",F774=""),"",IF(OR(A774="",B774="",D774=""),"Missing Required",IF(COUNTIF($A$5:$A$1000,A774)&gt;1,"Duplicate Availability ID",IF(F774="","Missing Status",IF(E774="ID Not Found","Invalid Driver ID",IF(COUNTIFS($B$5:$B$1000,B774,$D$5:$D$1000,D774)&gt;1,"Duplicate Driver/Date",IF(IFERROR(VLOOKUP(D774,'Drivers'!$A$5:$K$1000,10,FALSE),"No")&lt;&gt;"Yes","Inactive Driver",IF(OR(F774="Available",F774="Limited"),IF(OR(G774="",H774="",I774=""),"Missing Shift or Time",IF(K774&lt;=0,"Check Time Range",IF(K774&gt;IFERROR(VLOOKUP(D774,'Drivers'!$A$5:$K$1000,9,FALSE),24),"Over Planning Limit","OK"))),"OK"))))))))</f>
        <v/>
      </c>
    </row>
    <row r="775">
      <c r="A775" s="23" t="n"/>
      <c r="B775" s="24" t="n"/>
      <c r="C775" s="25">
        <f>IF(B775="","",TEXT(B775,"ddd"))</f>
        <v/>
      </c>
      <c r="D775" s="23" t="n"/>
      <c r="E775" s="26">
        <f>IF(D775="","",IFERROR(VLOOKUP(D775,'Drivers'!$A$5:$K$1000,2,FALSE),"ID Not Found"))</f>
        <v/>
      </c>
      <c r="F775" s="23" t="n"/>
      <c r="G775" s="23" t="n"/>
      <c r="H775" s="27" t="n"/>
      <c r="I775" s="27" t="n"/>
      <c r="J775" s="28" t="n"/>
      <c r="K775" s="29">
        <f>IF(OR(B775="",D775="",F775=""),"",IF(OR(F775="Available",F775="Limited"),IFERROR(MAX(0,MOD(I775-H775,1)*24-J775/60),0),0))</f>
        <v/>
      </c>
      <c r="L775" s="25">
        <f>IF(D775="","",IFERROR(VLOOKUP(D775,'Drivers'!$A$5:$K$1000,4,FALSE),""))</f>
        <v/>
      </c>
      <c r="M775" s="30" t="n"/>
      <c r="N775" s="23" t="n"/>
      <c r="O775" s="30" t="n"/>
      <c r="P775" s="26">
        <f>IF(AND(A775="",B775="",D775="",F775=""),"",IF(OR(A775="",B775="",D775=""),"Missing Required",IF(COUNTIF($A$5:$A$1000,A775)&gt;1,"Duplicate Availability ID",IF(F775="","Missing Status",IF(E775="ID Not Found","Invalid Driver ID",IF(COUNTIFS($B$5:$B$1000,B775,$D$5:$D$1000,D775)&gt;1,"Duplicate Driver/Date",IF(IFERROR(VLOOKUP(D775,'Drivers'!$A$5:$K$1000,10,FALSE),"No")&lt;&gt;"Yes","Inactive Driver",IF(OR(F775="Available",F775="Limited"),IF(OR(G775="",H775="",I775=""),"Missing Shift or Time",IF(K775&lt;=0,"Check Time Range",IF(K775&gt;IFERROR(VLOOKUP(D775,'Drivers'!$A$5:$K$1000,9,FALSE),24),"Over Planning Limit","OK"))),"OK"))))))))</f>
        <v/>
      </c>
    </row>
    <row r="776">
      <c r="A776" s="23" t="n"/>
      <c r="B776" s="24" t="n"/>
      <c r="C776" s="25">
        <f>IF(B776="","",TEXT(B776,"ddd"))</f>
        <v/>
      </c>
      <c r="D776" s="23" t="n"/>
      <c r="E776" s="26">
        <f>IF(D776="","",IFERROR(VLOOKUP(D776,'Drivers'!$A$5:$K$1000,2,FALSE),"ID Not Found"))</f>
        <v/>
      </c>
      <c r="F776" s="23" t="n"/>
      <c r="G776" s="23" t="n"/>
      <c r="H776" s="27" t="n"/>
      <c r="I776" s="27" t="n"/>
      <c r="J776" s="28" t="n"/>
      <c r="K776" s="29">
        <f>IF(OR(B776="",D776="",F776=""),"",IF(OR(F776="Available",F776="Limited"),IFERROR(MAX(0,MOD(I776-H776,1)*24-J776/60),0),0))</f>
        <v/>
      </c>
      <c r="L776" s="25">
        <f>IF(D776="","",IFERROR(VLOOKUP(D776,'Drivers'!$A$5:$K$1000,4,FALSE),""))</f>
        <v/>
      </c>
      <c r="M776" s="30" t="n"/>
      <c r="N776" s="23" t="n"/>
      <c r="O776" s="30" t="n"/>
      <c r="P776" s="26">
        <f>IF(AND(A776="",B776="",D776="",F776=""),"",IF(OR(A776="",B776="",D776=""),"Missing Required",IF(COUNTIF($A$5:$A$1000,A776)&gt;1,"Duplicate Availability ID",IF(F776="","Missing Status",IF(E776="ID Not Found","Invalid Driver ID",IF(COUNTIFS($B$5:$B$1000,B776,$D$5:$D$1000,D776)&gt;1,"Duplicate Driver/Date",IF(IFERROR(VLOOKUP(D776,'Drivers'!$A$5:$K$1000,10,FALSE),"No")&lt;&gt;"Yes","Inactive Driver",IF(OR(F776="Available",F776="Limited"),IF(OR(G776="",H776="",I776=""),"Missing Shift or Time",IF(K776&lt;=0,"Check Time Range",IF(K776&gt;IFERROR(VLOOKUP(D776,'Drivers'!$A$5:$K$1000,9,FALSE),24),"Over Planning Limit","OK"))),"OK"))))))))</f>
        <v/>
      </c>
    </row>
    <row r="777">
      <c r="A777" s="23" t="n"/>
      <c r="B777" s="24" t="n"/>
      <c r="C777" s="25">
        <f>IF(B777="","",TEXT(B777,"ddd"))</f>
        <v/>
      </c>
      <c r="D777" s="23" t="n"/>
      <c r="E777" s="26">
        <f>IF(D777="","",IFERROR(VLOOKUP(D777,'Drivers'!$A$5:$K$1000,2,FALSE),"ID Not Found"))</f>
        <v/>
      </c>
      <c r="F777" s="23" t="n"/>
      <c r="G777" s="23" t="n"/>
      <c r="H777" s="27" t="n"/>
      <c r="I777" s="27" t="n"/>
      <c r="J777" s="28" t="n"/>
      <c r="K777" s="29">
        <f>IF(OR(B777="",D777="",F777=""),"",IF(OR(F777="Available",F777="Limited"),IFERROR(MAX(0,MOD(I777-H777,1)*24-J777/60),0),0))</f>
        <v/>
      </c>
      <c r="L777" s="25">
        <f>IF(D777="","",IFERROR(VLOOKUP(D777,'Drivers'!$A$5:$K$1000,4,FALSE),""))</f>
        <v/>
      </c>
      <c r="M777" s="30" t="n"/>
      <c r="N777" s="23" t="n"/>
      <c r="O777" s="30" t="n"/>
      <c r="P777" s="26">
        <f>IF(AND(A777="",B777="",D777="",F777=""),"",IF(OR(A777="",B777="",D777=""),"Missing Required",IF(COUNTIF($A$5:$A$1000,A777)&gt;1,"Duplicate Availability ID",IF(F777="","Missing Status",IF(E777="ID Not Found","Invalid Driver ID",IF(COUNTIFS($B$5:$B$1000,B777,$D$5:$D$1000,D777)&gt;1,"Duplicate Driver/Date",IF(IFERROR(VLOOKUP(D777,'Drivers'!$A$5:$K$1000,10,FALSE),"No")&lt;&gt;"Yes","Inactive Driver",IF(OR(F777="Available",F777="Limited"),IF(OR(G777="",H777="",I777=""),"Missing Shift or Time",IF(K777&lt;=0,"Check Time Range",IF(K777&gt;IFERROR(VLOOKUP(D777,'Drivers'!$A$5:$K$1000,9,FALSE),24),"Over Planning Limit","OK"))),"OK"))))))))</f>
        <v/>
      </c>
    </row>
    <row r="778">
      <c r="A778" s="23" t="n"/>
      <c r="B778" s="24" t="n"/>
      <c r="C778" s="25">
        <f>IF(B778="","",TEXT(B778,"ddd"))</f>
        <v/>
      </c>
      <c r="D778" s="23" t="n"/>
      <c r="E778" s="26">
        <f>IF(D778="","",IFERROR(VLOOKUP(D778,'Drivers'!$A$5:$K$1000,2,FALSE),"ID Not Found"))</f>
        <v/>
      </c>
      <c r="F778" s="23" t="n"/>
      <c r="G778" s="23" t="n"/>
      <c r="H778" s="27" t="n"/>
      <c r="I778" s="27" t="n"/>
      <c r="J778" s="28" t="n"/>
      <c r="K778" s="29">
        <f>IF(OR(B778="",D778="",F778=""),"",IF(OR(F778="Available",F778="Limited"),IFERROR(MAX(0,MOD(I778-H778,1)*24-J778/60),0),0))</f>
        <v/>
      </c>
      <c r="L778" s="25">
        <f>IF(D778="","",IFERROR(VLOOKUP(D778,'Drivers'!$A$5:$K$1000,4,FALSE),""))</f>
        <v/>
      </c>
      <c r="M778" s="30" t="n"/>
      <c r="N778" s="23" t="n"/>
      <c r="O778" s="30" t="n"/>
      <c r="P778" s="26">
        <f>IF(AND(A778="",B778="",D778="",F778=""),"",IF(OR(A778="",B778="",D778=""),"Missing Required",IF(COUNTIF($A$5:$A$1000,A778)&gt;1,"Duplicate Availability ID",IF(F778="","Missing Status",IF(E778="ID Not Found","Invalid Driver ID",IF(COUNTIFS($B$5:$B$1000,B778,$D$5:$D$1000,D778)&gt;1,"Duplicate Driver/Date",IF(IFERROR(VLOOKUP(D778,'Drivers'!$A$5:$K$1000,10,FALSE),"No")&lt;&gt;"Yes","Inactive Driver",IF(OR(F778="Available",F778="Limited"),IF(OR(G778="",H778="",I778=""),"Missing Shift or Time",IF(K778&lt;=0,"Check Time Range",IF(K778&gt;IFERROR(VLOOKUP(D778,'Drivers'!$A$5:$K$1000,9,FALSE),24),"Over Planning Limit","OK"))),"OK"))))))))</f>
        <v/>
      </c>
    </row>
    <row r="779">
      <c r="A779" s="23" t="n"/>
      <c r="B779" s="24" t="n"/>
      <c r="C779" s="25">
        <f>IF(B779="","",TEXT(B779,"ddd"))</f>
        <v/>
      </c>
      <c r="D779" s="23" t="n"/>
      <c r="E779" s="26">
        <f>IF(D779="","",IFERROR(VLOOKUP(D779,'Drivers'!$A$5:$K$1000,2,FALSE),"ID Not Found"))</f>
        <v/>
      </c>
      <c r="F779" s="23" t="n"/>
      <c r="G779" s="23" t="n"/>
      <c r="H779" s="27" t="n"/>
      <c r="I779" s="27" t="n"/>
      <c r="J779" s="28" t="n"/>
      <c r="K779" s="29">
        <f>IF(OR(B779="",D779="",F779=""),"",IF(OR(F779="Available",F779="Limited"),IFERROR(MAX(0,MOD(I779-H779,1)*24-J779/60),0),0))</f>
        <v/>
      </c>
      <c r="L779" s="25">
        <f>IF(D779="","",IFERROR(VLOOKUP(D779,'Drivers'!$A$5:$K$1000,4,FALSE),""))</f>
        <v/>
      </c>
      <c r="M779" s="30" t="n"/>
      <c r="N779" s="23" t="n"/>
      <c r="O779" s="30" t="n"/>
      <c r="P779" s="26">
        <f>IF(AND(A779="",B779="",D779="",F779=""),"",IF(OR(A779="",B779="",D779=""),"Missing Required",IF(COUNTIF($A$5:$A$1000,A779)&gt;1,"Duplicate Availability ID",IF(F779="","Missing Status",IF(E779="ID Not Found","Invalid Driver ID",IF(COUNTIFS($B$5:$B$1000,B779,$D$5:$D$1000,D779)&gt;1,"Duplicate Driver/Date",IF(IFERROR(VLOOKUP(D779,'Drivers'!$A$5:$K$1000,10,FALSE),"No")&lt;&gt;"Yes","Inactive Driver",IF(OR(F779="Available",F779="Limited"),IF(OR(G779="",H779="",I779=""),"Missing Shift or Time",IF(K779&lt;=0,"Check Time Range",IF(K779&gt;IFERROR(VLOOKUP(D779,'Drivers'!$A$5:$K$1000,9,FALSE),24),"Over Planning Limit","OK"))),"OK"))))))))</f>
        <v/>
      </c>
    </row>
    <row r="780">
      <c r="A780" s="23" t="n"/>
      <c r="B780" s="24" t="n"/>
      <c r="C780" s="25">
        <f>IF(B780="","",TEXT(B780,"ddd"))</f>
        <v/>
      </c>
      <c r="D780" s="23" t="n"/>
      <c r="E780" s="26">
        <f>IF(D780="","",IFERROR(VLOOKUP(D780,'Drivers'!$A$5:$K$1000,2,FALSE),"ID Not Found"))</f>
        <v/>
      </c>
      <c r="F780" s="23" t="n"/>
      <c r="G780" s="23" t="n"/>
      <c r="H780" s="27" t="n"/>
      <c r="I780" s="27" t="n"/>
      <c r="J780" s="28" t="n"/>
      <c r="K780" s="29">
        <f>IF(OR(B780="",D780="",F780=""),"",IF(OR(F780="Available",F780="Limited"),IFERROR(MAX(0,MOD(I780-H780,1)*24-J780/60),0),0))</f>
        <v/>
      </c>
      <c r="L780" s="25">
        <f>IF(D780="","",IFERROR(VLOOKUP(D780,'Drivers'!$A$5:$K$1000,4,FALSE),""))</f>
        <v/>
      </c>
      <c r="M780" s="30" t="n"/>
      <c r="N780" s="23" t="n"/>
      <c r="O780" s="30" t="n"/>
      <c r="P780" s="26">
        <f>IF(AND(A780="",B780="",D780="",F780=""),"",IF(OR(A780="",B780="",D780=""),"Missing Required",IF(COUNTIF($A$5:$A$1000,A780)&gt;1,"Duplicate Availability ID",IF(F780="","Missing Status",IF(E780="ID Not Found","Invalid Driver ID",IF(COUNTIFS($B$5:$B$1000,B780,$D$5:$D$1000,D780)&gt;1,"Duplicate Driver/Date",IF(IFERROR(VLOOKUP(D780,'Drivers'!$A$5:$K$1000,10,FALSE),"No")&lt;&gt;"Yes","Inactive Driver",IF(OR(F780="Available",F780="Limited"),IF(OR(G780="",H780="",I780=""),"Missing Shift or Time",IF(K780&lt;=0,"Check Time Range",IF(K780&gt;IFERROR(VLOOKUP(D780,'Drivers'!$A$5:$K$1000,9,FALSE),24),"Over Planning Limit","OK"))),"OK"))))))))</f>
        <v/>
      </c>
    </row>
    <row r="781">
      <c r="A781" s="23" t="n"/>
      <c r="B781" s="24" t="n"/>
      <c r="C781" s="25">
        <f>IF(B781="","",TEXT(B781,"ddd"))</f>
        <v/>
      </c>
      <c r="D781" s="23" t="n"/>
      <c r="E781" s="26">
        <f>IF(D781="","",IFERROR(VLOOKUP(D781,'Drivers'!$A$5:$K$1000,2,FALSE),"ID Not Found"))</f>
        <v/>
      </c>
      <c r="F781" s="23" t="n"/>
      <c r="G781" s="23" t="n"/>
      <c r="H781" s="27" t="n"/>
      <c r="I781" s="27" t="n"/>
      <c r="J781" s="28" t="n"/>
      <c r="K781" s="29">
        <f>IF(OR(B781="",D781="",F781=""),"",IF(OR(F781="Available",F781="Limited"),IFERROR(MAX(0,MOD(I781-H781,1)*24-J781/60),0),0))</f>
        <v/>
      </c>
      <c r="L781" s="25">
        <f>IF(D781="","",IFERROR(VLOOKUP(D781,'Drivers'!$A$5:$K$1000,4,FALSE),""))</f>
        <v/>
      </c>
      <c r="M781" s="30" t="n"/>
      <c r="N781" s="23" t="n"/>
      <c r="O781" s="30" t="n"/>
      <c r="P781" s="26">
        <f>IF(AND(A781="",B781="",D781="",F781=""),"",IF(OR(A781="",B781="",D781=""),"Missing Required",IF(COUNTIF($A$5:$A$1000,A781)&gt;1,"Duplicate Availability ID",IF(F781="","Missing Status",IF(E781="ID Not Found","Invalid Driver ID",IF(COUNTIFS($B$5:$B$1000,B781,$D$5:$D$1000,D781)&gt;1,"Duplicate Driver/Date",IF(IFERROR(VLOOKUP(D781,'Drivers'!$A$5:$K$1000,10,FALSE),"No")&lt;&gt;"Yes","Inactive Driver",IF(OR(F781="Available",F781="Limited"),IF(OR(G781="",H781="",I781=""),"Missing Shift or Time",IF(K781&lt;=0,"Check Time Range",IF(K781&gt;IFERROR(VLOOKUP(D781,'Drivers'!$A$5:$K$1000,9,FALSE),24),"Over Planning Limit","OK"))),"OK"))))))))</f>
        <v/>
      </c>
    </row>
    <row r="782">
      <c r="A782" s="23" t="n"/>
      <c r="B782" s="24" t="n"/>
      <c r="C782" s="25">
        <f>IF(B782="","",TEXT(B782,"ddd"))</f>
        <v/>
      </c>
      <c r="D782" s="23" t="n"/>
      <c r="E782" s="26">
        <f>IF(D782="","",IFERROR(VLOOKUP(D782,'Drivers'!$A$5:$K$1000,2,FALSE),"ID Not Found"))</f>
        <v/>
      </c>
      <c r="F782" s="23" t="n"/>
      <c r="G782" s="23" t="n"/>
      <c r="H782" s="27" t="n"/>
      <c r="I782" s="27" t="n"/>
      <c r="J782" s="28" t="n"/>
      <c r="K782" s="29">
        <f>IF(OR(B782="",D782="",F782=""),"",IF(OR(F782="Available",F782="Limited"),IFERROR(MAX(0,MOD(I782-H782,1)*24-J782/60),0),0))</f>
        <v/>
      </c>
      <c r="L782" s="25">
        <f>IF(D782="","",IFERROR(VLOOKUP(D782,'Drivers'!$A$5:$K$1000,4,FALSE),""))</f>
        <v/>
      </c>
      <c r="M782" s="30" t="n"/>
      <c r="N782" s="23" t="n"/>
      <c r="O782" s="30" t="n"/>
      <c r="P782" s="26">
        <f>IF(AND(A782="",B782="",D782="",F782=""),"",IF(OR(A782="",B782="",D782=""),"Missing Required",IF(COUNTIF($A$5:$A$1000,A782)&gt;1,"Duplicate Availability ID",IF(F782="","Missing Status",IF(E782="ID Not Found","Invalid Driver ID",IF(COUNTIFS($B$5:$B$1000,B782,$D$5:$D$1000,D782)&gt;1,"Duplicate Driver/Date",IF(IFERROR(VLOOKUP(D782,'Drivers'!$A$5:$K$1000,10,FALSE),"No")&lt;&gt;"Yes","Inactive Driver",IF(OR(F782="Available",F782="Limited"),IF(OR(G782="",H782="",I782=""),"Missing Shift or Time",IF(K782&lt;=0,"Check Time Range",IF(K782&gt;IFERROR(VLOOKUP(D782,'Drivers'!$A$5:$K$1000,9,FALSE),24),"Over Planning Limit","OK"))),"OK"))))))))</f>
        <v/>
      </c>
    </row>
    <row r="783">
      <c r="A783" s="23" t="n"/>
      <c r="B783" s="24" t="n"/>
      <c r="C783" s="25">
        <f>IF(B783="","",TEXT(B783,"ddd"))</f>
        <v/>
      </c>
      <c r="D783" s="23" t="n"/>
      <c r="E783" s="26">
        <f>IF(D783="","",IFERROR(VLOOKUP(D783,'Drivers'!$A$5:$K$1000,2,FALSE),"ID Not Found"))</f>
        <v/>
      </c>
      <c r="F783" s="23" t="n"/>
      <c r="G783" s="23" t="n"/>
      <c r="H783" s="27" t="n"/>
      <c r="I783" s="27" t="n"/>
      <c r="J783" s="28" t="n"/>
      <c r="K783" s="29">
        <f>IF(OR(B783="",D783="",F783=""),"",IF(OR(F783="Available",F783="Limited"),IFERROR(MAX(0,MOD(I783-H783,1)*24-J783/60),0),0))</f>
        <v/>
      </c>
      <c r="L783" s="25">
        <f>IF(D783="","",IFERROR(VLOOKUP(D783,'Drivers'!$A$5:$K$1000,4,FALSE),""))</f>
        <v/>
      </c>
      <c r="M783" s="30" t="n"/>
      <c r="N783" s="23" t="n"/>
      <c r="O783" s="30" t="n"/>
      <c r="P783" s="26">
        <f>IF(AND(A783="",B783="",D783="",F783=""),"",IF(OR(A783="",B783="",D783=""),"Missing Required",IF(COUNTIF($A$5:$A$1000,A783)&gt;1,"Duplicate Availability ID",IF(F783="","Missing Status",IF(E783="ID Not Found","Invalid Driver ID",IF(COUNTIFS($B$5:$B$1000,B783,$D$5:$D$1000,D783)&gt;1,"Duplicate Driver/Date",IF(IFERROR(VLOOKUP(D783,'Drivers'!$A$5:$K$1000,10,FALSE),"No")&lt;&gt;"Yes","Inactive Driver",IF(OR(F783="Available",F783="Limited"),IF(OR(G783="",H783="",I783=""),"Missing Shift or Time",IF(K783&lt;=0,"Check Time Range",IF(K783&gt;IFERROR(VLOOKUP(D783,'Drivers'!$A$5:$K$1000,9,FALSE),24),"Over Planning Limit","OK"))),"OK"))))))))</f>
        <v/>
      </c>
    </row>
    <row r="784">
      <c r="A784" s="23" t="n"/>
      <c r="B784" s="24" t="n"/>
      <c r="C784" s="25">
        <f>IF(B784="","",TEXT(B784,"ddd"))</f>
        <v/>
      </c>
      <c r="D784" s="23" t="n"/>
      <c r="E784" s="26">
        <f>IF(D784="","",IFERROR(VLOOKUP(D784,'Drivers'!$A$5:$K$1000,2,FALSE),"ID Not Found"))</f>
        <v/>
      </c>
      <c r="F784" s="23" t="n"/>
      <c r="G784" s="23" t="n"/>
      <c r="H784" s="27" t="n"/>
      <c r="I784" s="27" t="n"/>
      <c r="J784" s="28" t="n"/>
      <c r="K784" s="29">
        <f>IF(OR(B784="",D784="",F784=""),"",IF(OR(F784="Available",F784="Limited"),IFERROR(MAX(0,MOD(I784-H784,1)*24-J784/60),0),0))</f>
        <v/>
      </c>
      <c r="L784" s="25">
        <f>IF(D784="","",IFERROR(VLOOKUP(D784,'Drivers'!$A$5:$K$1000,4,FALSE),""))</f>
        <v/>
      </c>
      <c r="M784" s="30" t="n"/>
      <c r="N784" s="23" t="n"/>
      <c r="O784" s="30" t="n"/>
      <c r="P784" s="26">
        <f>IF(AND(A784="",B784="",D784="",F784=""),"",IF(OR(A784="",B784="",D784=""),"Missing Required",IF(COUNTIF($A$5:$A$1000,A784)&gt;1,"Duplicate Availability ID",IF(F784="","Missing Status",IF(E784="ID Not Found","Invalid Driver ID",IF(COUNTIFS($B$5:$B$1000,B784,$D$5:$D$1000,D784)&gt;1,"Duplicate Driver/Date",IF(IFERROR(VLOOKUP(D784,'Drivers'!$A$5:$K$1000,10,FALSE),"No")&lt;&gt;"Yes","Inactive Driver",IF(OR(F784="Available",F784="Limited"),IF(OR(G784="",H784="",I784=""),"Missing Shift or Time",IF(K784&lt;=0,"Check Time Range",IF(K784&gt;IFERROR(VLOOKUP(D784,'Drivers'!$A$5:$K$1000,9,FALSE),24),"Over Planning Limit","OK"))),"OK"))))))))</f>
        <v/>
      </c>
    </row>
    <row r="785">
      <c r="A785" s="23" t="n"/>
      <c r="B785" s="24" t="n"/>
      <c r="C785" s="25">
        <f>IF(B785="","",TEXT(B785,"ddd"))</f>
        <v/>
      </c>
      <c r="D785" s="23" t="n"/>
      <c r="E785" s="26">
        <f>IF(D785="","",IFERROR(VLOOKUP(D785,'Drivers'!$A$5:$K$1000,2,FALSE),"ID Not Found"))</f>
        <v/>
      </c>
      <c r="F785" s="23" t="n"/>
      <c r="G785" s="23" t="n"/>
      <c r="H785" s="27" t="n"/>
      <c r="I785" s="27" t="n"/>
      <c r="J785" s="28" t="n"/>
      <c r="K785" s="29">
        <f>IF(OR(B785="",D785="",F785=""),"",IF(OR(F785="Available",F785="Limited"),IFERROR(MAX(0,MOD(I785-H785,1)*24-J785/60),0),0))</f>
        <v/>
      </c>
      <c r="L785" s="25">
        <f>IF(D785="","",IFERROR(VLOOKUP(D785,'Drivers'!$A$5:$K$1000,4,FALSE),""))</f>
        <v/>
      </c>
      <c r="M785" s="30" t="n"/>
      <c r="N785" s="23" t="n"/>
      <c r="O785" s="30" t="n"/>
      <c r="P785" s="26">
        <f>IF(AND(A785="",B785="",D785="",F785=""),"",IF(OR(A785="",B785="",D785=""),"Missing Required",IF(COUNTIF($A$5:$A$1000,A785)&gt;1,"Duplicate Availability ID",IF(F785="","Missing Status",IF(E785="ID Not Found","Invalid Driver ID",IF(COUNTIFS($B$5:$B$1000,B785,$D$5:$D$1000,D785)&gt;1,"Duplicate Driver/Date",IF(IFERROR(VLOOKUP(D785,'Drivers'!$A$5:$K$1000,10,FALSE),"No")&lt;&gt;"Yes","Inactive Driver",IF(OR(F785="Available",F785="Limited"),IF(OR(G785="",H785="",I785=""),"Missing Shift or Time",IF(K785&lt;=0,"Check Time Range",IF(K785&gt;IFERROR(VLOOKUP(D785,'Drivers'!$A$5:$K$1000,9,FALSE),24),"Over Planning Limit","OK"))),"OK"))))))))</f>
        <v/>
      </c>
    </row>
    <row r="786">
      <c r="A786" s="23" t="n"/>
      <c r="B786" s="24" t="n"/>
      <c r="C786" s="25">
        <f>IF(B786="","",TEXT(B786,"ddd"))</f>
        <v/>
      </c>
      <c r="D786" s="23" t="n"/>
      <c r="E786" s="26">
        <f>IF(D786="","",IFERROR(VLOOKUP(D786,'Drivers'!$A$5:$K$1000,2,FALSE),"ID Not Found"))</f>
        <v/>
      </c>
      <c r="F786" s="23" t="n"/>
      <c r="G786" s="23" t="n"/>
      <c r="H786" s="27" t="n"/>
      <c r="I786" s="27" t="n"/>
      <c r="J786" s="28" t="n"/>
      <c r="K786" s="29">
        <f>IF(OR(B786="",D786="",F786=""),"",IF(OR(F786="Available",F786="Limited"),IFERROR(MAX(0,MOD(I786-H786,1)*24-J786/60),0),0))</f>
        <v/>
      </c>
      <c r="L786" s="25">
        <f>IF(D786="","",IFERROR(VLOOKUP(D786,'Drivers'!$A$5:$K$1000,4,FALSE),""))</f>
        <v/>
      </c>
      <c r="M786" s="30" t="n"/>
      <c r="N786" s="23" t="n"/>
      <c r="O786" s="30" t="n"/>
      <c r="P786" s="26">
        <f>IF(AND(A786="",B786="",D786="",F786=""),"",IF(OR(A786="",B786="",D786=""),"Missing Required",IF(COUNTIF($A$5:$A$1000,A786)&gt;1,"Duplicate Availability ID",IF(F786="","Missing Status",IF(E786="ID Not Found","Invalid Driver ID",IF(COUNTIFS($B$5:$B$1000,B786,$D$5:$D$1000,D786)&gt;1,"Duplicate Driver/Date",IF(IFERROR(VLOOKUP(D786,'Drivers'!$A$5:$K$1000,10,FALSE),"No")&lt;&gt;"Yes","Inactive Driver",IF(OR(F786="Available",F786="Limited"),IF(OR(G786="",H786="",I786=""),"Missing Shift or Time",IF(K786&lt;=0,"Check Time Range",IF(K786&gt;IFERROR(VLOOKUP(D786,'Drivers'!$A$5:$K$1000,9,FALSE),24),"Over Planning Limit","OK"))),"OK"))))))))</f>
        <v/>
      </c>
    </row>
    <row r="787">
      <c r="A787" s="23" t="n"/>
      <c r="B787" s="24" t="n"/>
      <c r="C787" s="25">
        <f>IF(B787="","",TEXT(B787,"ddd"))</f>
        <v/>
      </c>
      <c r="D787" s="23" t="n"/>
      <c r="E787" s="26">
        <f>IF(D787="","",IFERROR(VLOOKUP(D787,'Drivers'!$A$5:$K$1000,2,FALSE),"ID Not Found"))</f>
        <v/>
      </c>
      <c r="F787" s="23" t="n"/>
      <c r="G787" s="23" t="n"/>
      <c r="H787" s="27" t="n"/>
      <c r="I787" s="27" t="n"/>
      <c r="J787" s="28" t="n"/>
      <c r="K787" s="29">
        <f>IF(OR(B787="",D787="",F787=""),"",IF(OR(F787="Available",F787="Limited"),IFERROR(MAX(0,MOD(I787-H787,1)*24-J787/60),0),0))</f>
        <v/>
      </c>
      <c r="L787" s="25">
        <f>IF(D787="","",IFERROR(VLOOKUP(D787,'Drivers'!$A$5:$K$1000,4,FALSE),""))</f>
        <v/>
      </c>
      <c r="M787" s="30" t="n"/>
      <c r="N787" s="23" t="n"/>
      <c r="O787" s="30" t="n"/>
      <c r="P787" s="26">
        <f>IF(AND(A787="",B787="",D787="",F787=""),"",IF(OR(A787="",B787="",D787=""),"Missing Required",IF(COUNTIF($A$5:$A$1000,A787)&gt;1,"Duplicate Availability ID",IF(F787="","Missing Status",IF(E787="ID Not Found","Invalid Driver ID",IF(COUNTIFS($B$5:$B$1000,B787,$D$5:$D$1000,D787)&gt;1,"Duplicate Driver/Date",IF(IFERROR(VLOOKUP(D787,'Drivers'!$A$5:$K$1000,10,FALSE),"No")&lt;&gt;"Yes","Inactive Driver",IF(OR(F787="Available",F787="Limited"),IF(OR(G787="",H787="",I787=""),"Missing Shift or Time",IF(K787&lt;=0,"Check Time Range",IF(K787&gt;IFERROR(VLOOKUP(D787,'Drivers'!$A$5:$K$1000,9,FALSE),24),"Over Planning Limit","OK"))),"OK"))))))))</f>
        <v/>
      </c>
    </row>
    <row r="788">
      <c r="A788" s="23" t="n"/>
      <c r="B788" s="24" t="n"/>
      <c r="C788" s="25">
        <f>IF(B788="","",TEXT(B788,"ddd"))</f>
        <v/>
      </c>
      <c r="D788" s="23" t="n"/>
      <c r="E788" s="26">
        <f>IF(D788="","",IFERROR(VLOOKUP(D788,'Drivers'!$A$5:$K$1000,2,FALSE),"ID Not Found"))</f>
        <v/>
      </c>
      <c r="F788" s="23" t="n"/>
      <c r="G788" s="23" t="n"/>
      <c r="H788" s="27" t="n"/>
      <c r="I788" s="27" t="n"/>
      <c r="J788" s="28" t="n"/>
      <c r="K788" s="29">
        <f>IF(OR(B788="",D788="",F788=""),"",IF(OR(F788="Available",F788="Limited"),IFERROR(MAX(0,MOD(I788-H788,1)*24-J788/60),0),0))</f>
        <v/>
      </c>
      <c r="L788" s="25">
        <f>IF(D788="","",IFERROR(VLOOKUP(D788,'Drivers'!$A$5:$K$1000,4,FALSE),""))</f>
        <v/>
      </c>
      <c r="M788" s="30" t="n"/>
      <c r="N788" s="23" t="n"/>
      <c r="O788" s="30" t="n"/>
      <c r="P788" s="26">
        <f>IF(AND(A788="",B788="",D788="",F788=""),"",IF(OR(A788="",B788="",D788=""),"Missing Required",IF(COUNTIF($A$5:$A$1000,A788)&gt;1,"Duplicate Availability ID",IF(F788="","Missing Status",IF(E788="ID Not Found","Invalid Driver ID",IF(COUNTIFS($B$5:$B$1000,B788,$D$5:$D$1000,D788)&gt;1,"Duplicate Driver/Date",IF(IFERROR(VLOOKUP(D788,'Drivers'!$A$5:$K$1000,10,FALSE),"No")&lt;&gt;"Yes","Inactive Driver",IF(OR(F788="Available",F788="Limited"),IF(OR(G788="",H788="",I788=""),"Missing Shift or Time",IF(K788&lt;=0,"Check Time Range",IF(K788&gt;IFERROR(VLOOKUP(D788,'Drivers'!$A$5:$K$1000,9,FALSE),24),"Over Planning Limit","OK"))),"OK"))))))))</f>
        <v/>
      </c>
    </row>
    <row r="789">
      <c r="A789" s="23" t="n"/>
      <c r="B789" s="24" t="n"/>
      <c r="C789" s="25">
        <f>IF(B789="","",TEXT(B789,"ddd"))</f>
        <v/>
      </c>
      <c r="D789" s="23" t="n"/>
      <c r="E789" s="26">
        <f>IF(D789="","",IFERROR(VLOOKUP(D789,'Drivers'!$A$5:$K$1000,2,FALSE),"ID Not Found"))</f>
        <v/>
      </c>
      <c r="F789" s="23" t="n"/>
      <c r="G789" s="23" t="n"/>
      <c r="H789" s="27" t="n"/>
      <c r="I789" s="27" t="n"/>
      <c r="J789" s="28" t="n"/>
      <c r="K789" s="29">
        <f>IF(OR(B789="",D789="",F789=""),"",IF(OR(F789="Available",F789="Limited"),IFERROR(MAX(0,MOD(I789-H789,1)*24-J789/60),0),0))</f>
        <v/>
      </c>
      <c r="L789" s="25">
        <f>IF(D789="","",IFERROR(VLOOKUP(D789,'Drivers'!$A$5:$K$1000,4,FALSE),""))</f>
        <v/>
      </c>
      <c r="M789" s="30" t="n"/>
      <c r="N789" s="23" t="n"/>
      <c r="O789" s="30" t="n"/>
      <c r="P789" s="26">
        <f>IF(AND(A789="",B789="",D789="",F789=""),"",IF(OR(A789="",B789="",D789=""),"Missing Required",IF(COUNTIF($A$5:$A$1000,A789)&gt;1,"Duplicate Availability ID",IF(F789="","Missing Status",IF(E789="ID Not Found","Invalid Driver ID",IF(COUNTIFS($B$5:$B$1000,B789,$D$5:$D$1000,D789)&gt;1,"Duplicate Driver/Date",IF(IFERROR(VLOOKUP(D789,'Drivers'!$A$5:$K$1000,10,FALSE),"No")&lt;&gt;"Yes","Inactive Driver",IF(OR(F789="Available",F789="Limited"),IF(OR(G789="",H789="",I789=""),"Missing Shift or Time",IF(K789&lt;=0,"Check Time Range",IF(K789&gt;IFERROR(VLOOKUP(D789,'Drivers'!$A$5:$K$1000,9,FALSE),24),"Over Planning Limit","OK"))),"OK"))))))))</f>
        <v/>
      </c>
    </row>
    <row r="790">
      <c r="A790" s="23" t="n"/>
      <c r="B790" s="24" t="n"/>
      <c r="C790" s="25">
        <f>IF(B790="","",TEXT(B790,"ddd"))</f>
        <v/>
      </c>
      <c r="D790" s="23" t="n"/>
      <c r="E790" s="26">
        <f>IF(D790="","",IFERROR(VLOOKUP(D790,'Drivers'!$A$5:$K$1000,2,FALSE),"ID Not Found"))</f>
        <v/>
      </c>
      <c r="F790" s="23" t="n"/>
      <c r="G790" s="23" t="n"/>
      <c r="H790" s="27" t="n"/>
      <c r="I790" s="27" t="n"/>
      <c r="J790" s="28" t="n"/>
      <c r="K790" s="29">
        <f>IF(OR(B790="",D790="",F790=""),"",IF(OR(F790="Available",F790="Limited"),IFERROR(MAX(0,MOD(I790-H790,1)*24-J790/60),0),0))</f>
        <v/>
      </c>
      <c r="L790" s="25">
        <f>IF(D790="","",IFERROR(VLOOKUP(D790,'Drivers'!$A$5:$K$1000,4,FALSE),""))</f>
        <v/>
      </c>
      <c r="M790" s="30" t="n"/>
      <c r="N790" s="23" t="n"/>
      <c r="O790" s="30" t="n"/>
      <c r="P790" s="26">
        <f>IF(AND(A790="",B790="",D790="",F790=""),"",IF(OR(A790="",B790="",D790=""),"Missing Required",IF(COUNTIF($A$5:$A$1000,A790)&gt;1,"Duplicate Availability ID",IF(F790="","Missing Status",IF(E790="ID Not Found","Invalid Driver ID",IF(COUNTIFS($B$5:$B$1000,B790,$D$5:$D$1000,D790)&gt;1,"Duplicate Driver/Date",IF(IFERROR(VLOOKUP(D790,'Drivers'!$A$5:$K$1000,10,FALSE),"No")&lt;&gt;"Yes","Inactive Driver",IF(OR(F790="Available",F790="Limited"),IF(OR(G790="",H790="",I790=""),"Missing Shift or Time",IF(K790&lt;=0,"Check Time Range",IF(K790&gt;IFERROR(VLOOKUP(D790,'Drivers'!$A$5:$K$1000,9,FALSE),24),"Over Planning Limit","OK"))),"OK"))))))))</f>
        <v/>
      </c>
    </row>
    <row r="791">
      <c r="A791" s="23" t="n"/>
      <c r="B791" s="24" t="n"/>
      <c r="C791" s="25">
        <f>IF(B791="","",TEXT(B791,"ddd"))</f>
        <v/>
      </c>
      <c r="D791" s="23" t="n"/>
      <c r="E791" s="26">
        <f>IF(D791="","",IFERROR(VLOOKUP(D791,'Drivers'!$A$5:$K$1000,2,FALSE),"ID Not Found"))</f>
        <v/>
      </c>
      <c r="F791" s="23" t="n"/>
      <c r="G791" s="23" t="n"/>
      <c r="H791" s="27" t="n"/>
      <c r="I791" s="27" t="n"/>
      <c r="J791" s="28" t="n"/>
      <c r="K791" s="29">
        <f>IF(OR(B791="",D791="",F791=""),"",IF(OR(F791="Available",F791="Limited"),IFERROR(MAX(0,MOD(I791-H791,1)*24-J791/60),0),0))</f>
        <v/>
      </c>
      <c r="L791" s="25">
        <f>IF(D791="","",IFERROR(VLOOKUP(D791,'Drivers'!$A$5:$K$1000,4,FALSE),""))</f>
        <v/>
      </c>
      <c r="M791" s="30" t="n"/>
      <c r="N791" s="23" t="n"/>
      <c r="O791" s="30" t="n"/>
      <c r="P791" s="26">
        <f>IF(AND(A791="",B791="",D791="",F791=""),"",IF(OR(A791="",B791="",D791=""),"Missing Required",IF(COUNTIF($A$5:$A$1000,A791)&gt;1,"Duplicate Availability ID",IF(F791="","Missing Status",IF(E791="ID Not Found","Invalid Driver ID",IF(COUNTIFS($B$5:$B$1000,B791,$D$5:$D$1000,D791)&gt;1,"Duplicate Driver/Date",IF(IFERROR(VLOOKUP(D791,'Drivers'!$A$5:$K$1000,10,FALSE),"No")&lt;&gt;"Yes","Inactive Driver",IF(OR(F791="Available",F791="Limited"),IF(OR(G791="",H791="",I791=""),"Missing Shift or Time",IF(K791&lt;=0,"Check Time Range",IF(K791&gt;IFERROR(VLOOKUP(D791,'Drivers'!$A$5:$K$1000,9,FALSE),24),"Over Planning Limit","OK"))),"OK"))))))))</f>
        <v/>
      </c>
    </row>
    <row r="792">
      <c r="A792" s="23" t="n"/>
      <c r="B792" s="24" t="n"/>
      <c r="C792" s="25">
        <f>IF(B792="","",TEXT(B792,"ddd"))</f>
        <v/>
      </c>
      <c r="D792" s="23" t="n"/>
      <c r="E792" s="26">
        <f>IF(D792="","",IFERROR(VLOOKUP(D792,'Drivers'!$A$5:$K$1000,2,FALSE),"ID Not Found"))</f>
        <v/>
      </c>
      <c r="F792" s="23" t="n"/>
      <c r="G792" s="23" t="n"/>
      <c r="H792" s="27" t="n"/>
      <c r="I792" s="27" t="n"/>
      <c r="J792" s="28" t="n"/>
      <c r="K792" s="29">
        <f>IF(OR(B792="",D792="",F792=""),"",IF(OR(F792="Available",F792="Limited"),IFERROR(MAX(0,MOD(I792-H792,1)*24-J792/60),0),0))</f>
        <v/>
      </c>
      <c r="L792" s="25">
        <f>IF(D792="","",IFERROR(VLOOKUP(D792,'Drivers'!$A$5:$K$1000,4,FALSE),""))</f>
        <v/>
      </c>
      <c r="M792" s="30" t="n"/>
      <c r="N792" s="23" t="n"/>
      <c r="O792" s="30" t="n"/>
      <c r="P792" s="26">
        <f>IF(AND(A792="",B792="",D792="",F792=""),"",IF(OR(A792="",B792="",D792=""),"Missing Required",IF(COUNTIF($A$5:$A$1000,A792)&gt;1,"Duplicate Availability ID",IF(F792="","Missing Status",IF(E792="ID Not Found","Invalid Driver ID",IF(COUNTIFS($B$5:$B$1000,B792,$D$5:$D$1000,D792)&gt;1,"Duplicate Driver/Date",IF(IFERROR(VLOOKUP(D792,'Drivers'!$A$5:$K$1000,10,FALSE),"No")&lt;&gt;"Yes","Inactive Driver",IF(OR(F792="Available",F792="Limited"),IF(OR(G792="",H792="",I792=""),"Missing Shift or Time",IF(K792&lt;=0,"Check Time Range",IF(K792&gt;IFERROR(VLOOKUP(D792,'Drivers'!$A$5:$K$1000,9,FALSE),24),"Over Planning Limit","OK"))),"OK"))))))))</f>
        <v/>
      </c>
    </row>
    <row r="793">
      <c r="A793" s="23" t="n"/>
      <c r="B793" s="24" t="n"/>
      <c r="C793" s="25">
        <f>IF(B793="","",TEXT(B793,"ddd"))</f>
        <v/>
      </c>
      <c r="D793" s="23" t="n"/>
      <c r="E793" s="26">
        <f>IF(D793="","",IFERROR(VLOOKUP(D793,'Drivers'!$A$5:$K$1000,2,FALSE),"ID Not Found"))</f>
        <v/>
      </c>
      <c r="F793" s="23" t="n"/>
      <c r="G793" s="23" t="n"/>
      <c r="H793" s="27" t="n"/>
      <c r="I793" s="27" t="n"/>
      <c r="J793" s="28" t="n"/>
      <c r="K793" s="29">
        <f>IF(OR(B793="",D793="",F793=""),"",IF(OR(F793="Available",F793="Limited"),IFERROR(MAX(0,MOD(I793-H793,1)*24-J793/60),0),0))</f>
        <v/>
      </c>
      <c r="L793" s="25">
        <f>IF(D793="","",IFERROR(VLOOKUP(D793,'Drivers'!$A$5:$K$1000,4,FALSE),""))</f>
        <v/>
      </c>
      <c r="M793" s="30" t="n"/>
      <c r="N793" s="23" t="n"/>
      <c r="O793" s="30" t="n"/>
      <c r="P793" s="26">
        <f>IF(AND(A793="",B793="",D793="",F793=""),"",IF(OR(A793="",B793="",D793=""),"Missing Required",IF(COUNTIF($A$5:$A$1000,A793)&gt;1,"Duplicate Availability ID",IF(F793="","Missing Status",IF(E793="ID Not Found","Invalid Driver ID",IF(COUNTIFS($B$5:$B$1000,B793,$D$5:$D$1000,D793)&gt;1,"Duplicate Driver/Date",IF(IFERROR(VLOOKUP(D793,'Drivers'!$A$5:$K$1000,10,FALSE),"No")&lt;&gt;"Yes","Inactive Driver",IF(OR(F793="Available",F793="Limited"),IF(OR(G793="",H793="",I793=""),"Missing Shift or Time",IF(K793&lt;=0,"Check Time Range",IF(K793&gt;IFERROR(VLOOKUP(D793,'Drivers'!$A$5:$K$1000,9,FALSE),24),"Over Planning Limit","OK"))),"OK"))))))))</f>
        <v/>
      </c>
    </row>
    <row r="794">
      <c r="A794" s="23" t="n"/>
      <c r="B794" s="24" t="n"/>
      <c r="C794" s="25">
        <f>IF(B794="","",TEXT(B794,"ddd"))</f>
        <v/>
      </c>
      <c r="D794" s="23" t="n"/>
      <c r="E794" s="26">
        <f>IF(D794="","",IFERROR(VLOOKUP(D794,'Drivers'!$A$5:$K$1000,2,FALSE),"ID Not Found"))</f>
        <v/>
      </c>
      <c r="F794" s="23" t="n"/>
      <c r="G794" s="23" t="n"/>
      <c r="H794" s="27" t="n"/>
      <c r="I794" s="27" t="n"/>
      <c r="J794" s="28" t="n"/>
      <c r="K794" s="29">
        <f>IF(OR(B794="",D794="",F794=""),"",IF(OR(F794="Available",F794="Limited"),IFERROR(MAX(0,MOD(I794-H794,1)*24-J794/60),0),0))</f>
        <v/>
      </c>
      <c r="L794" s="25">
        <f>IF(D794="","",IFERROR(VLOOKUP(D794,'Drivers'!$A$5:$K$1000,4,FALSE),""))</f>
        <v/>
      </c>
      <c r="M794" s="30" t="n"/>
      <c r="N794" s="23" t="n"/>
      <c r="O794" s="30" t="n"/>
      <c r="P794" s="26">
        <f>IF(AND(A794="",B794="",D794="",F794=""),"",IF(OR(A794="",B794="",D794=""),"Missing Required",IF(COUNTIF($A$5:$A$1000,A794)&gt;1,"Duplicate Availability ID",IF(F794="","Missing Status",IF(E794="ID Not Found","Invalid Driver ID",IF(COUNTIFS($B$5:$B$1000,B794,$D$5:$D$1000,D794)&gt;1,"Duplicate Driver/Date",IF(IFERROR(VLOOKUP(D794,'Drivers'!$A$5:$K$1000,10,FALSE),"No")&lt;&gt;"Yes","Inactive Driver",IF(OR(F794="Available",F794="Limited"),IF(OR(G794="",H794="",I794=""),"Missing Shift or Time",IF(K794&lt;=0,"Check Time Range",IF(K794&gt;IFERROR(VLOOKUP(D794,'Drivers'!$A$5:$K$1000,9,FALSE),24),"Over Planning Limit","OK"))),"OK"))))))))</f>
        <v/>
      </c>
    </row>
    <row r="795">
      <c r="A795" s="23" t="n"/>
      <c r="B795" s="24" t="n"/>
      <c r="C795" s="25">
        <f>IF(B795="","",TEXT(B795,"ddd"))</f>
        <v/>
      </c>
      <c r="D795" s="23" t="n"/>
      <c r="E795" s="26">
        <f>IF(D795="","",IFERROR(VLOOKUP(D795,'Drivers'!$A$5:$K$1000,2,FALSE),"ID Not Found"))</f>
        <v/>
      </c>
      <c r="F795" s="23" t="n"/>
      <c r="G795" s="23" t="n"/>
      <c r="H795" s="27" t="n"/>
      <c r="I795" s="27" t="n"/>
      <c r="J795" s="28" t="n"/>
      <c r="K795" s="29">
        <f>IF(OR(B795="",D795="",F795=""),"",IF(OR(F795="Available",F795="Limited"),IFERROR(MAX(0,MOD(I795-H795,1)*24-J795/60),0),0))</f>
        <v/>
      </c>
      <c r="L795" s="25">
        <f>IF(D795="","",IFERROR(VLOOKUP(D795,'Drivers'!$A$5:$K$1000,4,FALSE),""))</f>
        <v/>
      </c>
      <c r="M795" s="30" t="n"/>
      <c r="N795" s="23" t="n"/>
      <c r="O795" s="30" t="n"/>
      <c r="P795" s="26">
        <f>IF(AND(A795="",B795="",D795="",F795=""),"",IF(OR(A795="",B795="",D795=""),"Missing Required",IF(COUNTIF($A$5:$A$1000,A795)&gt;1,"Duplicate Availability ID",IF(F795="","Missing Status",IF(E795="ID Not Found","Invalid Driver ID",IF(COUNTIFS($B$5:$B$1000,B795,$D$5:$D$1000,D795)&gt;1,"Duplicate Driver/Date",IF(IFERROR(VLOOKUP(D795,'Drivers'!$A$5:$K$1000,10,FALSE),"No")&lt;&gt;"Yes","Inactive Driver",IF(OR(F795="Available",F795="Limited"),IF(OR(G795="",H795="",I795=""),"Missing Shift or Time",IF(K795&lt;=0,"Check Time Range",IF(K795&gt;IFERROR(VLOOKUP(D795,'Drivers'!$A$5:$K$1000,9,FALSE),24),"Over Planning Limit","OK"))),"OK"))))))))</f>
        <v/>
      </c>
    </row>
    <row r="796">
      <c r="A796" s="23" t="n"/>
      <c r="B796" s="24" t="n"/>
      <c r="C796" s="25">
        <f>IF(B796="","",TEXT(B796,"ddd"))</f>
        <v/>
      </c>
      <c r="D796" s="23" t="n"/>
      <c r="E796" s="26">
        <f>IF(D796="","",IFERROR(VLOOKUP(D796,'Drivers'!$A$5:$K$1000,2,FALSE),"ID Not Found"))</f>
        <v/>
      </c>
      <c r="F796" s="23" t="n"/>
      <c r="G796" s="23" t="n"/>
      <c r="H796" s="27" t="n"/>
      <c r="I796" s="27" t="n"/>
      <c r="J796" s="28" t="n"/>
      <c r="K796" s="29">
        <f>IF(OR(B796="",D796="",F796=""),"",IF(OR(F796="Available",F796="Limited"),IFERROR(MAX(0,MOD(I796-H796,1)*24-J796/60),0),0))</f>
        <v/>
      </c>
      <c r="L796" s="25">
        <f>IF(D796="","",IFERROR(VLOOKUP(D796,'Drivers'!$A$5:$K$1000,4,FALSE),""))</f>
        <v/>
      </c>
      <c r="M796" s="30" t="n"/>
      <c r="N796" s="23" t="n"/>
      <c r="O796" s="30" t="n"/>
      <c r="P796" s="26">
        <f>IF(AND(A796="",B796="",D796="",F796=""),"",IF(OR(A796="",B796="",D796=""),"Missing Required",IF(COUNTIF($A$5:$A$1000,A796)&gt;1,"Duplicate Availability ID",IF(F796="","Missing Status",IF(E796="ID Not Found","Invalid Driver ID",IF(COUNTIFS($B$5:$B$1000,B796,$D$5:$D$1000,D796)&gt;1,"Duplicate Driver/Date",IF(IFERROR(VLOOKUP(D796,'Drivers'!$A$5:$K$1000,10,FALSE),"No")&lt;&gt;"Yes","Inactive Driver",IF(OR(F796="Available",F796="Limited"),IF(OR(G796="",H796="",I796=""),"Missing Shift or Time",IF(K796&lt;=0,"Check Time Range",IF(K796&gt;IFERROR(VLOOKUP(D796,'Drivers'!$A$5:$K$1000,9,FALSE),24),"Over Planning Limit","OK"))),"OK"))))))))</f>
        <v/>
      </c>
    </row>
    <row r="797">
      <c r="A797" s="23" t="n"/>
      <c r="B797" s="24" t="n"/>
      <c r="C797" s="25">
        <f>IF(B797="","",TEXT(B797,"ddd"))</f>
        <v/>
      </c>
      <c r="D797" s="23" t="n"/>
      <c r="E797" s="26">
        <f>IF(D797="","",IFERROR(VLOOKUP(D797,'Drivers'!$A$5:$K$1000,2,FALSE),"ID Not Found"))</f>
        <v/>
      </c>
      <c r="F797" s="23" t="n"/>
      <c r="G797" s="23" t="n"/>
      <c r="H797" s="27" t="n"/>
      <c r="I797" s="27" t="n"/>
      <c r="J797" s="28" t="n"/>
      <c r="K797" s="29">
        <f>IF(OR(B797="",D797="",F797=""),"",IF(OR(F797="Available",F797="Limited"),IFERROR(MAX(0,MOD(I797-H797,1)*24-J797/60),0),0))</f>
        <v/>
      </c>
      <c r="L797" s="25">
        <f>IF(D797="","",IFERROR(VLOOKUP(D797,'Drivers'!$A$5:$K$1000,4,FALSE),""))</f>
        <v/>
      </c>
      <c r="M797" s="30" t="n"/>
      <c r="N797" s="23" t="n"/>
      <c r="O797" s="30" t="n"/>
      <c r="P797" s="26">
        <f>IF(AND(A797="",B797="",D797="",F797=""),"",IF(OR(A797="",B797="",D797=""),"Missing Required",IF(COUNTIF($A$5:$A$1000,A797)&gt;1,"Duplicate Availability ID",IF(F797="","Missing Status",IF(E797="ID Not Found","Invalid Driver ID",IF(COUNTIFS($B$5:$B$1000,B797,$D$5:$D$1000,D797)&gt;1,"Duplicate Driver/Date",IF(IFERROR(VLOOKUP(D797,'Drivers'!$A$5:$K$1000,10,FALSE),"No")&lt;&gt;"Yes","Inactive Driver",IF(OR(F797="Available",F797="Limited"),IF(OR(G797="",H797="",I797=""),"Missing Shift or Time",IF(K797&lt;=0,"Check Time Range",IF(K797&gt;IFERROR(VLOOKUP(D797,'Drivers'!$A$5:$K$1000,9,FALSE),24),"Over Planning Limit","OK"))),"OK"))))))))</f>
        <v/>
      </c>
    </row>
    <row r="798">
      <c r="A798" s="23" t="n"/>
      <c r="B798" s="24" t="n"/>
      <c r="C798" s="25">
        <f>IF(B798="","",TEXT(B798,"ddd"))</f>
        <v/>
      </c>
      <c r="D798" s="23" t="n"/>
      <c r="E798" s="26">
        <f>IF(D798="","",IFERROR(VLOOKUP(D798,'Drivers'!$A$5:$K$1000,2,FALSE),"ID Not Found"))</f>
        <v/>
      </c>
      <c r="F798" s="23" t="n"/>
      <c r="G798" s="23" t="n"/>
      <c r="H798" s="27" t="n"/>
      <c r="I798" s="27" t="n"/>
      <c r="J798" s="28" t="n"/>
      <c r="K798" s="29">
        <f>IF(OR(B798="",D798="",F798=""),"",IF(OR(F798="Available",F798="Limited"),IFERROR(MAX(0,MOD(I798-H798,1)*24-J798/60),0),0))</f>
        <v/>
      </c>
      <c r="L798" s="25">
        <f>IF(D798="","",IFERROR(VLOOKUP(D798,'Drivers'!$A$5:$K$1000,4,FALSE),""))</f>
        <v/>
      </c>
      <c r="M798" s="30" t="n"/>
      <c r="N798" s="23" t="n"/>
      <c r="O798" s="30" t="n"/>
      <c r="P798" s="26">
        <f>IF(AND(A798="",B798="",D798="",F798=""),"",IF(OR(A798="",B798="",D798=""),"Missing Required",IF(COUNTIF($A$5:$A$1000,A798)&gt;1,"Duplicate Availability ID",IF(F798="","Missing Status",IF(E798="ID Not Found","Invalid Driver ID",IF(COUNTIFS($B$5:$B$1000,B798,$D$5:$D$1000,D798)&gt;1,"Duplicate Driver/Date",IF(IFERROR(VLOOKUP(D798,'Drivers'!$A$5:$K$1000,10,FALSE),"No")&lt;&gt;"Yes","Inactive Driver",IF(OR(F798="Available",F798="Limited"),IF(OR(G798="",H798="",I798=""),"Missing Shift or Time",IF(K798&lt;=0,"Check Time Range",IF(K798&gt;IFERROR(VLOOKUP(D798,'Drivers'!$A$5:$K$1000,9,FALSE),24),"Over Planning Limit","OK"))),"OK"))))))))</f>
        <v/>
      </c>
    </row>
    <row r="799">
      <c r="A799" s="23" t="n"/>
      <c r="B799" s="24" t="n"/>
      <c r="C799" s="25">
        <f>IF(B799="","",TEXT(B799,"ddd"))</f>
        <v/>
      </c>
      <c r="D799" s="23" t="n"/>
      <c r="E799" s="26">
        <f>IF(D799="","",IFERROR(VLOOKUP(D799,'Drivers'!$A$5:$K$1000,2,FALSE),"ID Not Found"))</f>
        <v/>
      </c>
      <c r="F799" s="23" t="n"/>
      <c r="G799" s="23" t="n"/>
      <c r="H799" s="27" t="n"/>
      <c r="I799" s="27" t="n"/>
      <c r="J799" s="28" t="n"/>
      <c r="K799" s="29">
        <f>IF(OR(B799="",D799="",F799=""),"",IF(OR(F799="Available",F799="Limited"),IFERROR(MAX(0,MOD(I799-H799,1)*24-J799/60),0),0))</f>
        <v/>
      </c>
      <c r="L799" s="25">
        <f>IF(D799="","",IFERROR(VLOOKUP(D799,'Drivers'!$A$5:$K$1000,4,FALSE),""))</f>
        <v/>
      </c>
      <c r="M799" s="30" t="n"/>
      <c r="N799" s="23" t="n"/>
      <c r="O799" s="30" t="n"/>
      <c r="P799" s="26">
        <f>IF(AND(A799="",B799="",D799="",F799=""),"",IF(OR(A799="",B799="",D799=""),"Missing Required",IF(COUNTIF($A$5:$A$1000,A799)&gt;1,"Duplicate Availability ID",IF(F799="","Missing Status",IF(E799="ID Not Found","Invalid Driver ID",IF(COUNTIFS($B$5:$B$1000,B799,$D$5:$D$1000,D799)&gt;1,"Duplicate Driver/Date",IF(IFERROR(VLOOKUP(D799,'Drivers'!$A$5:$K$1000,10,FALSE),"No")&lt;&gt;"Yes","Inactive Driver",IF(OR(F799="Available",F799="Limited"),IF(OR(G799="",H799="",I799=""),"Missing Shift or Time",IF(K799&lt;=0,"Check Time Range",IF(K799&gt;IFERROR(VLOOKUP(D799,'Drivers'!$A$5:$K$1000,9,FALSE),24),"Over Planning Limit","OK"))),"OK"))))))))</f>
        <v/>
      </c>
    </row>
    <row r="800">
      <c r="A800" s="23" t="n"/>
      <c r="B800" s="24" t="n"/>
      <c r="C800" s="25">
        <f>IF(B800="","",TEXT(B800,"ddd"))</f>
        <v/>
      </c>
      <c r="D800" s="23" t="n"/>
      <c r="E800" s="26">
        <f>IF(D800="","",IFERROR(VLOOKUP(D800,'Drivers'!$A$5:$K$1000,2,FALSE),"ID Not Found"))</f>
        <v/>
      </c>
      <c r="F800" s="23" t="n"/>
      <c r="G800" s="23" t="n"/>
      <c r="H800" s="27" t="n"/>
      <c r="I800" s="27" t="n"/>
      <c r="J800" s="28" t="n"/>
      <c r="K800" s="29">
        <f>IF(OR(B800="",D800="",F800=""),"",IF(OR(F800="Available",F800="Limited"),IFERROR(MAX(0,MOD(I800-H800,1)*24-J800/60),0),0))</f>
        <v/>
      </c>
      <c r="L800" s="25">
        <f>IF(D800="","",IFERROR(VLOOKUP(D800,'Drivers'!$A$5:$K$1000,4,FALSE),""))</f>
        <v/>
      </c>
      <c r="M800" s="30" t="n"/>
      <c r="N800" s="23" t="n"/>
      <c r="O800" s="30" t="n"/>
      <c r="P800" s="26">
        <f>IF(AND(A800="",B800="",D800="",F800=""),"",IF(OR(A800="",B800="",D800=""),"Missing Required",IF(COUNTIF($A$5:$A$1000,A800)&gt;1,"Duplicate Availability ID",IF(F800="","Missing Status",IF(E800="ID Not Found","Invalid Driver ID",IF(COUNTIFS($B$5:$B$1000,B800,$D$5:$D$1000,D800)&gt;1,"Duplicate Driver/Date",IF(IFERROR(VLOOKUP(D800,'Drivers'!$A$5:$K$1000,10,FALSE),"No")&lt;&gt;"Yes","Inactive Driver",IF(OR(F800="Available",F800="Limited"),IF(OR(G800="",H800="",I800=""),"Missing Shift or Time",IF(K800&lt;=0,"Check Time Range",IF(K800&gt;IFERROR(VLOOKUP(D800,'Drivers'!$A$5:$K$1000,9,FALSE),24),"Over Planning Limit","OK"))),"OK"))))))))</f>
        <v/>
      </c>
    </row>
    <row r="801">
      <c r="A801" s="23" t="n"/>
      <c r="B801" s="24" t="n"/>
      <c r="C801" s="25">
        <f>IF(B801="","",TEXT(B801,"ddd"))</f>
        <v/>
      </c>
      <c r="D801" s="23" t="n"/>
      <c r="E801" s="26">
        <f>IF(D801="","",IFERROR(VLOOKUP(D801,'Drivers'!$A$5:$K$1000,2,FALSE),"ID Not Found"))</f>
        <v/>
      </c>
      <c r="F801" s="23" t="n"/>
      <c r="G801" s="23" t="n"/>
      <c r="H801" s="27" t="n"/>
      <c r="I801" s="27" t="n"/>
      <c r="J801" s="28" t="n"/>
      <c r="K801" s="29">
        <f>IF(OR(B801="",D801="",F801=""),"",IF(OR(F801="Available",F801="Limited"),IFERROR(MAX(0,MOD(I801-H801,1)*24-J801/60),0),0))</f>
        <v/>
      </c>
      <c r="L801" s="25">
        <f>IF(D801="","",IFERROR(VLOOKUP(D801,'Drivers'!$A$5:$K$1000,4,FALSE),""))</f>
        <v/>
      </c>
      <c r="M801" s="30" t="n"/>
      <c r="N801" s="23" t="n"/>
      <c r="O801" s="30" t="n"/>
      <c r="P801" s="26">
        <f>IF(AND(A801="",B801="",D801="",F801=""),"",IF(OR(A801="",B801="",D801=""),"Missing Required",IF(COUNTIF($A$5:$A$1000,A801)&gt;1,"Duplicate Availability ID",IF(F801="","Missing Status",IF(E801="ID Not Found","Invalid Driver ID",IF(COUNTIFS($B$5:$B$1000,B801,$D$5:$D$1000,D801)&gt;1,"Duplicate Driver/Date",IF(IFERROR(VLOOKUP(D801,'Drivers'!$A$5:$K$1000,10,FALSE),"No")&lt;&gt;"Yes","Inactive Driver",IF(OR(F801="Available",F801="Limited"),IF(OR(G801="",H801="",I801=""),"Missing Shift or Time",IF(K801&lt;=0,"Check Time Range",IF(K801&gt;IFERROR(VLOOKUP(D801,'Drivers'!$A$5:$K$1000,9,FALSE),24),"Over Planning Limit","OK"))),"OK"))))))))</f>
        <v/>
      </c>
    </row>
    <row r="802">
      <c r="A802" s="23" t="n"/>
      <c r="B802" s="24" t="n"/>
      <c r="C802" s="25">
        <f>IF(B802="","",TEXT(B802,"ddd"))</f>
        <v/>
      </c>
      <c r="D802" s="23" t="n"/>
      <c r="E802" s="26">
        <f>IF(D802="","",IFERROR(VLOOKUP(D802,'Drivers'!$A$5:$K$1000,2,FALSE),"ID Not Found"))</f>
        <v/>
      </c>
      <c r="F802" s="23" t="n"/>
      <c r="G802" s="23" t="n"/>
      <c r="H802" s="27" t="n"/>
      <c r="I802" s="27" t="n"/>
      <c r="J802" s="28" t="n"/>
      <c r="K802" s="29">
        <f>IF(OR(B802="",D802="",F802=""),"",IF(OR(F802="Available",F802="Limited"),IFERROR(MAX(0,MOD(I802-H802,1)*24-J802/60),0),0))</f>
        <v/>
      </c>
      <c r="L802" s="25">
        <f>IF(D802="","",IFERROR(VLOOKUP(D802,'Drivers'!$A$5:$K$1000,4,FALSE),""))</f>
        <v/>
      </c>
      <c r="M802" s="30" t="n"/>
      <c r="N802" s="23" t="n"/>
      <c r="O802" s="30" t="n"/>
      <c r="P802" s="26">
        <f>IF(AND(A802="",B802="",D802="",F802=""),"",IF(OR(A802="",B802="",D802=""),"Missing Required",IF(COUNTIF($A$5:$A$1000,A802)&gt;1,"Duplicate Availability ID",IF(F802="","Missing Status",IF(E802="ID Not Found","Invalid Driver ID",IF(COUNTIFS($B$5:$B$1000,B802,$D$5:$D$1000,D802)&gt;1,"Duplicate Driver/Date",IF(IFERROR(VLOOKUP(D802,'Drivers'!$A$5:$K$1000,10,FALSE),"No")&lt;&gt;"Yes","Inactive Driver",IF(OR(F802="Available",F802="Limited"),IF(OR(G802="",H802="",I802=""),"Missing Shift or Time",IF(K802&lt;=0,"Check Time Range",IF(K802&gt;IFERROR(VLOOKUP(D802,'Drivers'!$A$5:$K$1000,9,FALSE),24),"Over Planning Limit","OK"))),"OK"))))))))</f>
        <v/>
      </c>
    </row>
    <row r="803">
      <c r="A803" s="23" t="n"/>
      <c r="B803" s="24" t="n"/>
      <c r="C803" s="25">
        <f>IF(B803="","",TEXT(B803,"ddd"))</f>
        <v/>
      </c>
      <c r="D803" s="23" t="n"/>
      <c r="E803" s="26">
        <f>IF(D803="","",IFERROR(VLOOKUP(D803,'Drivers'!$A$5:$K$1000,2,FALSE),"ID Not Found"))</f>
        <v/>
      </c>
      <c r="F803" s="23" t="n"/>
      <c r="G803" s="23" t="n"/>
      <c r="H803" s="27" t="n"/>
      <c r="I803" s="27" t="n"/>
      <c r="J803" s="28" t="n"/>
      <c r="K803" s="29">
        <f>IF(OR(B803="",D803="",F803=""),"",IF(OR(F803="Available",F803="Limited"),IFERROR(MAX(0,MOD(I803-H803,1)*24-J803/60),0),0))</f>
        <v/>
      </c>
      <c r="L803" s="25">
        <f>IF(D803="","",IFERROR(VLOOKUP(D803,'Drivers'!$A$5:$K$1000,4,FALSE),""))</f>
        <v/>
      </c>
      <c r="M803" s="30" t="n"/>
      <c r="N803" s="23" t="n"/>
      <c r="O803" s="30" t="n"/>
      <c r="P803" s="26">
        <f>IF(AND(A803="",B803="",D803="",F803=""),"",IF(OR(A803="",B803="",D803=""),"Missing Required",IF(COUNTIF($A$5:$A$1000,A803)&gt;1,"Duplicate Availability ID",IF(F803="","Missing Status",IF(E803="ID Not Found","Invalid Driver ID",IF(COUNTIFS($B$5:$B$1000,B803,$D$5:$D$1000,D803)&gt;1,"Duplicate Driver/Date",IF(IFERROR(VLOOKUP(D803,'Drivers'!$A$5:$K$1000,10,FALSE),"No")&lt;&gt;"Yes","Inactive Driver",IF(OR(F803="Available",F803="Limited"),IF(OR(G803="",H803="",I803=""),"Missing Shift or Time",IF(K803&lt;=0,"Check Time Range",IF(K803&gt;IFERROR(VLOOKUP(D803,'Drivers'!$A$5:$K$1000,9,FALSE),24),"Over Planning Limit","OK"))),"OK"))))))))</f>
        <v/>
      </c>
    </row>
    <row r="804">
      <c r="A804" s="23" t="n"/>
      <c r="B804" s="24" t="n"/>
      <c r="C804" s="25">
        <f>IF(B804="","",TEXT(B804,"ddd"))</f>
        <v/>
      </c>
      <c r="D804" s="23" t="n"/>
      <c r="E804" s="26">
        <f>IF(D804="","",IFERROR(VLOOKUP(D804,'Drivers'!$A$5:$K$1000,2,FALSE),"ID Not Found"))</f>
        <v/>
      </c>
      <c r="F804" s="23" t="n"/>
      <c r="G804" s="23" t="n"/>
      <c r="H804" s="27" t="n"/>
      <c r="I804" s="27" t="n"/>
      <c r="J804" s="28" t="n"/>
      <c r="K804" s="29">
        <f>IF(OR(B804="",D804="",F804=""),"",IF(OR(F804="Available",F804="Limited"),IFERROR(MAX(0,MOD(I804-H804,1)*24-J804/60),0),0))</f>
        <v/>
      </c>
      <c r="L804" s="25">
        <f>IF(D804="","",IFERROR(VLOOKUP(D804,'Drivers'!$A$5:$K$1000,4,FALSE),""))</f>
        <v/>
      </c>
      <c r="M804" s="30" t="n"/>
      <c r="N804" s="23" t="n"/>
      <c r="O804" s="30" t="n"/>
      <c r="P804" s="26">
        <f>IF(AND(A804="",B804="",D804="",F804=""),"",IF(OR(A804="",B804="",D804=""),"Missing Required",IF(COUNTIF($A$5:$A$1000,A804)&gt;1,"Duplicate Availability ID",IF(F804="","Missing Status",IF(E804="ID Not Found","Invalid Driver ID",IF(COUNTIFS($B$5:$B$1000,B804,$D$5:$D$1000,D804)&gt;1,"Duplicate Driver/Date",IF(IFERROR(VLOOKUP(D804,'Drivers'!$A$5:$K$1000,10,FALSE),"No")&lt;&gt;"Yes","Inactive Driver",IF(OR(F804="Available",F804="Limited"),IF(OR(G804="",H804="",I804=""),"Missing Shift or Time",IF(K804&lt;=0,"Check Time Range",IF(K804&gt;IFERROR(VLOOKUP(D804,'Drivers'!$A$5:$K$1000,9,FALSE),24),"Over Planning Limit","OK"))),"OK"))))))))</f>
        <v/>
      </c>
    </row>
    <row r="805">
      <c r="A805" s="23" t="n"/>
      <c r="B805" s="24" t="n"/>
      <c r="C805" s="25">
        <f>IF(B805="","",TEXT(B805,"ddd"))</f>
        <v/>
      </c>
      <c r="D805" s="23" t="n"/>
      <c r="E805" s="26">
        <f>IF(D805="","",IFERROR(VLOOKUP(D805,'Drivers'!$A$5:$K$1000,2,FALSE),"ID Not Found"))</f>
        <v/>
      </c>
      <c r="F805" s="23" t="n"/>
      <c r="G805" s="23" t="n"/>
      <c r="H805" s="27" t="n"/>
      <c r="I805" s="27" t="n"/>
      <c r="J805" s="28" t="n"/>
      <c r="K805" s="29">
        <f>IF(OR(B805="",D805="",F805=""),"",IF(OR(F805="Available",F805="Limited"),IFERROR(MAX(0,MOD(I805-H805,1)*24-J805/60),0),0))</f>
        <v/>
      </c>
      <c r="L805" s="25">
        <f>IF(D805="","",IFERROR(VLOOKUP(D805,'Drivers'!$A$5:$K$1000,4,FALSE),""))</f>
        <v/>
      </c>
      <c r="M805" s="30" t="n"/>
      <c r="N805" s="23" t="n"/>
      <c r="O805" s="30" t="n"/>
      <c r="P805" s="26">
        <f>IF(AND(A805="",B805="",D805="",F805=""),"",IF(OR(A805="",B805="",D805=""),"Missing Required",IF(COUNTIF($A$5:$A$1000,A805)&gt;1,"Duplicate Availability ID",IF(F805="","Missing Status",IF(E805="ID Not Found","Invalid Driver ID",IF(COUNTIFS($B$5:$B$1000,B805,$D$5:$D$1000,D805)&gt;1,"Duplicate Driver/Date",IF(IFERROR(VLOOKUP(D805,'Drivers'!$A$5:$K$1000,10,FALSE),"No")&lt;&gt;"Yes","Inactive Driver",IF(OR(F805="Available",F805="Limited"),IF(OR(G805="",H805="",I805=""),"Missing Shift or Time",IF(K805&lt;=0,"Check Time Range",IF(K805&gt;IFERROR(VLOOKUP(D805,'Drivers'!$A$5:$K$1000,9,FALSE),24),"Over Planning Limit","OK"))),"OK"))))))))</f>
        <v/>
      </c>
    </row>
    <row r="806">
      <c r="A806" s="23" t="n"/>
      <c r="B806" s="24" t="n"/>
      <c r="C806" s="25">
        <f>IF(B806="","",TEXT(B806,"ddd"))</f>
        <v/>
      </c>
      <c r="D806" s="23" t="n"/>
      <c r="E806" s="26">
        <f>IF(D806="","",IFERROR(VLOOKUP(D806,'Drivers'!$A$5:$K$1000,2,FALSE),"ID Not Found"))</f>
        <v/>
      </c>
      <c r="F806" s="23" t="n"/>
      <c r="G806" s="23" t="n"/>
      <c r="H806" s="27" t="n"/>
      <c r="I806" s="27" t="n"/>
      <c r="J806" s="28" t="n"/>
      <c r="K806" s="29">
        <f>IF(OR(B806="",D806="",F806=""),"",IF(OR(F806="Available",F806="Limited"),IFERROR(MAX(0,MOD(I806-H806,1)*24-J806/60),0),0))</f>
        <v/>
      </c>
      <c r="L806" s="25">
        <f>IF(D806="","",IFERROR(VLOOKUP(D806,'Drivers'!$A$5:$K$1000,4,FALSE),""))</f>
        <v/>
      </c>
      <c r="M806" s="30" t="n"/>
      <c r="N806" s="23" t="n"/>
      <c r="O806" s="30" t="n"/>
      <c r="P806" s="26">
        <f>IF(AND(A806="",B806="",D806="",F806=""),"",IF(OR(A806="",B806="",D806=""),"Missing Required",IF(COUNTIF($A$5:$A$1000,A806)&gt;1,"Duplicate Availability ID",IF(F806="","Missing Status",IF(E806="ID Not Found","Invalid Driver ID",IF(COUNTIFS($B$5:$B$1000,B806,$D$5:$D$1000,D806)&gt;1,"Duplicate Driver/Date",IF(IFERROR(VLOOKUP(D806,'Drivers'!$A$5:$K$1000,10,FALSE),"No")&lt;&gt;"Yes","Inactive Driver",IF(OR(F806="Available",F806="Limited"),IF(OR(G806="",H806="",I806=""),"Missing Shift or Time",IF(K806&lt;=0,"Check Time Range",IF(K806&gt;IFERROR(VLOOKUP(D806,'Drivers'!$A$5:$K$1000,9,FALSE),24),"Over Planning Limit","OK"))),"OK"))))))))</f>
        <v/>
      </c>
    </row>
    <row r="807">
      <c r="A807" s="23" t="n"/>
      <c r="B807" s="24" t="n"/>
      <c r="C807" s="25">
        <f>IF(B807="","",TEXT(B807,"ddd"))</f>
        <v/>
      </c>
      <c r="D807" s="23" t="n"/>
      <c r="E807" s="26">
        <f>IF(D807="","",IFERROR(VLOOKUP(D807,'Drivers'!$A$5:$K$1000,2,FALSE),"ID Not Found"))</f>
        <v/>
      </c>
      <c r="F807" s="23" t="n"/>
      <c r="G807" s="23" t="n"/>
      <c r="H807" s="27" t="n"/>
      <c r="I807" s="27" t="n"/>
      <c r="J807" s="28" t="n"/>
      <c r="K807" s="29">
        <f>IF(OR(B807="",D807="",F807=""),"",IF(OR(F807="Available",F807="Limited"),IFERROR(MAX(0,MOD(I807-H807,1)*24-J807/60),0),0))</f>
        <v/>
      </c>
      <c r="L807" s="25">
        <f>IF(D807="","",IFERROR(VLOOKUP(D807,'Drivers'!$A$5:$K$1000,4,FALSE),""))</f>
        <v/>
      </c>
      <c r="M807" s="30" t="n"/>
      <c r="N807" s="23" t="n"/>
      <c r="O807" s="30" t="n"/>
      <c r="P807" s="26">
        <f>IF(AND(A807="",B807="",D807="",F807=""),"",IF(OR(A807="",B807="",D807=""),"Missing Required",IF(COUNTIF($A$5:$A$1000,A807)&gt;1,"Duplicate Availability ID",IF(F807="","Missing Status",IF(E807="ID Not Found","Invalid Driver ID",IF(COUNTIFS($B$5:$B$1000,B807,$D$5:$D$1000,D807)&gt;1,"Duplicate Driver/Date",IF(IFERROR(VLOOKUP(D807,'Drivers'!$A$5:$K$1000,10,FALSE),"No")&lt;&gt;"Yes","Inactive Driver",IF(OR(F807="Available",F807="Limited"),IF(OR(G807="",H807="",I807=""),"Missing Shift or Time",IF(K807&lt;=0,"Check Time Range",IF(K807&gt;IFERROR(VLOOKUP(D807,'Drivers'!$A$5:$K$1000,9,FALSE),24),"Over Planning Limit","OK"))),"OK"))))))))</f>
        <v/>
      </c>
    </row>
    <row r="808">
      <c r="A808" s="23" t="n"/>
      <c r="B808" s="24" t="n"/>
      <c r="C808" s="25">
        <f>IF(B808="","",TEXT(B808,"ddd"))</f>
        <v/>
      </c>
      <c r="D808" s="23" t="n"/>
      <c r="E808" s="26">
        <f>IF(D808="","",IFERROR(VLOOKUP(D808,'Drivers'!$A$5:$K$1000,2,FALSE),"ID Not Found"))</f>
        <v/>
      </c>
      <c r="F808" s="23" t="n"/>
      <c r="G808" s="23" t="n"/>
      <c r="H808" s="27" t="n"/>
      <c r="I808" s="27" t="n"/>
      <c r="J808" s="28" t="n"/>
      <c r="K808" s="29">
        <f>IF(OR(B808="",D808="",F808=""),"",IF(OR(F808="Available",F808="Limited"),IFERROR(MAX(0,MOD(I808-H808,1)*24-J808/60),0),0))</f>
        <v/>
      </c>
      <c r="L808" s="25">
        <f>IF(D808="","",IFERROR(VLOOKUP(D808,'Drivers'!$A$5:$K$1000,4,FALSE),""))</f>
        <v/>
      </c>
      <c r="M808" s="30" t="n"/>
      <c r="N808" s="23" t="n"/>
      <c r="O808" s="30" t="n"/>
      <c r="P808" s="26">
        <f>IF(AND(A808="",B808="",D808="",F808=""),"",IF(OR(A808="",B808="",D808=""),"Missing Required",IF(COUNTIF($A$5:$A$1000,A808)&gt;1,"Duplicate Availability ID",IF(F808="","Missing Status",IF(E808="ID Not Found","Invalid Driver ID",IF(COUNTIFS($B$5:$B$1000,B808,$D$5:$D$1000,D808)&gt;1,"Duplicate Driver/Date",IF(IFERROR(VLOOKUP(D808,'Drivers'!$A$5:$K$1000,10,FALSE),"No")&lt;&gt;"Yes","Inactive Driver",IF(OR(F808="Available",F808="Limited"),IF(OR(G808="",H808="",I808=""),"Missing Shift or Time",IF(K808&lt;=0,"Check Time Range",IF(K808&gt;IFERROR(VLOOKUP(D808,'Drivers'!$A$5:$K$1000,9,FALSE),24),"Over Planning Limit","OK"))),"OK"))))))))</f>
        <v/>
      </c>
    </row>
    <row r="809">
      <c r="A809" s="23" t="n"/>
      <c r="B809" s="24" t="n"/>
      <c r="C809" s="25">
        <f>IF(B809="","",TEXT(B809,"ddd"))</f>
        <v/>
      </c>
      <c r="D809" s="23" t="n"/>
      <c r="E809" s="26">
        <f>IF(D809="","",IFERROR(VLOOKUP(D809,'Drivers'!$A$5:$K$1000,2,FALSE),"ID Not Found"))</f>
        <v/>
      </c>
      <c r="F809" s="23" t="n"/>
      <c r="G809" s="23" t="n"/>
      <c r="H809" s="27" t="n"/>
      <c r="I809" s="27" t="n"/>
      <c r="J809" s="28" t="n"/>
      <c r="K809" s="29">
        <f>IF(OR(B809="",D809="",F809=""),"",IF(OR(F809="Available",F809="Limited"),IFERROR(MAX(0,MOD(I809-H809,1)*24-J809/60),0),0))</f>
        <v/>
      </c>
      <c r="L809" s="25">
        <f>IF(D809="","",IFERROR(VLOOKUP(D809,'Drivers'!$A$5:$K$1000,4,FALSE),""))</f>
        <v/>
      </c>
      <c r="M809" s="30" t="n"/>
      <c r="N809" s="23" t="n"/>
      <c r="O809" s="30" t="n"/>
      <c r="P809" s="26">
        <f>IF(AND(A809="",B809="",D809="",F809=""),"",IF(OR(A809="",B809="",D809=""),"Missing Required",IF(COUNTIF($A$5:$A$1000,A809)&gt;1,"Duplicate Availability ID",IF(F809="","Missing Status",IF(E809="ID Not Found","Invalid Driver ID",IF(COUNTIFS($B$5:$B$1000,B809,$D$5:$D$1000,D809)&gt;1,"Duplicate Driver/Date",IF(IFERROR(VLOOKUP(D809,'Drivers'!$A$5:$K$1000,10,FALSE),"No")&lt;&gt;"Yes","Inactive Driver",IF(OR(F809="Available",F809="Limited"),IF(OR(G809="",H809="",I809=""),"Missing Shift or Time",IF(K809&lt;=0,"Check Time Range",IF(K809&gt;IFERROR(VLOOKUP(D809,'Drivers'!$A$5:$K$1000,9,FALSE),24),"Over Planning Limit","OK"))),"OK"))))))))</f>
        <v/>
      </c>
    </row>
    <row r="810">
      <c r="A810" s="23" t="n"/>
      <c r="B810" s="24" t="n"/>
      <c r="C810" s="25">
        <f>IF(B810="","",TEXT(B810,"ddd"))</f>
        <v/>
      </c>
      <c r="D810" s="23" t="n"/>
      <c r="E810" s="26">
        <f>IF(D810="","",IFERROR(VLOOKUP(D810,'Drivers'!$A$5:$K$1000,2,FALSE),"ID Not Found"))</f>
        <v/>
      </c>
      <c r="F810" s="23" t="n"/>
      <c r="G810" s="23" t="n"/>
      <c r="H810" s="27" t="n"/>
      <c r="I810" s="27" t="n"/>
      <c r="J810" s="28" t="n"/>
      <c r="K810" s="29">
        <f>IF(OR(B810="",D810="",F810=""),"",IF(OR(F810="Available",F810="Limited"),IFERROR(MAX(0,MOD(I810-H810,1)*24-J810/60),0),0))</f>
        <v/>
      </c>
      <c r="L810" s="25">
        <f>IF(D810="","",IFERROR(VLOOKUP(D810,'Drivers'!$A$5:$K$1000,4,FALSE),""))</f>
        <v/>
      </c>
      <c r="M810" s="30" t="n"/>
      <c r="N810" s="23" t="n"/>
      <c r="O810" s="30" t="n"/>
      <c r="P810" s="26">
        <f>IF(AND(A810="",B810="",D810="",F810=""),"",IF(OR(A810="",B810="",D810=""),"Missing Required",IF(COUNTIF($A$5:$A$1000,A810)&gt;1,"Duplicate Availability ID",IF(F810="","Missing Status",IF(E810="ID Not Found","Invalid Driver ID",IF(COUNTIFS($B$5:$B$1000,B810,$D$5:$D$1000,D810)&gt;1,"Duplicate Driver/Date",IF(IFERROR(VLOOKUP(D810,'Drivers'!$A$5:$K$1000,10,FALSE),"No")&lt;&gt;"Yes","Inactive Driver",IF(OR(F810="Available",F810="Limited"),IF(OR(G810="",H810="",I810=""),"Missing Shift or Time",IF(K810&lt;=0,"Check Time Range",IF(K810&gt;IFERROR(VLOOKUP(D810,'Drivers'!$A$5:$K$1000,9,FALSE),24),"Over Planning Limit","OK"))),"OK"))))))))</f>
        <v/>
      </c>
    </row>
    <row r="811">
      <c r="A811" s="23" t="n"/>
      <c r="B811" s="24" t="n"/>
      <c r="C811" s="25">
        <f>IF(B811="","",TEXT(B811,"ddd"))</f>
        <v/>
      </c>
      <c r="D811" s="23" t="n"/>
      <c r="E811" s="26">
        <f>IF(D811="","",IFERROR(VLOOKUP(D811,'Drivers'!$A$5:$K$1000,2,FALSE),"ID Not Found"))</f>
        <v/>
      </c>
      <c r="F811" s="23" t="n"/>
      <c r="G811" s="23" t="n"/>
      <c r="H811" s="27" t="n"/>
      <c r="I811" s="27" t="n"/>
      <c r="J811" s="28" t="n"/>
      <c r="K811" s="29">
        <f>IF(OR(B811="",D811="",F811=""),"",IF(OR(F811="Available",F811="Limited"),IFERROR(MAX(0,MOD(I811-H811,1)*24-J811/60),0),0))</f>
        <v/>
      </c>
      <c r="L811" s="25">
        <f>IF(D811="","",IFERROR(VLOOKUP(D811,'Drivers'!$A$5:$K$1000,4,FALSE),""))</f>
        <v/>
      </c>
      <c r="M811" s="30" t="n"/>
      <c r="N811" s="23" t="n"/>
      <c r="O811" s="30" t="n"/>
      <c r="P811" s="26">
        <f>IF(AND(A811="",B811="",D811="",F811=""),"",IF(OR(A811="",B811="",D811=""),"Missing Required",IF(COUNTIF($A$5:$A$1000,A811)&gt;1,"Duplicate Availability ID",IF(F811="","Missing Status",IF(E811="ID Not Found","Invalid Driver ID",IF(COUNTIFS($B$5:$B$1000,B811,$D$5:$D$1000,D811)&gt;1,"Duplicate Driver/Date",IF(IFERROR(VLOOKUP(D811,'Drivers'!$A$5:$K$1000,10,FALSE),"No")&lt;&gt;"Yes","Inactive Driver",IF(OR(F811="Available",F811="Limited"),IF(OR(G811="",H811="",I811=""),"Missing Shift or Time",IF(K811&lt;=0,"Check Time Range",IF(K811&gt;IFERROR(VLOOKUP(D811,'Drivers'!$A$5:$K$1000,9,FALSE),24),"Over Planning Limit","OK"))),"OK"))))))))</f>
        <v/>
      </c>
    </row>
    <row r="812">
      <c r="A812" s="23" t="n"/>
      <c r="B812" s="24" t="n"/>
      <c r="C812" s="25">
        <f>IF(B812="","",TEXT(B812,"ddd"))</f>
        <v/>
      </c>
      <c r="D812" s="23" t="n"/>
      <c r="E812" s="26">
        <f>IF(D812="","",IFERROR(VLOOKUP(D812,'Drivers'!$A$5:$K$1000,2,FALSE),"ID Not Found"))</f>
        <v/>
      </c>
      <c r="F812" s="23" t="n"/>
      <c r="G812" s="23" t="n"/>
      <c r="H812" s="27" t="n"/>
      <c r="I812" s="27" t="n"/>
      <c r="J812" s="28" t="n"/>
      <c r="K812" s="29">
        <f>IF(OR(B812="",D812="",F812=""),"",IF(OR(F812="Available",F812="Limited"),IFERROR(MAX(0,MOD(I812-H812,1)*24-J812/60),0),0))</f>
        <v/>
      </c>
      <c r="L812" s="25">
        <f>IF(D812="","",IFERROR(VLOOKUP(D812,'Drivers'!$A$5:$K$1000,4,FALSE),""))</f>
        <v/>
      </c>
      <c r="M812" s="30" t="n"/>
      <c r="N812" s="23" t="n"/>
      <c r="O812" s="30" t="n"/>
      <c r="P812" s="26">
        <f>IF(AND(A812="",B812="",D812="",F812=""),"",IF(OR(A812="",B812="",D812=""),"Missing Required",IF(COUNTIF($A$5:$A$1000,A812)&gt;1,"Duplicate Availability ID",IF(F812="","Missing Status",IF(E812="ID Not Found","Invalid Driver ID",IF(COUNTIFS($B$5:$B$1000,B812,$D$5:$D$1000,D812)&gt;1,"Duplicate Driver/Date",IF(IFERROR(VLOOKUP(D812,'Drivers'!$A$5:$K$1000,10,FALSE),"No")&lt;&gt;"Yes","Inactive Driver",IF(OR(F812="Available",F812="Limited"),IF(OR(G812="",H812="",I812=""),"Missing Shift or Time",IF(K812&lt;=0,"Check Time Range",IF(K812&gt;IFERROR(VLOOKUP(D812,'Drivers'!$A$5:$K$1000,9,FALSE),24),"Over Planning Limit","OK"))),"OK"))))))))</f>
        <v/>
      </c>
    </row>
    <row r="813">
      <c r="A813" s="23" t="n"/>
      <c r="B813" s="24" t="n"/>
      <c r="C813" s="25">
        <f>IF(B813="","",TEXT(B813,"ddd"))</f>
        <v/>
      </c>
      <c r="D813" s="23" t="n"/>
      <c r="E813" s="26">
        <f>IF(D813="","",IFERROR(VLOOKUP(D813,'Drivers'!$A$5:$K$1000,2,FALSE),"ID Not Found"))</f>
        <v/>
      </c>
      <c r="F813" s="23" t="n"/>
      <c r="G813" s="23" t="n"/>
      <c r="H813" s="27" t="n"/>
      <c r="I813" s="27" t="n"/>
      <c r="J813" s="28" t="n"/>
      <c r="K813" s="29">
        <f>IF(OR(B813="",D813="",F813=""),"",IF(OR(F813="Available",F813="Limited"),IFERROR(MAX(0,MOD(I813-H813,1)*24-J813/60),0),0))</f>
        <v/>
      </c>
      <c r="L813" s="25">
        <f>IF(D813="","",IFERROR(VLOOKUP(D813,'Drivers'!$A$5:$K$1000,4,FALSE),""))</f>
        <v/>
      </c>
      <c r="M813" s="30" t="n"/>
      <c r="N813" s="23" t="n"/>
      <c r="O813" s="30" t="n"/>
      <c r="P813" s="26">
        <f>IF(AND(A813="",B813="",D813="",F813=""),"",IF(OR(A813="",B813="",D813=""),"Missing Required",IF(COUNTIF($A$5:$A$1000,A813)&gt;1,"Duplicate Availability ID",IF(F813="","Missing Status",IF(E813="ID Not Found","Invalid Driver ID",IF(COUNTIFS($B$5:$B$1000,B813,$D$5:$D$1000,D813)&gt;1,"Duplicate Driver/Date",IF(IFERROR(VLOOKUP(D813,'Drivers'!$A$5:$K$1000,10,FALSE),"No")&lt;&gt;"Yes","Inactive Driver",IF(OR(F813="Available",F813="Limited"),IF(OR(G813="",H813="",I813=""),"Missing Shift or Time",IF(K813&lt;=0,"Check Time Range",IF(K813&gt;IFERROR(VLOOKUP(D813,'Drivers'!$A$5:$K$1000,9,FALSE),24),"Over Planning Limit","OK"))),"OK"))))))))</f>
        <v/>
      </c>
    </row>
    <row r="814">
      <c r="A814" s="23" t="n"/>
      <c r="B814" s="24" t="n"/>
      <c r="C814" s="25">
        <f>IF(B814="","",TEXT(B814,"ddd"))</f>
        <v/>
      </c>
      <c r="D814" s="23" t="n"/>
      <c r="E814" s="26">
        <f>IF(D814="","",IFERROR(VLOOKUP(D814,'Drivers'!$A$5:$K$1000,2,FALSE),"ID Not Found"))</f>
        <v/>
      </c>
      <c r="F814" s="23" t="n"/>
      <c r="G814" s="23" t="n"/>
      <c r="H814" s="27" t="n"/>
      <c r="I814" s="27" t="n"/>
      <c r="J814" s="28" t="n"/>
      <c r="K814" s="29">
        <f>IF(OR(B814="",D814="",F814=""),"",IF(OR(F814="Available",F814="Limited"),IFERROR(MAX(0,MOD(I814-H814,1)*24-J814/60),0),0))</f>
        <v/>
      </c>
      <c r="L814" s="25">
        <f>IF(D814="","",IFERROR(VLOOKUP(D814,'Drivers'!$A$5:$K$1000,4,FALSE),""))</f>
        <v/>
      </c>
      <c r="M814" s="30" t="n"/>
      <c r="N814" s="23" t="n"/>
      <c r="O814" s="30" t="n"/>
      <c r="P814" s="26">
        <f>IF(AND(A814="",B814="",D814="",F814=""),"",IF(OR(A814="",B814="",D814=""),"Missing Required",IF(COUNTIF($A$5:$A$1000,A814)&gt;1,"Duplicate Availability ID",IF(F814="","Missing Status",IF(E814="ID Not Found","Invalid Driver ID",IF(COUNTIFS($B$5:$B$1000,B814,$D$5:$D$1000,D814)&gt;1,"Duplicate Driver/Date",IF(IFERROR(VLOOKUP(D814,'Drivers'!$A$5:$K$1000,10,FALSE),"No")&lt;&gt;"Yes","Inactive Driver",IF(OR(F814="Available",F814="Limited"),IF(OR(G814="",H814="",I814=""),"Missing Shift or Time",IF(K814&lt;=0,"Check Time Range",IF(K814&gt;IFERROR(VLOOKUP(D814,'Drivers'!$A$5:$K$1000,9,FALSE),24),"Over Planning Limit","OK"))),"OK"))))))))</f>
        <v/>
      </c>
    </row>
    <row r="815">
      <c r="A815" s="23" t="n"/>
      <c r="B815" s="24" t="n"/>
      <c r="C815" s="25">
        <f>IF(B815="","",TEXT(B815,"ddd"))</f>
        <v/>
      </c>
      <c r="D815" s="23" t="n"/>
      <c r="E815" s="26">
        <f>IF(D815="","",IFERROR(VLOOKUP(D815,'Drivers'!$A$5:$K$1000,2,FALSE),"ID Not Found"))</f>
        <v/>
      </c>
      <c r="F815" s="23" t="n"/>
      <c r="G815" s="23" t="n"/>
      <c r="H815" s="27" t="n"/>
      <c r="I815" s="27" t="n"/>
      <c r="J815" s="28" t="n"/>
      <c r="K815" s="29">
        <f>IF(OR(B815="",D815="",F815=""),"",IF(OR(F815="Available",F815="Limited"),IFERROR(MAX(0,MOD(I815-H815,1)*24-J815/60),0),0))</f>
        <v/>
      </c>
      <c r="L815" s="25">
        <f>IF(D815="","",IFERROR(VLOOKUP(D815,'Drivers'!$A$5:$K$1000,4,FALSE),""))</f>
        <v/>
      </c>
      <c r="M815" s="30" t="n"/>
      <c r="N815" s="23" t="n"/>
      <c r="O815" s="30" t="n"/>
      <c r="P815" s="26">
        <f>IF(AND(A815="",B815="",D815="",F815=""),"",IF(OR(A815="",B815="",D815=""),"Missing Required",IF(COUNTIF($A$5:$A$1000,A815)&gt;1,"Duplicate Availability ID",IF(F815="","Missing Status",IF(E815="ID Not Found","Invalid Driver ID",IF(COUNTIFS($B$5:$B$1000,B815,$D$5:$D$1000,D815)&gt;1,"Duplicate Driver/Date",IF(IFERROR(VLOOKUP(D815,'Drivers'!$A$5:$K$1000,10,FALSE),"No")&lt;&gt;"Yes","Inactive Driver",IF(OR(F815="Available",F815="Limited"),IF(OR(G815="",H815="",I815=""),"Missing Shift or Time",IF(K815&lt;=0,"Check Time Range",IF(K815&gt;IFERROR(VLOOKUP(D815,'Drivers'!$A$5:$K$1000,9,FALSE),24),"Over Planning Limit","OK"))),"OK"))))))))</f>
        <v/>
      </c>
    </row>
    <row r="816">
      <c r="A816" s="23" t="n"/>
      <c r="B816" s="24" t="n"/>
      <c r="C816" s="25">
        <f>IF(B816="","",TEXT(B816,"ddd"))</f>
        <v/>
      </c>
      <c r="D816" s="23" t="n"/>
      <c r="E816" s="26">
        <f>IF(D816="","",IFERROR(VLOOKUP(D816,'Drivers'!$A$5:$K$1000,2,FALSE),"ID Not Found"))</f>
        <v/>
      </c>
      <c r="F816" s="23" t="n"/>
      <c r="G816" s="23" t="n"/>
      <c r="H816" s="27" t="n"/>
      <c r="I816" s="27" t="n"/>
      <c r="J816" s="28" t="n"/>
      <c r="K816" s="29">
        <f>IF(OR(B816="",D816="",F816=""),"",IF(OR(F816="Available",F816="Limited"),IFERROR(MAX(0,MOD(I816-H816,1)*24-J816/60),0),0))</f>
        <v/>
      </c>
      <c r="L816" s="25">
        <f>IF(D816="","",IFERROR(VLOOKUP(D816,'Drivers'!$A$5:$K$1000,4,FALSE),""))</f>
        <v/>
      </c>
      <c r="M816" s="30" t="n"/>
      <c r="N816" s="23" t="n"/>
      <c r="O816" s="30" t="n"/>
      <c r="P816" s="26">
        <f>IF(AND(A816="",B816="",D816="",F816=""),"",IF(OR(A816="",B816="",D816=""),"Missing Required",IF(COUNTIF($A$5:$A$1000,A816)&gt;1,"Duplicate Availability ID",IF(F816="","Missing Status",IF(E816="ID Not Found","Invalid Driver ID",IF(COUNTIFS($B$5:$B$1000,B816,$D$5:$D$1000,D816)&gt;1,"Duplicate Driver/Date",IF(IFERROR(VLOOKUP(D816,'Drivers'!$A$5:$K$1000,10,FALSE),"No")&lt;&gt;"Yes","Inactive Driver",IF(OR(F816="Available",F816="Limited"),IF(OR(G816="",H816="",I816=""),"Missing Shift or Time",IF(K816&lt;=0,"Check Time Range",IF(K816&gt;IFERROR(VLOOKUP(D816,'Drivers'!$A$5:$K$1000,9,FALSE),24),"Over Planning Limit","OK"))),"OK"))))))))</f>
        <v/>
      </c>
    </row>
    <row r="817">
      <c r="A817" s="23" t="n"/>
      <c r="B817" s="24" t="n"/>
      <c r="C817" s="25">
        <f>IF(B817="","",TEXT(B817,"ddd"))</f>
        <v/>
      </c>
      <c r="D817" s="23" t="n"/>
      <c r="E817" s="26">
        <f>IF(D817="","",IFERROR(VLOOKUP(D817,'Drivers'!$A$5:$K$1000,2,FALSE),"ID Not Found"))</f>
        <v/>
      </c>
      <c r="F817" s="23" t="n"/>
      <c r="G817" s="23" t="n"/>
      <c r="H817" s="27" t="n"/>
      <c r="I817" s="27" t="n"/>
      <c r="J817" s="28" t="n"/>
      <c r="K817" s="29">
        <f>IF(OR(B817="",D817="",F817=""),"",IF(OR(F817="Available",F817="Limited"),IFERROR(MAX(0,MOD(I817-H817,1)*24-J817/60),0),0))</f>
        <v/>
      </c>
      <c r="L817" s="25">
        <f>IF(D817="","",IFERROR(VLOOKUP(D817,'Drivers'!$A$5:$K$1000,4,FALSE),""))</f>
        <v/>
      </c>
      <c r="M817" s="30" t="n"/>
      <c r="N817" s="23" t="n"/>
      <c r="O817" s="30" t="n"/>
      <c r="P817" s="26">
        <f>IF(AND(A817="",B817="",D817="",F817=""),"",IF(OR(A817="",B817="",D817=""),"Missing Required",IF(COUNTIF($A$5:$A$1000,A817)&gt;1,"Duplicate Availability ID",IF(F817="","Missing Status",IF(E817="ID Not Found","Invalid Driver ID",IF(COUNTIFS($B$5:$B$1000,B817,$D$5:$D$1000,D817)&gt;1,"Duplicate Driver/Date",IF(IFERROR(VLOOKUP(D817,'Drivers'!$A$5:$K$1000,10,FALSE),"No")&lt;&gt;"Yes","Inactive Driver",IF(OR(F817="Available",F817="Limited"),IF(OR(G817="",H817="",I817=""),"Missing Shift or Time",IF(K817&lt;=0,"Check Time Range",IF(K817&gt;IFERROR(VLOOKUP(D817,'Drivers'!$A$5:$K$1000,9,FALSE),24),"Over Planning Limit","OK"))),"OK"))))))))</f>
        <v/>
      </c>
    </row>
    <row r="818">
      <c r="A818" s="23" t="n"/>
      <c r="B818" s="24" t="n"/>
      <c r="C818" s="25">
        <f>IF(B818="","",TEXT(B818,"ddd"))</f>
        <v/>
      </c>
      <c r="D818" s="23" t="n"/>
      <c r="E818" s="26">
        <f>IF(D818="","",IFERROR(VLOOKUP(D818,'Drivers'!$A$5:$K$1000,2,FALSE),"ID Not Found"))</f>
        <v/>
      </c>
      <c r="F818" s="23" t="n"/>
      <c r="G818" s="23" t="n"/>
      <c r="H818" s="27" t="n"/>
      <c r="I818" s="27" t="n"/>
      <c r="J818" s="28" t="n"/>
      <c r="K818" s="29">
        <f>IF(OR(B818="",D818="",F818=""),"",IF(OR(F818="Available",F818="Limited"),IFERROR(MAX(0,MOD(I818-H818,1)*24-J818/60),0),0))</f>
        <v/>
      </c>
      <c r="L818" s="25">
        <f>IF(D818="","",IFERROR(VLOOKUP(D818,'Drivers'!$A$5:$K$1000,4,FALSE),""))</f>
        <v/>
      </c>
      <c r="M818" s="30" t="n"/>
      <c r="N818" s="23" t="n"/>
      <c r="O818" s="30" t="n"/>
      <c r="P818" s="26">
        <f>IF(AND(A818="",B818="",D818="",F818=""),"",IF(OR(A818="",B818="",D818=""),"Missing Required",IF(COUNTIF($A$5:$A$1000,A818)&gt;1,"Duplicate Availability ID",IF(F818="","Missing Status",IF(E818="ID Not Found","Invalid Driver ID",IF(COUNTIFS($B$5:$B$1000,B818,$D$5:$D$1000,D818)&gt;1,"Duplicate Driver/Date",IF(IFERROR(VLOOKUP(D818,'Drivers'!$A$5:$K$1000,10,FALSE),"No")&lt;&gt;"Yes","Inactive Driver",IF(OR(F818="Available",F818="Limited"),IF(OR(G818="",H818="",I818=""),"Missing Shift or Time",IF(K818&lt;=0,"Check Time Range",IF(K818&gt;IFERROR(VLOOKUP(D818,'Drivers'!$A$5:$K$1000,9,FALSE),24),"Over Planning Limit","OK"))),"OK"))))))))</f>
        <v/>
      </c>
    </row>
    <row r="819">
      <c r="A819" s="23" t="n"/>
      <c r="B819" s="24" t="n"/>
      <c r="C819" s="25">
        <f>IF(B819="","",TEXT(B819,"ddd"))</f>
        <v/>
      </c>
      <c r="D819" s="23" t="n"/>
      <c r="E819" s="26">
        <f>IF(D819="","",IFERROR(VLOOKUP(D819,'Drivers'!$A$5:$K$1000,2,FALSE),"ID Not Found"))</f>
        <v/>
      </c>
      <c r="F819" s="23" t="n"/>
      <c r="G819" s="23" t="n"/>
      <c r="H819" s="27" t="n"/>
      <c r="I819" s="27" t="n"/>
      <c r="J819" s="28" t="n"/>
      <c r="K819" s="29">
        <f>IF(OR(B819="",D819="",F819=""),"",IF(OR(F819="Available",F819="Limited"),IFERROR(MAX(0,MOD(I819-H819,1)*24-J819/60),0),0))</f>
        <v/>
      </c>
      <c r="L819" s="25">
        <f>IF(D819="","",IFERROR(VLOOKUP(D819,'Drivers'!$A$5:$K$1000,4,FALSE),""))</f>
        <v/>
      </c>
      <c r="M819" s="30" t="n"/>
      <c r="N819" s="23" t="n"/>
      <c r="O819" s="30" t="n"/>
      <c r="P819" s="26">
        <f>IF(AND(A819="",B819="",D819="",F819=""),"",IF(OR(A819="",B819="",D819=""),"Missing Required",IF(COUNTIF($A$5:$A$1000,A819)&gt;1,"Duplicate Availability ID",IF(F819="","Missing Status",IF(E819="ID Not Found","Invalid Driver ID",IF(COUNTIFS($B$5:$B$1000,B819,$D$5:$D$1000,D819)&gt;1,"Duplicate Driver/Date",IF(IFERROR(VLOOKUP(D819,'Drivers'!$A$5:$K$1000,10,FALSE),"No")&lt;&gt;"Yes","Inactive Driver",IF(OR(F819="Available",F819="Limited"),IF(OR(G819="",H819="",I819=""),"Missing Shift or Time",IF(K819&lt;=0,"Check Time Range",IF(K819&gt;IFERROR(VLOOKUP(D819,'Drivers'!$A$5:$K$1000,9,FALSE),24),"Over Planning Limit","OK"))),"OK"))))))))</f>
        <v/>
      </c>
    </row>
    <row r="820">
      <c r="A820" s="23" t="n"/>
      <c r="B820" s="24" t="n"/>
      <c r="C820" s="25">
        <f>IF(B820="","",TEXT(B820,"ddd"))</f>
        <v/>
      </c>
      <c r="D820" s="23" t="n"/>
      <c r="E820" s="26">
        <f>IF(D820="","",IFERROR(VLOOKUP(D820,'Drivers'!$A$5:$K$1000,2,FALSE),"ID Not Found"))</f>
        <v/>
      </c>
      <c r="F820" s="23" t="n"/>
      <c r="G820" s="23" t="n"/>
      <c r="H820" s="27" t="n"/>
      <c r="I820" s="27" t="n"/>
      <c r="J820" s="28" t="n"/>
      <c r="K820" s="29">
        <f>IF(OR(B820="",D820="",F820=""),"",IF(OR(F820="Available",F820="Limited"),IFERROR(MAX(0,MOD(I820-H820,1)*24-J820/60),0),0))</f>
        <v/>
      </c>
      <c r="L820" s="25">
        <f>IF(D820="","",IFERROR(VLOOKUP(D820,'Drivers'!$A$5:$K$1000,4,FALSE),""))</f>
        <v/>
      </c>
      <c r="M820" s="30" t="n"/>
      <c r="N820" s="23" t="n"/>
      <c r="O820" s="30" t="n"/>
      <c r="P820" s="26">
        <f>IF(AND(A820="",B820="",D820="",F820=""),"",IF(OR(A820="",B820="",D820=""),"Missing Required",IF(COUNTIF($A$5:$A$1000,A820)&gt;1,"Duplicate Availability ID",IF(F820="","Missing Status",IF(E820="ID Not Found","Invalid Driver ID",IF(COUNTIFS($B$5:$B$1000,B820,$D$5:$D$1000,D820)&gt;1,"Duplicate Driver/Date",IF(IFERROR(VLOOKUP(D820,'Drivers'!$A$5:$K$1000,10,FALSE),"No")&lt;&gt;"Yes","Inactive Driver",IF(OR(F820="Available",F820="Limited"),IF(OR(G820="",H820="",I820=""),"Missing Shift or Time",IF(K820&lt;=0,"Check Time Range",IF(K820&gt;IFERROR(VLOOKUP(D820,'Drivers'!$A$5:$K$1000,9,FALSE),24),"Over Planning Limit","OK"))),"OK"))))))))</f>
        <v/>
      </c>
    </row>
    <row r="821">
      <c r="A821" s="23" t="n"/>
      <c r="B821" s="24" t="n"/>
      <c r="C821" s="25">
        <f>IF(B821="","",TEXT(B821,"ddd"))</f>
        <v/>
      </c>
      <c r="D821" s="23" t="n"/>
      <c r="E821" s="26">
        <f>IF(D821="","",IFERROR(VLOOKUP(D821,'Drivers'!$A$5:$K$1000,2,FALSE),"ID Not Found"))</f>
        <v/>
      </c>
      <c r="F821" s="23" t="n"/>
      <c r="G821" s="23" t="n"/>
      <c r="H821" s="27" t="n"/>
      <c r="I821" s="27" t="n"/>
      <c r="J821" s="28" t="n"/>
      <c r="K821" s="29">
        <f>IF(OR(B821="",D821="",F821=""),"",IF(OR(F821="Available",F821="Limited"),IFERROR(MAX(0,MOD(I821-H821,1)*24-J821/60),0),0))</f>
        <v/>
      </c>
      <c r="L821" s="25">
        <f>IF(D821="","",IFERROR(VLOOKUP(D821,'Drivers'!$A$5:$K$1000,4,FALSE),""))</f>
        <v/>
      </c>
      <c r="M821" s="30" t="n"/>
      <c r="N821" s="23" t="n"/>
      <c r="O821" s="30" t="n"/>
      <c r="P821" s="26">
        <f>IF(AND(A821="",B821="",D821="",F821=""),"",IF(OR(A821="",B821="",D821=""),"Missing Required",IF(COUNTIF($A$5:$A$1000,A821)&gt;1,"Duplicate Availability ID",IF(F821="","Missing Status",IF(E821="ID Not Found","Invalid Driver ID",IF(COUNTIFS($B$5:$B$1000,B821,$D$5:$D$1000,D821)&gt;1,"Duplicate Driver/Date",IF(IFERROR(VLOOKUP(D821,'Drivers'!$A$5:$K$1000,10,FALSE),"No")&lt;&gt;"Yes","Inactive Driver",IF(OR(F821="Available",F821="Limited"),IF(OR(G821="",H821="",I821=""),"Missing Shift or Time",IF(K821&lt;=0,"Check Time Range",IF(K821&gt;IFERROR(VLOOKUP(D821,'Drivers'!$A$5:$K$1000,9,FALSE),24),"Over Planning Limit","OK"))),"OK"))))))))</f>
        <v/>
      </c>
    </row>
    <row r="822">
      <c r="A822" s="23" t="n"/>
      <c r="B822" s="24" t="n"/>
      <c r="C822" s="25">
        <f>IF(B822="","",TEXT(B822,"ddd"))</f>
        <v/>
      </c>
      <c r="D822" s="23" t="n"/>
      <c r="E822" s="26">
        <f>IF(D822="","",IFERROR(VLOOKUP(D822,'Drivers'!$A$5:$K$1000,2,FALSE),"ID Not Found"))</f>
        <v/>
      </c>
      <c r="F822" s="23" t="n"/>
      <c r="G822" s="23" t="n"/>
      <c r="H822" s="27" t="n"/>
      <c r="I822" s="27" t="n"/>
      <c r="J822" s="28" t="n"/>
      <c r="K822" s="29">
        <f>IF(OR(B822="",D822="",F822=""),"",IF(OR(F822="Available",F822="Limited"),IFERROR(MAX(0,MOD(I822-H822,1)*24-J822/60),0),0))</f>
        <v/>
      </c>
      <c r="L822" s="25">
        <f>IF(D822="","",IFERROR(VLOOKUP(D822,'Drivers'!$A$5:$K$1000,4,FALSE),""))</f>
        <v/>
      </c>
      <c r="M822" s="30" t="n"/>
      <c r="N822" s="23" t="n"/>
      <c r="O822" s="30" t="n"/>
      <c r="P822" s="26">
        <f>IF(AND(A822="",B822="",D822="",F822=""),"",IF(OR(A822="",B822="",D822=""),"Missing Required",IF(COUNTIF($A$5:$A$1000,A822)&gt;1,"Duplicate Availability ID",IF(F822="","Missing Status",IF(E822="ID Not Found","Invalid Driver ID",IF(COUNTIFS($B$5:$B$1000,B822,$D$5:$D$1000,D822)&gt;1,"Duplicate Driver/Date",IF(IFERROR(VLOOKUP(D822,'Drivers'!$A$5:$K$1000,10,FALSE),"No")&lt;&gt;"Yes","Inactive Driver",IF(OR(F822="Available",F822="Limited"),IF(OR(G822="",H822="",I822=""),"Missing Shift or Time",IF(K822&lt;=0,"Check Time Range",IF(K822&gt;IFERROR(VLOOKUP(D822,'Drivers'!$A$5:$K$1000,9,FALSE),24),"Over Planning Limit","OK"))),"OK"))))))))</f>
        <v/>
      </c>
    </row>
    <row r="823">
      <c r="A823" s="23" t="n"/>
      <c r="B823" s="24" t="n"/>
      <c r="C823" s="25">
        <f>IF(B823="","",TEXT(B823,"ddd"))</f>
        <v/>
      </c>
      <c r="D823" s="23" t="n"/>
      <c r="E823" s="26">
        <f>IF(D823="","",IFERROR(VLOOKUP(D823,'Drivers'!$A$5:$K$1000,2,FALSE),"ID Not Found"))</f>
        <v/>
      </c>
      <c r="F823" s="23" t="n"/>
      <c r="G823" s="23" t="n"/>
      <c r="H823" s="27" t="n"/>
      <c r="I823" s="27" t="n"/>
      <c r="J823" s="28" t="n"/>
      <c r="K823" s="29">
        <f>IF(OR(B823="",D823="",F823=""),"",IF(OR(F823="Available",F823="Limited"),IFERROR(MAX(0,MOD(I823-H823,1)*24-J823/60),0),0))</f>
        <v/>
      </c>
      <c r="L823" s="25">
        <f>IF(D823="","",IFERROR(VLOOKUP(D823,'Drivers'!$A$5:$K$1000,4,FALSE),""))</f>
        <v/>
      </c>
      <c r="M823" s="30" t="n"/>
      <c r="N823" s="23" t="n"/>
      <c r="O823" s="30" t="n"/>
      <c r="P823" s="26">
        <f>IF(AND(A823="",B823="",D823="",F823=""),"",IF(OR(A823="",B823="",D823=""),"Missing Required",IF(COUNTIF($A$5:$A$1000,A823)&gt;1,"Duplicate Availability ID",IF(F823="","Missing Status",IF(E823="ID Not Found","Invalid Driver ID",IF(COUNTIFS($B$5:$B$1000,B823,$D$5:$D$1000,D823)&gt;1,"Duplicate Driver/Date",IF(IFERROR(VLOOKUP(D823,'Drivers'!$A$5:$K$1000,10,FALSE),"No")&lt;&gt;"Yes","Inactive Driver",IF(OR(F823="Available",F823="Limited"),IF(OR(G823="",H823="",I823=""),"Missing Shift or Time",IF(K823&lt;=0,"Check Time Range",IF(K823&gt;IFERROR(VLOOKUP(D823,'Drivers'!$A$5:$K$1000,9,FALSE),24),"Over Planning Limit","OK"))),"OK"))))))))</f>
        <v/>
      </c>
    </row>
    <row r="824">
      <c r="A824" s="23" t="n"/>
      <c r="B824" s="24" t="n"/>
      <c r="C824" s="25">
        <f>IF(B824="","",TEXT(B824,"ddd"))</f>
        <v/>
      </c>
      <c r="D824" s="23" t="n"/>
      <c r="E824" s="26">
        <f>IF(D824="","",IFERROR(VLOOKUP(D824,'Drivers'!$A$5:$K$1000,2,FALSE),"ID Not Found"))</f>
        <v/>
      </c>
      <c r="F824" s="23" t="n"/>
      <c r="G824" s="23" t="n"/>
      <c r="H824" s="27" t="n"/>
      <c r="I824" s="27" t="n"/>
      <c r="J824" s="28" t="n"/>
      <c r="K824" s="29">
        <f>IF(OR(B824="",D824="",F824=""),"",IF(OR(F824="Available",F824="Limited"),IFERROR(MAX(0,MOD(I824-H824,1)*24-J824/60),0),0))</f>
        <v/>
      </c>
      <c r="L824" s="25">
        <f>IF(D824="","",IFERROR(VLOOKUP(D824,'Drivers'!$A$5:$K$1000,4,FALSE),""))</f>
        <v/>
      </c>
      <c r="M824" s="30" t="n"/>
      <c r="N824" s="23" t="n"/>
      <c r="O824" s="30" t="n"/>
      <c r="P824" s="26">
        <f>IF(AND(A824="",B824="",D824="",F824=""),"",IF(OR(A824="",B824="",D824=""),"Missing Required",IF(COUNTIF($A$5:$A$1000,A824)&gt;1,"Duplicate Availability ID",IF(F824="","Missing Status",IF(E824="ID Not Found","Invalid Driver ID",IF(COUNTIFS($B$5:$B$1000,B824,$D$5:$D$1000,D824)&gt;1,"Duplicate Driver/Date",IF(IFERROR(VLOOKUP(D824,'Drivers'!$A$5:$K$1000,10,FALSE),"No")&lt;&gt;"Yes","Inactive Driver",IF(OR(F824="Available",F824="Limited"),IF(OR(G824="",H824="",I824=""),"Missing Shift or Time",IF(K824&lt;=0,"Check Time Range",IF(K824&gt;IFERROR(VLOOKUP(D824,'Drivers'!$A$5:$K$1000,9,FALSE),24),"Over Planning Limit","OK"))),"OK"))))))))</f>
        <v/>
      </c>
    </row>
    <row r="825">
      <c r="A825" s="23" t="n"/>
      <c r="B825" s="24" t="n"/>
      <c r="C825" s="25">
        <f>IF(B825="","",TEXT(B825,"ddd"))</f>
        <v/>
      </c>
      <c r="D825" s="23" t="n"/>
      <c r="E825" s="26">
        <f>IF(D825="","",IFERROR(VLOOKUP(D825,'Drivers'!$A$5:$K$1000,2,FALSE),"ID Not Found"))</f>
        <v/>
      </c>
      <c r="F825" s="23" t="n"/>
      <c r="G825" s="23" t="n"/>
      <c r="H825" s="27" t="n"/>
      <c r="I825" s="27" t="n"/>
      <c r="J825" s="28" t="n"/>
      <c r="K825" s="29">
        <f>IF(OR(B825="",D825="",F825=""),"",IF(OR(F825="Available",F825="Limited"),IFERROR(MAX(0,MOD(I825-H825,1)*24-J825/60),0),0))</f>
        <v/>
      </c>
      <c r="L825" s="25">
        <f>IF(D825="","",IFERROR(VLOOKUP(D825,'Drivers'!$A$5:$K$1000,4,FALSE),""))</f>
        <v/>
      </c>
      <c r="M825" s="30" t="n"/>
      <c r="N825" s="23" t="n"/>
      <c r="O825" s="30" t="n"/>
      <c r="P825" s="26">
        <f>IF(AND(A825="",B825="",D825="",F825=""),"",IF(OR(A825="",B825="",D825=""),"Missing Required",IF(COUNTIF($A$5:$A$1000,A825)&gt;1,"Duplicate Availability ID",IF(F825="","Missing Status",IF(E825="ID Not Found","Invalid Driver ID",IF(COUNTIFS($B$5:$B$1000,B825,$D$5:$D$1000,D825)&gt;1,"Duplicate Driver/Date",IF(IFERROR(VLOOKUP(D825,'Drivers'!$A$5:$K$1000,10,FALSE),"No")&lt;&gt;"Yes","Inactive Driver",IF(OR(F825="Available",F825="Limited"),IF(OR(G825="",H825="",I825=""),"Missing Shift or Time",IF(K825&lt;=0,"Check Time Range",IF(K825&gt;IFERROR(VLOOKUP(D825,'Drivers'!$A$5:$K$1000,9,FALSE),24),"Over Planning Limit","OK"))),"OK"))))))))</f>
        <v/>
      </c>
    </row>
    <row r="826">
      <c r="A826" s="23" t="n"/>
      <c r="B826" s="24" t="n"/>
      <c r="C826" s="25">
        <f>IF(B826="","",TEXT(B826,"ddd"))</f>
        <v/>
      </c>
      <c r="D826" s="23" t="n"/>
      <c r="E826" s="26">
        <f>IF(D826="","",IFERROR(VLOOKUP(D826,'Drivers'!$A$5:$K$1000,2,FALSE),"ID Not Found"))</f>
        <v/>
      </c>
      <c r="F826" s="23" t="n"/>
      <c r="G826" s="23" t="n"/>
      <c r="H826" s="27" t="n"/>
      <c r="I826" s="27" t="n"/>
      <c r="J826" s="28" t="n"/>
      <c r="K826" s="29">
        <f>IF(OR(B826="",D826="",F826=""),"",IF(OR(F826="Available",F826="Limited"),IFERROR(MAX(0,MOD(I826-H826,1)*24-J826/60),0),0))</f>
        <v/>
      </c>
      <c r="L826" s="25">
        <f>IF(D826="","",IFERROR(VLOOKUP(D826,'Drivers'!$A$5:$K$1000,4,FALSE),""))</f>
        <v/>
      </c>
      <c r="M826" s="30" t="n"/>
      <c r="N826" s="23" t="n"/>
      <c r="O826" s="30" t="n"/>
      <c r="P826" s="26">
        <f>IF(AND(A826="",B826="",D826="",F826=""),"",IF(OR(A826="",B826="",D826=""),"Missing Required",IF(COUNTIF($A$5:$A$1000,A826)&gt;1,"Duplicate Availability ID",IF(F826="","Missing Status",IF(E826="ID Not Found","Invalid Driver ID",IF(COUNTIFS($B$5:$B$1000,B826,$D$5:$D$1000,D826)&gt;1,"Duplicate Driver/Date",IF(IFERROR(VLOOKUP(D826,'Drivers'!$A$5:$K$1000,10,FALSE),"No")&lt;&gt;"Yes","Inactive Driver",IF(OR(F826="Available",F826="Limited"),IF(OR(G826="",H826="",I826=""),"Missing Shift or Time",IF(K826&lt;=0,"Check Time Range",IF(K826&gt;IFERROR(VLOOKUP(D826,'Drivers'!$A$5:$K$1000,9,FALSE),24),"Over Planning Limit","OK"))),"OK"))))))))</f>
        <v/>
      </c>
    </row>
    <row r="827">
      <c r="A827" s="23" t="n"/>
      <c r="B827" s="24" t="n"/>
      <c r="C827" s="25">
        <f>IF(B827="","",TEXT(B827,"ddd"))</f>
        <v/>
      </c>
      <c r="D827" s="23" t="n"/>
      <c r="E827" s="26">
        <f>IF(D827="","",IFERROR(VLOOKUP(D827,'Drivers'!$A$5:$K$1000,2,FALSE),"ID Not Found"))</f>
        <v/>
      </c>
      <c r="F827" s="23" t="n"/>
      <c r="G827" s="23" t="n"/>
      <c r="H827" s="27" t="n"/>
      <c r="I827" s="27" t="n"/>
      <c r="J827" s="28" t="n"/>
      <c r="K827" s="29">
        <f>IF(OR(B827="",D827="",F827=""),"",IF(OR(F827="Available",F827="Limited"),IFERROR(MAX(0,MOD(I827-H827,1)*24-J827/60),0),0))</f>
        <v/>
      </c>
      <c r="L827" s="25">
        <f>IF(D827="","",IFERROR(VLOOKUP(D827,'Drivers'!$A$5:$K$1000,4,FALSE),""))</f>
        <v/>
      </c>
      <c r="M827" s="30" t="n"/>
      <c r="N827" s="23" t="n"/>
      <c r="O827" s="30" t="n"/>
      <c r="P827" s="26">
        <f>IF(AND(A827="",B827="",D827="",F827=""),"",IF(OR(A827="",B827="",D827=""),"Missing Required",IF(COUNTIF($A$5:$A$1000,A827)&gt;1,"Duplicate Availability ID",IF(F827="","Missing Status",IF(E827="ID Not Found","Invalid Driver ID",IF(COUNTIFS($B$5:$B$1000,B827,$D$5:$D$1000,D827)&gt;1,"Duplicate Driver/Date",IF(IFERROR(VLOOKUP(D827,'Drivers'!$A$5:$K$1000,10,FALSE),"No")&lt;&gt;"Yes","Inactive Driver",IF(OR(F827="Available",F827="Limited"),IF(OR(G827="",H827="",I827=""),"Missing Shift or Time",IF(K827&lt;=0,"Check Time Range",IF(K827&gt;IFERROR(VLOOKUP(D827,'Drivers'!$A$5:$K$1000,9,FALSE),24),"Over Planning Limit","OK"))),"OK"))))))))</f>
        <v/>
      </c>
    </row>
    <row r="828">
      <c r="A828" s="23" t="n"/>
      <c r="B828" s="24" t="n"/>
      <c r="C828" s="25">
        <f>IF(B828="","",TEXT(B828,"ddd"))</f>
        <v/>
      </c>
      <c r="D828" s="23" t="n"/>
      <c r="E828" s="26">
        <f>IF(D828="","",IFERROR(VLOOKUP(D828,'Drivers'!$A$5:$K$1000,2,FALSE),"ID Not Found"))</f>
        <v/>
      </c>
      <c r="F828" s="23" t="n"/>
      <c r="G828" s="23" t="n"/>
      <c r="H828" s="27" t="n"/>
      <c r="I828" s="27" t="n"/>
      <c r="J828" s="28" t="n"/>
      <c r="K828" s="29">
        <f>IF(OR(B828="",D828="",F828=""),"",IF(OR(F828="Available",F828="Limited"),IFERROR(MAX(0,MOD(I828-H828,1)*24-J828/60),0),0))</f>
        <v/>
      </c>
      <c r="L828" s="25">
        <f>IF(D828="","",IFERROR(VLOOKUP(D828,'Drivers'!$A$5:$K$1000,4,FALSE),""))</f>
        <v/>
      </c>
      <c r="M828" s="30" t="n"/>
      <c r="N828" s="23" t="n"/>
      <c r="O828" s="30" t="n"/>
      <c r="P828" s="26">
        <f>IF(AND(A828="",B828="",D828="",F828=""),"",IF(OR(A828="",B828="",D828=""),"Missing Required",IF(COUNTIF($A$5:$A$1000,A828)&gt;1,"Duplicate Availability ID",IF(F828="","Missing Status",IF(E828="ID Not Found","Invalid Driver ID",IF(COUNTIFS($B$5:$B$1000,B828,$D$5:$D$1000,D828)&gt;1,"Duplicate Driver/Date",IF(IFERROR(VLOOKUP(D828,'Drivers'!$A$5:$K$1000,10,FALSE),"No")&lt;&gt;"Yes","Inactive Driver",IF(OR(F828="Available",F828="Limited"),IF(OR(G828="",H828="",I828=""),"Missing Shift or Time",IF(K828&lt;=0,"Check Time Range",IF(K828&gt;IFERROR(VLOOKUP(D828,'Drivers'!$A$5:$K$1000,9,FALSE),24),"Over Planning Limit","OK"))),"OK"))))))))</f>
        <v/>
      </c>
    </row>
    <row r="829">
      <c r="A829" s="23" t="n"/>
      <c r="B829" s="24" t="n"/>
      <c r="C829" s="25">
        <f>IF(B829="","",TEXT(B829,"ddd"))</f>
        <v/>
      </c>
      <c r="D829" s="23" t="n"/>
      <c r="E829" s="26">
        <f>IF(D829="","",IFERROR(VLOOKUP(D829,'Drivers'!$A$5:$K$1000,2,FALSE),"ID Not Found"))</f>
        <v/>
      </c>
      <c r="F829" s="23" t="n"/>
      <c r="G829" s="23" t="n"/>
      <c r="H829" s="27" t="n"/>
      <c r="I829" s="27" t="n"/>
      <c r="J829" s="28" t="n"/>
      <c r="K829" s="29">
        <f>IF(OR(B829="",D829="",F829=""),"",IF(OR(F829="Available",F829="Limited"),IFERROR(MAX(0,MOD(I829-H829,1)*24-J829/60),0),0))</f>
        <v/>
      </c>
      <c r="L829" s="25">
        <f>IF(D829="","",IFERROR(VLOOKUP(D829,'Drivers'!$A$5:$K$1000,4,FALSE),""))</f>
        <v/>
      </c>
      <c r="M829" s="30" t="n"/>
      <c r="N829" s="23" t="n"/>
      <c r="O829" s="30" t="n"/>
      <c r="P829" s="26">
        <f>IF(AND(A829="",B829="",D829="",F829=""),"",IF(OR(A829="",B829="",D829=""),"Missing Required",IF(COUNTIF($A$5:$A$1000,A829)&gt;1,"Duplicate Availability ID",IF(F829="","Missing Status",IF(E829="ID Not Found","Invalid Driver ID",IF(COUNTIFS($B$5:$B$1000,B829,$D$5:$D$1000,D829)&gt;1,"Duplicate Driver/Date",IF(IFERROR(VLOOKUP(D829,'Drivers'!$A$5:$K$1000,10,FALSE),"No")&lt;&gt;"Yes","Inactive Driver",IF(OR(F829="Available",F829="Limited"),IF(OR(G829="",H829="",I829=""),"Missing Shift or Time",IF(K829&lt;=0,"Check Time Range",IF(K829&gt;IFERROR(VLOOKUP(D829,'Drivers'!$A$5:$K$1000,9,FALSE),24),"Over Planning Limit","OK"))),"OK"))))))))</f>
        <v/>
      </c>
    </row>
    <row r="830">
      <c r="A830" s="23" t="n"/>
      <c r="B830" s="24" t="n"/>
      <c r="C830" s="25">
        <f>IF(B830="","",TEXT(B830,"ddd"))</f>
        <v/>
      </c>
      <c r="D830" s="23" t="n"/>
      <c r="E830" s="26">
        <f>IF(D830="","",IFERROR(VLOOKUP(D830,'Drivers'!$A$5:$K$1000,2,FALSE),"ID Not Found"))</f>
        <v/>
      </c>
      <c r="F830" s="23" t="n"/>
      <c r="G830" s="23" t="n"/>
      <c r="H830" s="27" t="n"/>
      <c r="I830" s="27" t="n"/>
      <c r="J830" s="28" t="n"/>
      <c r="K830" s="29">
        <f>IF(OR(B830="",D830="",F830=""),"",IF(OR(F830="Available",F830="Limited"),IFERROR(MAX(0,MOD(I830-H830,1)*24-J830/60),0),0))</f>
        <v/>
      </c>
      <c r="L830" s="25">
        <f>IF(D830="","",IFERROR(VLOOKUP(D830,'Drivers'!$A$5:$K$1000,4,FALSE),""))</f>
        <v/>
      </c>
      <c r="M830" s="30" t="n"/>
      <c r="N830" s="23" t="n"/>
      <c r="O830" s="30" t="n"/>
      <c r="P830" s="26">
        <f>IF(AND(A830="",B830="",D830="",F830=""),"",IF(OR(A830="",B830="",D830=""),"Missing Required",IF(COUNTIF($A$5:$A$1000,A830)&gt;1,"Duplicate Availability ID",IF(F830="","Missing Status",IF(E830="ID Not Found","Invalid Driver ID",IF(COUNTIFS($B$5:$B$1000,B830,$D$5:$D$1000,D830)&gt;1,"Duplicate Driver/Date",IF(IFERROR(VLOOKUP(D830,'Drivers'!$A$5:$K$1000,10,FALSE),"No")&lt;&gt;"Yes","Inactive Driver",IF(OR(F830="Available",F830="Limited"),IF(OR(G830="",H830="",I830=""),"Missing Shift or Time",IF(K830&lt;=0,"Check Time Range",IF(K830&gt;IFERROR(VLOOKUP(D830,'Drivers'!$A$5:$K$1000,9,FALSE),24),"Over Planning Limit","OK"))),"OK"))))))))</f>
        <v/>
      </c>
    </row>
    <row r="831">
      <c r="A831" s="23" t="n"/>
      <c r="B831" s="24" t="n"/>
      <c r="C831" s="25">
        <f>IF(B831="","",TEXT(B831,"ddd"))</f>
        <v/>
      </c>
      <c r="D831" s="23" t="n"/>
      <c r="E831" s="26">
        <f>IF(D831="","",IFERROR(VLOOKUP(D831,'Drivers'!$A$5:$K$1000,2,FALSE),"ID Not Found"))</f>
        <v/>
      </c>
      <c r="F831" s="23" t="n"/>
      <c r="G831" s="23" t="n"/>
      <c r="H831" s="27" t="n"/>
      <c r="I831" s="27" t="n"/>
      <c r="J831" s="28" t="n"/>
      <c r="K831" s="29">
        <f>IF(OR(B831="",D831="",F831=""),"",IF(OR(F831="Available",F831="Limited"),IFERROR(MAX(0,MOD(I831-H831,1)*24-J831/60),0),0))</f>
        <v/>
      </c>
      <c r="L831" s="25">
        <f>IF(D831="","",IFERROR(VLOOKUP(D831,'Drivers'!$A$5:$K$1000,4,FALSE),""))</f>
        <v/>
      </c>
      <c r="M831" s="30" t="n"/>
      <c r="N831" s="23" t="n"/>
      <c r="O831" s="30" t="n"/>
      <c r="P831" s="26">
        <f>IF(AND(A831="",B831="",D831="",F831=""),"",IF(OR(A831="",B831="",D831=""),"Missing Required",IF(COUNTIF($A$5:$A$1000,A831)&gt;1,"Duplicate Availability ID",IF(F831="","Missing Status",IF(E831="ID Not Found","Invalid Driver ID",IF(COUNTIFS($B$5:$B$1000,B831,$D$5:$D$1000,D831)&gt;1,"Duplicate Driver/Date",IF(IFERROR(VLOOKUP(D831,'Drivers'!$A$5:$K$1000,10,FALSE),"No")&lt;&gt;"Yes","Inactive Driver",IF(OR(F831="Available",F831="Limited"),IF(OR(G831="",H831="",I831=""),"Missing Shift or Time",IF(K831&lt;=0,"Check Time Range",IF(K831&gt;IFERROR(VLOOKUP(D831,'Drivers'!$A$5:$K$1000,9,FALSE),24),"Over Planning Limit","OK"))),"OK"))))))))</f>
        <v/>
      </c>
    </row>
    <row r="832">
      <c r="A832" s="23" t="n"/>
      <c r="B832" s="24" t="n"/>
      <c r="C832" s="25">
        <f>IF(B832="","",TEXT(B832,"ddd"))</f>
        <v/>
      </c>
      <c r="D832" s="23" t="n"/>
      <c r="E832" s="26">
        <f>IF(D832="","",IFERROR(VLOOKUP(D832,'Drivers'!$A$5:$K$1000,2,FALSE),"ID Not Found"))</f>
        <v/>
      </c>
      <c r="F832" s="23" t="n"/>
      <c r="G832" s="23" t="n"/>
      <c r="H832" s="27" t="n"/>
      <c r="I832" s="27" t="n"/>
      <c r="J832" s="28" t="n"/>
      <c r="K832" s="29">
        <f>IF(OR(B832="",D832="",F832=""),"",IF(OR(F832="Available",F832="Limited"),IFERROR(MAX(0,MOD(I832-H832,1)*24-J832/60),0),0))</f>
        <v/>
      </c>
      <c r="L832" s="25">
        <f>IF(D832="","",IFERROR(VLOOKUP(D832,'Drivers'!$A$5:$K$1000,4,FALSE),""))</f>
        <v/>
      </c>
      <c r="M832" s="30" t="n"/>
      <c r="N832" s="23" t="n"/>
      <c r="O832" s="30" t="n"/>
      <c r="P832" s="26">
        <f>IF(AND(A832="",B832="",D832="",F832=""),"",IF(OR(A832="",B832="",D832=""),"Missing Required",IF(COUNTIF($A$5:$A$1000,A832)&gt;1,"Duplicate Availability ID",IF(F832="","Missing Status",IF(E832="ID Not Found","Invalid Driver ID",IF(COUNTIFS($B$5:$B$1000,B832,$D$5:$D$1000,D832)&gt;1,"Duplicate Driver/Date",IF(IFERROR(VLOOKUP(D832,'Drivers'!$A$5:$K$1000,10,FALSE),"No")&lt;&gt;"Yes","Inactive Driver",IF(OR(F832="Available",F832="Limited"),IF(OR(G832="",H832="",I832=""),"Missing Shift or Time",IF(K832&lt;=0,"Check Time Range",IF(K832&gt;IFERROR(VLOOKUP(D832,'Drivers'!$A$5:$K$1000,9,FALSE),24),"Over Planning Limit","OK"))),"OK"))))))))</f>
        <v/>
      </c>
    </row>
    <row r="833">
      <c r="A833" s="23" t="n"/>
      <c r="B833" s="24" t="n"/>
      <c r="C833" s="25">
        <f>IF(B833="","",TEXT(B833,"ddd"))</f>
        <v/>
      </c>
      <c r="D833" s="23" t="n"/>
      <c r="E833" s="26">
        <f>IF(D833="","",IFERROR(VLOOKUP(D833,'Drivers'!$A$5:$K$1000,2,FALSE),"ID Not Found"))</f>
        <v/>
      </c>
      <c r="F833" s="23" t="n"/>
      <c r="G833" s="23" t="n"/>
      <c r="H833" s="27" t="n"/>
      <c r="I833" s="27" t="n"/>
      <c r="J833" s="28" t="n"/>
      <c r="K833" s="29">
        <f>IF(OR(B833="",D833="",F833=""),"",IF(OR(F833="Available",F833="Limited"),IFERROR(MAX(0,MOD(I833-H833,1)*24-J833/60),0),0))</f>
        <v/>
      </c>
      <c r="L833" s="25">
        <f>IF(D833="","",IFERROR(VLOOKUP(D833,'Drivers'!$A$5:$K$1000,4,FALSE),""))</f>
        <v/>
      </c>
      <c r="M833" s="30" t="n"/>
      <c r="N833" s="23" t="n"/>
      <c r="O833" s="30" t="n"/>
      <c r="P833" s="26">
        <f>IF(AND(A833="",B833="",D833="",F833=""),"",IF(OR(A833="",B833="",D833=""),"Missing Required",IF(COUNTIF($A$5:$A$1000,A833)&gt;1,"Duplicate Availability ID",IF(F833="","Missing Status",IF(E833="ID Not Found","Invalid Driver ID",IF(COUNTIFS($B$5:$B$1000,B833,$D$5:$D$1000,D833)&gt;1,"Duplicate Driver/Date",IF(IFERROR(VLOOKUP(D833,'Drivers'!$A$5:$K$1000,10,FALSE),"No")&lt;&gt;"Yes","Inactive Driver",IF(OR(F833="Available",F833="Limited"),IF(OR(G833="",H833="",I833=""),"Missing Shift or Time",IF(K833&lt;=0,"Check Time Range",IF(K833&gt;IFERROR(VLOOKUP(D833,'Drivers'!$A$5:$K$1000,9,FALSE),24),"Over Planning Limit","OK"))),"OK"))))))))</f>
        <v/>
      </c>
    </row>
    <row r="834">
      <c r="A834" s="23" t="n"/>
      <c r="B834" s="24" t="n"/>
      <c r="C834" s="25">
        <f>IF(B834="","",TEXT(B834,"ddd"))</f>
        <v/>
      </c>
      <c r="D834" s="23" t="n"/>
      <c r="E834" s="26">
        <f>IF(D834="","",IFERROR(VLOOKUP(D834,'Drivers'!$A$5:$K$1000,2,FALSE),"ID Not Found"))</f>
        <v/>
      </c>
      <c r="F834" s="23" t="n"/>
      <c r="G834" s="23" t="n"/>
      <c r="H834" s="27" t="n"/>
      <c r="I834" s="27" t="n"/>
      <c r="J834" s="28" t="n"/>
      <c r="K834" s="29">
        <f>IF(OR(B834="",D834="",F834=""),"",IF(OR(F834="Available",F834="Limited"),IFERROR(MAX(0,MOD(I834-H834,1)*24-J834/60),0),0))</f>
        <v/>
      </c>
      <c r="L834" s="25">
        <f>IF(D834="","",IFERROR(VLOOKUP(D834,'Drivers'!$A$5:$K$1000,4,FALSE),""))</f>
        <v/>
      </c>
      <c r="M834" s="30" t="n"/>
      <c r="N834" s="23" t="n"/>
      <c r="O834" s="30" t="n"/>
      <c r="P834" s="26">
        <f>IF(AND(A834="",B834="",D834="",F834=""),"",IF(OR(A834="",B834="",D834=""),"Missing Required",IF(COUNTIF($A$5:$A$1000,A834)&gt;1,"Duplicate Availability ID",IF(F834="","Missing Status",IF(E834="ID Not Found","Invalid Driver ID",IF(COUNTIFS($B$5:$B$1000,B834,$D$5:$D$1000,D834)&gt;1,"Duplicate Driver/Date",IF(IFERROR(VLOOKUP(D834,'Drivers'!$A$5:$K$1000,10,FALSE),"No")&lt;&gt;"Yes","Inactive Driver",IF(OR(F834="Available",F834="Limited"),IF(OR(G834="",H834="",I834=""),"Missing Shift or Time",IF(K834&lt;=0,"Check Time Range",IF(K834&gt;IFERROR(VLOOKUP(D834,'Drivers'!$A$5:$K$1000,9,FALSE),24),"Over Planning Limit","OK"))),"OK"))))))))</f>
        <v/>
      </c>
    </row>
    <row r="835">
      <c r="A835" s="23" t="n"/>
      <c r="B835" s="24" t="n"/>
      <c r="C835" s="25">
        <f>IF(B835="","",TEXT(B835,"ddd"))</f>
        <v/>
      </c>
      <c r="D835" s="23" t="n"/>
      <c r="E835" s="26">
        <f>IF(D835="","",IFERROR(VLOOKUP(D835,'Drivers'!$A$5:$K$1000,2,FALSE),"ID Not Found"))</f>
        <v/>
      </c>
      <c r="F835" s="23" t="n"/>
      <c r="G835" s="23" t="n"/>
      <c r="H835" s="27" t="n"/>
      <c r="I835" s="27" t="n"/>
      <c r="J835" s="28" t="n"/>
      <c r="K835" s="29">
        <f>IF(OR(B835="",D835="",F835=""),"",IF(OR(F835="Available",F835="Limited"),IFERROR(MAX(0,MOD(I835-H835,1)*24-J835/60),0),0))</f>
        <v/>
      </c>
      <c r="L835" s="25">
        <f>IF(D835="","",IFERROR(VLOOKUP(D835,'Drivers'!$A$5:$K$1000,4,FALSE),""))</f>
        <v/>
      </c>
      <c r="M835" s="30" t="n"/>
      <c r="N835" s="23" t="n"/>
      <c r="O835" s="30" t="n"/>
      <c r="P835" s="26">
        <f>IF(AND(A835="",B835="",D835="",F835=""),"",IF(OR(A835="",B835="",D835=""),"Missing Required",IF(COUNTIF($A$5:$A$1000,A835)&gt;1,"Duplicate Availability ID",IF(F835="","Missing Status",IF(E835="ID Not Found","Invalid Driver ID",IF(COUNTIFS($B$5:$B$1000,B835,$D$5:$D$1000,D835)&gt;1,"Duplicate Driver/Date",IF(IFERROR(VLOOKUP(D835,'Drivers'!$A$5:$K$1000,10,FALSE),"No")&lt;&gt;"Yes","Inactive Driver",IF(OR(F835="Available",F835="Limited"),IF(OR(G835="",H835="",I835=""),"Missing Shift or Time",IF(K835&lt;=0,"Check Time Range",IF(K835&gt;IFERROR(VLOOKUP(D835,'Drivers'!$A$5:$K$1000,9,FALSE),24),"Over Planning Limit","OK"))),"OK"))))))))</f>
        <v/>
      </c>
    </row>
    <row r="836">
      <c r="A836" s="23" t="n"/>
      <c r="B836" s="24" t="n"/>
      <c r="C836" s="25">
        <f>IF(B836="","",TEXT(B836,"ddd"))</f>
        <v/>
      </c>
      <c r="D836" s="23" t="n"/>
      <c r="E836" s="26">
        <f>IF(D836="","",IFERROR(VLOOKUP(D836,'Drivers'!$A$5:$K$1000,2,FALSE),"ID Not Found"))</f>
        <v/>
      </c>
      <c r="F836" s="23" t="n"/>
      <c r="G836" s="23" t="n"/>
      <c r="H836" s="27" t="n"/>
      <c r="I836" s="27" t="n"/>
      <c r="J836" s="28" t="n"/>
      <c r="K836" s="29">
        <f>IF(OR(B836="",D836="",F836=""),"",IF(OR(F836="Available",F836="Limited"),IFERROR(MAX(0,MOD(I836-H836,1)*24-J836/60),0),0))</f>
        <v/>
      </c>
      <c r="L836" s="25">
        <f>IF(D836="","",IFERROR(VLOOKUP(D836,'Drivers'!$A$5:$K$1000,4,FALSE),""))</f>
        <v/>
      </c>
      <c r="M836" s="30" t="n"/>
      <c r="N836" s="23" t="n"/>
      <c r="O836" s="30" t="n"/>
      <c r="P836" s="26">
        <f>IF(AND(A836="",B836="",D836="",F836=""),"",IF(OR(A836="",B836="",D836=""),"Missing Required",IF(COUNTIF($A$5:$A$1000,A836)&gt;1,"Duplicate Availability ID",IF(F836="","Missing Status",IF(E836="ID Not Found","Invalid Driver ID",IF(COUNTIFS($B$5:$B$1000,B836,$D$5:$D$1000,D836)&gt;1,"Duplicate Driver/Date",IF(IFERROR(VLOOKUP(D836,'Drivers'!$A$5:$K$1000,10,FALSE),"No")&lt;&gt;"Yes","Inactive Driver",IF(OR(F836="Available",F836="Limited"),IF(OR(G836="",H836="",I836=""),"Missing Shift or Time",IF(K836&lt;=0,"Check Time Range",IF(K836&gt;IFERROR(VLOOKUP(D836,'Drivers'!$A$5:$K$1000,9,FALSE),24),"Over Planning Limit","OK"))),"OK"))))))))</f>
        <v/>
      </c>
    </row>
    <row r="837">
      <c r="A837" s="23" t="n"/>
      <c r="B837" s="24" t="n"/>
      <c r="C837" s="25">
        <f>IF(B837="","",TEXT(B837,"ddd"))</f>
        <v/>
      </c>
      <c r="D837" s="23" t="n"/>
      <c r="E837" s="26">
        <f>IF(D837="","",IFERROR(VLOOKUP(D837,'Drivers'!$A$5:$K$1000,2,FALSE),"ID Not Found"))</f>
        <v/>
      </c>
      <c r="F837" s="23" t="n"/>
      <c r="G837" s="23" t="n"/>
      <c r="H837" s="27" t="n"/>
      <c r="I837" s="27" t="n"/>
      <c r="J837" s="28" t="n"/>
      <c r="K837" s="29">
        <f>IF(OR(B837="",D837="",F837=""),"",IF(OR(F837="Available",F837="Limited"),IFERROR(MAX(0,MOD(I837-H837,1)*24-J837/60),0),0))</f>
        <v/>
      </c>
      <c r="L837" s="25">
        <f>IF(D837="","",IFERROR(VLOOKUP(D837,'Drivers'!$A$5:$K$1000,4,FALSE),""))</f>
        <v/>
      </c>
      <c r="M837" s="30" t="n"/>
      <c r="N837" s="23" t="n"/>
      <c r="O837" s="30" t="n"/>
      <c r="P837" s="26">
        <f>IF(AND(A837="",B837="",D837="",F837=""),"",IF(OR(A837="",B837="",D837=""),"Missing Required",IF(COUNTIF($A$5:$A$1000,A837)&gt;1,"Duplicate Availability ID",IF(F837="","Missing Status",IF(E837="ID Not Found","Invalid Driver ID",IF(COUNTIFS($B$5:$B$1000,B837,$D$5:$D$1000,D837)&gt;1,"Duplicate Driver/Date",IF(IFERROR(VLOOKUP(D837,'Drivers'!$A$5:$K$1000,10,FALSE),"No")&lt;&gt;"Yes","Inactive Driver",IF(OR(F837="Available",F837="Limited"),IF(OR(G837="",H837="",I837=""),"Missing Shift or Time",IF(K837&lt;=0,"Check Time Range",IF(K837&gt;IFERROR(VLOOKUP(D837,'Drivers'!$A$5:$K$1000,9,FALSE),24),"Over Planning Limit","OK"))),"OK"))))))))</f>
        <v/>
      </c>
    </row>
    <row r="838">
      <c r="A838" s="23" t="n"/>
      <c r="B838" s="24" t="n"/>
      <c r="C838" s="25">
        <f>IF(B838="","",TEXT(B838,"ddd"))</f>
        <v/>
      </c>
      <c r="D838" s="23" t="n"/>
      <c r="E838" s="26">
        <f>IF(D838="","",IFERROR(VLOOKUP(D838,'Drivers'!$A$5:$K$1000,2,FALSE),"ID Not Found"))</f>
        <v/>
      </c>
      <c r="F838" s="23" t="n"/>
      <c r="G838" s="23" t="n"/>
      <c r="H838" s="27" t="n"/>
      <c r="I838" s="27" t="n"/>
      <c r="J838" s="28" t="n"/>
      <c r="K838" s="29">
        <f>IF(OR(B838="",D838="",F838=""),"",IF(OR(F838="Available",F838="Limited"),IFERROR(MAX(0,MOD(I838-H838,1)*24-J838/60),0),0))</f>
        <v/>
      </c>
      <c r="L838" s="25">
        <f>IF(D838="","",IFERROR(VLOOKUP(D838,'Drivers'!$A$5:$K$1000,4,FALSE),""))</f>
        <v/>
      </c>
      <c r="M838" s="30" t="n"/>
      <c r="N838" s="23" t="n"/>
      <c r="O838" s="30" t="n"/>
      <c r="P838" s="26">
        <f>IF(AND(A838="",B838="",D838="",F838=""),"",IF(OR(A838="",B838="",D838=""),"Missing Required",IF(COUNTIF($A$5:$A$1000,A838)&gt;1,"Duplicate Availability ID",IF(F838="","Missing Status",IF(E838="ID Not Found","Invalid Driver ID",IF(COUNTIFS($B$5:$B$1000,B838,$D$5:$D$1000,D838)&gt;1,"Duplicate Driver/Date",IF(IFERROR(VLOOKUP(D838,'Drivers'!$A$5:$K$1000,10,FALSE),"No")&lt;&gt;"Yes","Inactive Driver",IF(OR(F838="Available",F838="Limited"),IF(OR(G838="",H838="",I838=""),"Missing Shift or Time",IF(K838&lt;=0,"Check Time Range",IF(K838&gt;IFERROR(VLOOKUP(D838,'Drivers'!$A$5:$K$1000,9,FALSE),24),"Over Planning Limit","OK"))),"OK"))))))))</f>
        <v/>
      </c>
    </row>
    <row r="839">
      <c r="A839" s="23" t="n"/>
      <c r="B839" s="24" t="n"/>
      <c r="C839" s="25">
        <f>IF(B839="","",TEXT(B839,"ddd"))</f>
        <v/>
      </c>
      <c r="D839" s="23" t="n"/>
      <c r="E839" s="26">
        <f>IF(D839="","",IFERROR(VLOOKUP(D839,'Drivers'!$A$5:$K$1000,2,FALSE),"ID Not Found"))</f>
        <v/>
      </c>
      <c r="F839" s="23" t="n"/>
      <c r="G839" s="23" t="n"/>
      <c r="H839" s="27" t="n"/>
      <c r="I839" s="27" t="n"/>
      <c r="J839" s="28" t="n"/>
      <c r="K839" s="29">
        <f>IF(OR(B839="",D839="",F839=""),"",IF(OR(F839="Available",F839="Limited"),IFERROR(MAX(0,MOD(I839-H839,1)*24-J839/60),0),0))</f>
        <v/>
      </c>
      <c r="L839" s="25">
        <f>IF(D839="","",IFERROR(VLOOKUP(D839,'Drivers'!$A$5:$K$1000,4,FALSE),""))</f>
        <v/>
      </c>
      <c r="M839" s="30" t="n"/>
      <c r="N839" s="23" t="n"/>
      <c r="O839" s="30" t="n"/>
      <c r="P839" s="26">
        <f>IF(AND(A839="",B839="",D839="",F839=""),"",IF(OR(A839="",B839="",D839=""),"Missing Required",IF(COUNTIF($A$5:$A$1000,A839)&gt;1,"Duplicate Availability ID",IF(F839="","Missing Status",IF(E839="ID Not Found","Invalid Driver ID",IF(COUNTIFS($B$5:$B$1000,B839,$D$5:$D$1000,D839)&gt;1,"Duplicate Driver/Date",IF(IFERROR(VLOOKUP(D839,'Drivers'!$A$5:$K$1000,10,FALSE),"No")&lt;&gt;"Yes","Inactive Driver",IF(OR(F839="Available",F839="Limited"),IF(OR(G839="",H839="",I839=""),"Missing Shift or Time",IF(K839&lt;=0,"Check Time Range",IF(K839&gt;IFERROR(VLOOKUP(D839,'Drivers'!$A$5:$K$1000,9,FALSE),24),"Over Planning Limit","OK"))),"OK"))))))))</f>
        <v/>
      </c>
    </row>
    <row r="840">
      <c r="A840" s="23" t="n"/>
      <c r="B840" s="24" t="n"/>
      <c r="C840" s="25">
        <f>IF(B840="","",TEXT(B840,"ddd"))</f>
        <v/>
      </c>
      <c r="D840" s="23" t="n"/>
      <c r="E840" s="26">
        <f>IF(D840="","",IFERROR(VLOOKUP(D840,'Drivers'!$A$5:$K$1000,2,FALSE),"ID Not Found"))</f>
        <v/>
      </c>
      <c r="F840" s="23" t="n"/>
      <c r="G840" s="23" t="n"/>
      <c r="H840" s="27" t="n"/>
      <c r="I840" s="27" t="n"/>
      <c r="J840" s="28" t="n"/>
      <c r="K840" s="29">
        <f>IF(OR(B840="",D840="",F840=""),"",IF(OR(F840="Available",F840="Limited"),IFERROR(MAX(0,MOD(I840-H840,1)*24-J840/60),0),0))</f>
        <v/>
      </c>
      <c r="L840" s="25">
        <f>IF(D840="","",IFERROR(VLOOKUP(D840,'Drivers'!$A$5:$K$1000,4,FALSE),""))</f>
        <v/>
      </c>
      <c r="M840" s="30" t="n"/>
      <c r="N840" s="23" t="n"/>
      <c r="O840" s="30" t="n"/>
      <c r="P840" s="26">
        <f>IF(AND(A840="",B840="",D840="",F840=""),"",IF(OR(A840="",B840="",D840=""),"Missing Required",IF(COUNTIF($A$5:$A$1000,A840)&gt;1,"Duplicate Availability ID",IF(F840="","Missing Status",IF(E840="ID Not Found","Invalid Driver ID",IF(COUNTIFS($B$5:$B$1000,B840,$D$5:$D$1000,D840)&gt;1,"Duplicate Driver/Date",IF(IFERROR(VLOOKUP(D840,'Drivers'!$A$5:$K$1000,10,FALSE),"No")&lt;&gt;"Yes","Inactive Driver",IF(OR(F840="Available",F840="Limited"),IF(OR(G840="",H840="",I840=""),"Missing Shift or Time",IF(K840&lt;=0,"Check Time Range",IF(K840&gt;IFERROR(VLOOKUP(D840,'Drivers'!$A$5:$K$1000,9,FALSE),24),"Over Planning Limit","OK"))),"OK"))))))))</f>
        <v/>
      </c>
    </row>
    <row r="841">
      <c r="A841" s="23" t="n"/>
      <c r="B841" s="24" t="n"/>
      <c r="C841" s="25">
        <f>IF(B841="","",TEXT(B841,"ddd"))</f>
        <v/>
      </c>
      <c r="D841" s="23" t="n"/>
      <c r="E841" s="26">
        <f>IF(D841="","",IFERROR(VLOOKUP(D841,'Drivers'!$A$5:$K$1000,2,FALSE),"ID Not Found"))</f>
        <v/>
      </c>
      <c r="F841" s="23" t="n"/>
      <c r="G841" s="23" t="n"/>
      <c r="H841" s="27" t="n"/>
      <c r="I841" s="27" t="n"/>
      <c r="J841" s="28" t="n"/>
      <c r="K841" s="29">
        <f>IF(OR(B841="",D841="",F841=""),"",IF(OR(F841="Available",F841="Limited"),IFERROR(MAX(0,MOD(I841-H841,1)*24-J841/60),0),0))</f>
        <v/>
      </c>
      <c r="L841" s="25">
        <f>IF(D841="","",IFERROR(VLOOKUP(D841,'Drivers'!$A$5:$K$1000,4,FALSE),""))</f>
        <v/>
      </c>
      <c r="M841" s="30" t="n"/>
      <c r="N841" s="23" t="n"/>
      <c r="O841" s="30" t="n"/>
      <c r="P841" s="26">
        <f>IF(AND(A841="",B841="",D841="",F841=""),"",IF(OR(A841="",B841="",D841=""),"Missing Required",IF(COUNTIF($A$5:$A$1000,A841)&gt;1,"Duplicate Availability ID",IF(F841="","Missing Status",IF(E841="ID Not Found","Invalid Driver ID",IF(COUNTIFS($B$5:$B$1000,B841,$D$5:$D$1000,D841)&gt;1,"Duplicate Driver/Date",IF(IFERROR(VLOOKUP(D841,'Drivers'!$A$5:$K$1000,10,FALSE),"No")&lt;&gt;"Yes","Inactive Driver",IF(OR(F841="Available",F841="Limited"),IF(OR(G841="",H841="",I841=""),"Missing Shift or Time",IF(K841&lt;=0,"Check Time Range",IF(K841&gt;IFERROR(VLOOKUP(D841,'Drivers'!$A$5:$K$1000,9,FALSE),24),"Over Planning Limit","OK"))),"OK"))))))))</f>
        <v/>
      </c>
    </row>
    <row r="842">
      <c r="A842" s="23" t="n"/>
      <c r="B842" s="24" t="n"/>
      <c r="C842" s="25">
        <f>IF(B842="","",TEXT(B842,"ddd"))</f>
        <v/>
      </c>
      <c r="D842" s="23" t="n"/>
      <c r="E842" s="26">
        <f>IF(D842="","",IFERROR(VLOOKUP(D842,'Drivers'!$A$5:$K$1000,2,FALSE),"ID Not Found"))</f>
        <v/>
      </c>
      <c r="F842" s="23" t="n"/>
      <c r="G842" s="23" t="n"/>
      <c r="H842" s="27" t="n"/>
      <c r="I842" s="27" t="n"/>
      <c r="J842" s="28" t="n"/>
      <c r="K842" s="29">
        <f>IF(OR(B842="",D842="",F842=""),"",IF(OR(F842="Available",F842="Limited"),IFERROR(MAX(0,MOD(I842-H842,1)*24-J842/60),0),0))</f>
        <v/>
      </c>
      <c r="L842" s="25">
        <f>IF(D842="","",IFERROR(VLOOKUP(D842,'Drivers'!$A$5:$K$1000,4,FALSE),""))</f>
        <v/>
      </c>
      <c r="M842" s="30" t="n"/>
      <c r="N842" s="23" t="n"/>
      <c r="O842" s="30" t="n"/>
      <c r="P842" s="26">
        <f>IF(AND(A842="",B842="",D842="",F842=""),"",IF(OR(A842="",B842="",D842=""),"Missing Required",IF(COUNTIF($A$5:$A$1000,A842)&gt;1,"Duplicate Availability ID",IF(F842="","Missing Status",IF(E842="ID Not Found","Invalid Driver ID",IF(COUNTIFS($B$5:$B$1000,B842,$D$5:$D$1000,D842)&gt;1,"Duplicate Driver/Date",IF(IFERROR(VLOOKUP(D842,'Drivers'!$A$5:$K$1000,10,FALSE),"No")&lt;&gt;"Yes","Inactive Driver",IF(OR(F842="Available",F842="Limited"),IF(OR(G842="",H842="",I842=""),"Missing Shift or Time",IF(K842&lt;=0,"Check Time Range",IF(K842&gt;IFERROR(VLOOKUP(D842,'Drivers'!$A$5:$K$1000,9,FALSE),24),"Over Planning Limit","OK"))),"OK"))))))))</f>
        <v/>
      </c>
    </row>
    <row r="843">
      <c r="A843" s="23" t="n"/>
      <c r="B843" s="24" t="n"/>
      <c r="C843" s="25">
        <f>IF(B843="","",TEXT(B843,"ddd"))</f>
        <v/>
      </c>
      <c r="D843" s="23" t="n"/>
      <c r="E843" s="26">
        <f>IF(D843="","",IFERROR(VLOOKUP(D843,'Drivers'!$A$5:$K$1000,2,FALSE),"ID Not Found"))</f>
        <v/>
      </c>
      <c r="F843" s="23" t="n"/>
      <c r="G843" s="23" t="n"/>
      <c r="H843" s="27" t="n"/>
      <c r="I843" s="27" t="n"/>
      <c r="J843" s="28" t="n"/>
      <c r="K843" s="29">
        <f>IF(OR(B843="",D843="",F843=""),"",IF(OR(F843="Available",F843="Limited"),IFERROR(MAX(0,MOD(I843-H843,1)*24-J843/60),0),0))</f>
        <v/>
      </c>
      <c r="L843" s="25">
        <f>IF(D843="","",IFERROR(VLOOKUP(D843,'Drivers'!$A$5:$K$1000,4,FALSE),""))</f>
        <v/>
      </c>
      <c r="M843" s="30" t="n"/>
      <c r="N843" s="23" t="n"/>
      <c r="O843" s="30" t="n"/>
      <c r="P843" s="26">
        <f>IF(AND(A843="",B843="",D843="",F843=""),"",IF(OR(A843="",B843="",D843=""),"Missing Required",IF(COUNTIF($A$5:$A$1000,A843)&gt;1,"Duplicate Availability ID",IF(F843="","Missing Status",IF(E843="ID Not Found","Invalid Driver ID",IF(COUNTIFS($B$5:$B$1000,B843,$D$5:$D$1000,D843)&gt;1,"Duplicate Driver/Date",IF(IFERROR(VLOOKUP(D843,'Drivers'!$A$5:$K$1000,10,FALSE),"No")&lt;&gt;"Yes","Inactive Driver",IF(OR(F843="Available",F843="Limited"),IF(OR(G843="",H843="",I843=""),"Missing Shift or Time",IF(K843&lt;=0,"Check Time Range",IF(K843&gt;IFERROR(VLOOKUP(D843,'Drivers'!$A$5:$K$1000,9,FALSE),24),"Over Planning Limit","OK"))),"OK"))))))))</f>
        <v/>
      </c>
    </row>
    <row r="844">
      <c r="A844" s="23" t="n"/>
      <c r="B844" s="24" t="n"/>
      <c r="C844" s="25">
        <f>IF(B844="","",TEXT(B844,"ddd"))</f>
        <v/>
      </c>
      <c r="D844" s="23" t="n"/>
      <c r="E844" s="26">
        <f>IF(D844="","",IFERROR(VLOOKUP(D844,'Drivers'!$A$5:$K$1000,2,FALSE),"ID Not Found"))</f>
        <v/>
      </c>
      <c r="F844" s="23" t="n"/>
      <c r="G844" s="23" t="n"/>
      <c r="H844" s="27" t="n"/>
      <c r="I844" s="27" t="n"/>
      <c r="J844" s="28" t="n"/>
      <c r="K844" s="29">
        <f>IF(OR(B844="",D844="",F844=""),"",IF(OR(F844="Available",F844="Limited"),IFERROR(MAX(0,MOD(I844-H844,1)*24-J844/60),0),0))</f>
        <v/>
      </c>
      <c r="L844" s="25">
        <f>IF(D844="","",IFERROR(VLOOKUP(D844,'Drivers'!$A$5:$K$1000,4,FALSE),""))</f>
        <v/>
      </c>
      <c r="M844" s="30" t="n"/>
      <c r="N844" s="23" t="n"/>
      <c r="O844" s="30" t="n"/>
      <c r="P844" s="26">
        <f>IF(AND(A844="",B844="",D844="",F844=""),"",IF(OR(A844="",B844="",D844=""),"Missing Required",IF(COUNTIF($A$5:$A$1000,A844)&gt;1,"Duplicate Availability ID",IF(F844="","Missing Status",IF(E844="ID Not Found","Invalid Driver ID",IF(COUNTIFS($B$5:$B$1000,B844,$D$5:$D$1000,D844)&gt;1,"Duplicate Driver/Date",IF(IFERROR(VLOOKUP(D844,'Drivers'!$A$5:$K$1000,10,FALSE),"No")&lt;&gt;"Yes","Inactive Driver",IF(OR(F844="Available",F844="Limited"),IF(OR(G844="",H844="",I844=""),"Missing Shift or Time",IF(K844&lt;=0,"Check Time Range",IF(K844&gt;IFERROR(VLOOKUP(D844,'Drivers'!$A$5:$K$1000,9,FALSE),24),"Over Planning Limit","OK"))),"OK"))))))))</f>
        <v/>
      </c>
    </row>
    <row r="845">
      <c r="A845" s="23" t="n"/>
      <c r="B845" s="24" t="n"/>
      <c r="C845" s="25">
        <f>IF(B845="","",TEXT(B845,"ddd"))</f>
        <v/>
      </c>
      <c r="D845" s="23" t="n"/>
      <c r="E845" s="26">
        <f>IF(D845="","",IFERROR(VLOOKUP(D845,'Drivers'!$A$5:$K$1000,2,FALSE),"ID Not Found"))</f>
        <v/>
      </c>
      <c r="F845" s="23" t="n"/>
      <c r="G845" s="23" t="n"/>
      <c r="H845" s="27" t="n"/>
      <c r="I845" s="27" t="n"/>
      <c r="J845" s="28" t="n"/>
      <c r="K845" s="29">
        <f>IF(OR(B845="",D845="",F845=""),"",IF(OR(F845="Available",F845="Limited"),IFERROR(MAX(0,MOD(I845-H845,1)*24-J845/60),0),0))</f>
        <v/>
      </c>
      <c r="L845" s="25">
        <f>IF(D845="","",IFERROR(VLOOKUP(D845,'Drivers'!$A$5:$K$1000,4,FALSE),""))</f>
        <v/>
      </c>
      <c r="M845" s="30" t="n"/>
      <c r="N845" s="23" t="n"/>
      <c r="O845" s="30" t="n"/>
      <c r="P845" s="26">
        <f>IF(AND(A845="",B845="",D845="",F845=""),"",IF(OR(A845="",B845="",D845=""),"Missing Required",IF(COUNTIF($A$5:$A$1000,A845)&gt;1,"Duplicate Availability ID",IF(F845="","Missing Status",IF(E845="ID Not Found","Invalid Driver ID",IF(COUNTIFS($B$5:$B$1000,B845,$D$5:$D$1000,D845)&gt;1,"Duplicate Driver/Date",IF(IFERROR(VLOOKUP(D845,'Drivers'!$A$5:$K$1000,10,FALSE),"No")&lt;&gt;"Yes","Inactive Driver",IF(OR(F845="Available",F845="Limited"),IF(OR(G845="",H845="",I845=""),"Missing Shift or Time",IF(K845&lt;=0,"Check Time Range",IF(K845&gt;IFERROR(VLOOKUP(D845,'Drivers'!$A$5:$K$1000,9,FALSE),24),"Over Planning Limit","OK"))),"OK"))))))))</f>
        <v/>
      </c>
    </row>
    <row r="846">
      <c r="A846" s="23" t="n"/>
      <c r="B846" s="24" t="n"/>
      <c r="C846" s="25">
        <f>IF(B846="","",TEXT(B846,"ddd"))</f>
        <v/>
      </c>
      <c r="D846" s="23" t="n"/>
      <c r="E846" s="26">
        <f>IF(D846="","",IFERROR(VLOOKUP(D846,'Drivers'!$A$5:$K$1000,2,FALSE),"ID Not Found"))</f>
        <v/>
      </c>
      <c r="F846" s="23" t="n"/>
      <c r="G846" s="23" t="n"/>
      <c r="H846" s="27" t="n"/>
      <c r="I846" s="27" t="n"/>
      <c r="J846" s="28" t="n"/>
      <c r="K846" s="29">
        <f>IF(OR(B846="",D846="",F846=""),"",IF(OR(F846="Available",F846="Limited"),IFERROR(MAX(0,MOD(I846-H846,1)*24-J846/60),0),0))</f>
        <v/>
      </c>
      <c r="L846" s="25">
        <f>IF(D846="","",IFERROR(VLOOKUP(D846,'Drivers'!$A$5:$K$1000,4,FALSE),""))</f>
        <v/>
      </c>
      <c r="M846" s="30" t="n"/>
      <c r="N846" s="23" t="n"/>
      <c r="O846" s="30" t="n"/>
      <c r="P846" s="26">
        <f>IF(AND(A846="",B846="",D846="",F846=""),"",IF(OR(A846="",B846="",D846=""),"Missing Required",IF(COUNTIF($A$5:$A$1000,A846)&gt;1,"Duplicate Availability ID",IF(F846="","Missing Status",IF(E846="ID Not Found","Invalid Driver ID",IF(COUNTIFS($B$5:$B$1000,B846,$D$5:$D$1000,D846)&gt;1,"Duplicate Driver/Date",IF(IFERROR(VLOOKUP(D846,'Drivers'!$A$5:$K$1000,10,FALSE),"No")&lt;&gt;"Yes","Inactive Driver",IF(OR(F846="Available",F846="Limited"),IF(OR(G846="",H846="",I846=""),"Missing Shift or Time",IF(K846&lt;=0,"Check Time Range",IF(K846&gt;IFERROR(VLOOKUP(D846,'Drivers'!$A$5:$K$1000,9,FALSE),24),"Over Planning Limit","OK"))),"OK"))))))))</f>
        <v/>
      </c>
    </row>
    <row r="847">
      <c r="A847" s="23" t="n"/>
      <c r="B847" s="24" t="n"/>
      <c r="C847" s="25">
        <f>IF(B847="","",TEXT(B847,"ddd"))</f>
        <v/>
      </c>
      <c r="D847" s="23" t="n"/>
      <c r="E847" s="26">
        <f>IF(D847="","",IFERROR(VLOOKUP(D847,'Drivers'!$A$5:$K$1000,2,FALSE),"ID Not Found"))</f>
        <v/>
      </c>
      <c r="F847" s="23" t="n"/>
      <c r="G847" s="23" t="n"/>
      <c r="H847" s="27" t="n"/>
      <c r="I847" s="27" t="n"/>
      <c r="J847" s="28" t="n"/>
      <c r="K847" s="29">
        <f>IF(OR(B847="",D847="",F847=""),"",IF(OR(F847="Available",F847="Limited"),IFERROR(MAX(0,MOD(I847-H847,1)*24-J847/60),0),0))</f>
        <v/>
      </c>
      <c r="L847" s="25">
        <f>IF(D847="","",IFERROR(VLOOKUP(D847,'Drivers'!$A$5:$K$1000,4,FALSE),""))</f>
        <v/>
      </c>
      <c r="M847" s="30" t="n"/>
      <c r="N847" s="23" t="n"/>
      <c r="O847" s="30" t="n"/>
      <c r="P847" s="26">
        <f>IF(AND(A847="",B847="",D847="",F847=""),"",IF(OR(A847="",B847="",D847=""),"Missing Required",IF(COUNTIF($A$5:$A$1000,A847)&gt;1,"Duplicate Availability ID",IF(F847="","Missing Status",IF(E847="ID Not Found","Invalid Driver ID",IF(COUNTIFS($B$5:$B$1000,B847,$D$5:$D$1000,D847)&gt;1,"Duplicate Driver/Date",IF(IFERROR(VLOOKUP(D847,'Drivers'!$A$5:$K$1000,10,FALSE),"No")&lt;&gt;"Yes","Inactive Driver",IF(OR(F847="Available",F847="Limited"),IF(OR(G847="",H847="",I847=""),"Missing Shift or Time",IF(K847&lt;=0,"Check Time Range",IF(K847&gt;IFERROR(VLOOKUP(D847,'Drivers'!$A$5:$K$1000,9,FALSE),24),"Over Planning Limit","OK"))),"OK"))))))))</f>
        <v/>
      </c>
    </row>
    <row r="848">
      <c r="A848" s="23" t="n"/>
      <c r="B848" s="24" t="n"/>
      <c r="C848" s="25">
        <f>IF(B848="","",TEXT(B848,"ddd"))</f>
        <v/>
      </c>
      <c r="D848" s="23" t="n"/>
      <c r="E848" s="26">
        <f>IF(D848="","",IFERROR(VLOOKUP(D848,'Drivers'!$A$5:$K$1000,2,FALSE),"ID Not Found"))</f>
        <v/>
      </c>
      <c r="F848" s="23" t="n"/>
      <c r="G848" s="23" t="n"/>
      <c r="H848" s="27" t="n"/>
      <c r="I848" s="27" t="n"/>
      <c r="J848" s="28" t="n"/>
      <c r="K848" s="29">
        <f>IF(OR(B848="",D848="",F848=""),"",IF(OR(F848="Available",F848="Limited"),IFERROR(MAX(0,MOD(I848-H848,1)*24-J848/60),0),0))</f>
        <v/>
      </c>
      <c r="L848" s="25">
        <f>IF(D848="","",IFERROR(VLOOKUP(D848,'Drivers'!$A$5:$K$1000,4,FALSE),""))</f>
        <v/>
      </c>
      <c r="M848" s="30" t="n"/>
      <c r="N848" s="23" t="n"/>
      <c r="O848" s="30" t="n"/>
      <c r="P848" s="26">
        <f>IF(AND(A848="",B848="",D848="",F848=""),"",IF(OR(A848="",B848="",D848=""),"Missing Required",IF(COUNTIF($A$5:$A$1000,A848)&gt;1,"Duplicate Availability ID",IF(F848="","Missing Status",IF(E848="ID Not Found","Invalid Driver ID",IF(COUNTIFS($B$5:$B$1000,B848,$D$5:$D$1000,D848)&gt;1,"Duplicate Driver/Date",IF(IFERROR(VLOOKUP(D848,'Drivers'!$A$5:$K$1000,10,FALSE),"No")&lt;&gt;"Yes","Inactive Driver",IF(OR(F848="Available",F848="Limited"),IF(OR(G848="",H848="",I848=""),"Missing Shift or Time",IF(K848&lt;=0,"Check Time Range",IF(K848&gt;IFERROR(VLOOKUP(D848,'Drivers'!$A$5:$K$1000,9,FALSE),24),"Over Planning Limit","OK"))),"OK"))))))))</f>
        <v/>
      </c>
    </row>
    <row r="849">
      <c r="A849" s="23" t="n"/>
      <c r="B849" s="24" t="n"/>
      <c r="C849" s="25">
        <f>IF(B849="","",TEXT(B849,"ddd"))</f>
        <v/>
      </c>
      <c r="D849" s="23" t="n"/>
      <c r="E849" s="26">
        <f>IF(D849="","",IFERROR(VLOOKUP(D849,'Drivers'!$A$5:$K$1000,2,FALSE),"ID Not Found"))</f>
        <v/>
      </c>
      <c r="F849" s="23" t="n"/>
      <c r="G849" s="23" t="n"/>
      <c r="H849" s="27" t="n"/>
      <c r="I849" s="27" t="n"/>
      <c r="J849" s="28" t="n"/>
      <c r="K849" s="29">
        <f>IF(OR(B849="",D849="",F849=""),"",IF(OR(F849="Available",F849="Limited"),IFERROR(MAX(0,MOD(I849-H849,1)*24-J849/60),0),0))</f>
        <v/>
      </c>
      <c r="L849" s="25">
        <f>IF(D849="","",IFERROR(VLOOKUP(D849,'Drivers'!$A$5:$K$1000,4,FALSE),""))</f>
        <v/>
      </c>
      <c r="M849" s="30" t="n"/>
      <c r="N849" s="23" t="n"/>
      <c r="O849" s="30" t="n"/>
      <c r="P849" s="26">
        <f>IF(AND(A849="",B849="",D849="",F849=""),"",IF(OR(A849="",B849="",D849=""),"Missing Required",IF(COUNTIF($A$5:$A$1000,A849)&gt;1,"Duplicate Availability ID",IF(F849="","Missing Status",IF(E849="ID Not Found","Invalid Driver ID",IF(COUNTIFS($B$5:$B$1000,B849,$D$5:$D$1000,D849)&gt;1,"Duplicate Driver/Date",IF(IFERROR(VLOOKUP(D849,'Drivers'!$A$5:$K$1000,10,FALSE),"No")&lt;&gt;"Yes","Inactive Driver",IF(OR(F849="Available",F849="Limited"),IF(OR(G849="",H849="",I849=""),"Missing Shift or Time",IF(K849&lt;=0,"Check Time Range",IF(K849&gt;IFERROR(VLOOKUP(D849,'Drivers'!$A$5:$K$1000,9,FALSE),24),"Over Planning Limit","OK"))),"OK"))))))))</f>
        <v/>
      </c>
    </row>
    <row r="850">
      <c r="A850" s="23" t="n"/>
      <c r="B850" s="24" t="n"/>
      <c r="C850" s="25">
        <f>IF(B850="","",TEXT(B850,"ddd"))</f>
        <v/>
      </c>
      <c r="D850" s="23" t="n"/>
      <c r="E850" s="26">
        <f>IF(D850="","",IFERROR(VLOOKUP(D850,'Drivers'!$A$5:$K$1000,2,FALSE),"ID Not Found"))</f>
        <v/>
      </c>
      <c r="F850" s="23" t="n"/>
      <c r="G850" s="23" t="n"/>
      <c r="H850" s="27" t="n"/>
      <c r="I850" s="27" t="n"/>
      <c r="J850" s="28" t="n"/>
      <c r="K850" s="29">
        <f>IF(OR(B850="",D850="",F850=""),"",IF(OR(F850="Available",F850="Limited"),IFERROR(MAX(0,MOD(I850-H850,1)*24-J850/60),0),0))</f>
        <v/>
      </c>
      <c r="L850" s="25">
        <f>IF(D850="","",IFERROR(VLOOKUP(D850,'Drivers'!$A$5:$K$1000,4,FALSE),""))</f>
        <v/>
      </c>
      <c r="M850" s="30" t="n"/>
      <c r="N850" s="23" t="n"/>
      <c r="O850" s="30" t="n"/>
      <c r="P850" s="26">
        <f>IF(AND(A850="",B850="",D850="",F850=""),"",IF(OR(A850="",B850="",D850=""),"Missing Required",IF(COUNTIF($A$5:$A$1000,A850)&gt;1,"Duplicate Availability ID",IF(F850="","Missing Status",IF(E850="ID Not Found","Invalid Driver ID",IF(COUNTIFS($B$5:$B$1000,B850,$D$5:$D$1000,D850)&gt;1,"Duplicate Driver/Date",IF(IFERROR(VLOOKUP(D850,'Drivers'!$A$5:$K$1000,10,FALSE),"No")&lt;&gt;"Yes","Inactive Driver",IF(OR(F850="Available",F850="Limited"),IF(OR(G850="",H850="",I850=""),"Missing Shift or Time",IF(K850&lt;=0,"Check Time Range",IF(K850&gt;IFERROR(VLOOKUP(D850,'Drivers'!$A$5:$K$1000,9,FALSE),24),"Over Planning Limit","OK"))),"OK"))))))))</f>
        <v/>
      </c>
    </row>
    <row r="851">
      <c r="A851" s="23" t="n"/>
      <c r="B851" s="24" t="n"/>
      <c r="C851" s="25">
        <f>IF(B851="","",TEXT(B851,"ddd"))</f>
        <v/>
      </c>
      <c r="D851" s="23" t="n"/>
      <c r="E851" s="26">
        <f>IF(D851="","",IFERROR(VLOOKUP(D851,'Drivers'!$A$5:$K$1000,2,FALSE),"ID Not Found"))</f>
        <v/>
      </c>
      <c r="F851" s="23" t="n"/>
      <c r="G851" s="23" t="n"/>
      <c r="H851" s="27" t="n"/>
      <c r="I851" s="27" t="n"/>
      <c r="J851" s="28" t="n"/>
      <c r="K851" s="29">
        <f>IF(OR(B851="",D851="",F851=""),"",IF(OR(F851="Available",F851="Limited"),IFERROR(MAX(0,MOD(I851-H851,1)*24-J851/60),0),0))</f>
        <v/>
      </c>
      <c r="L851" s="25">
        <f>IF(D851="","",IFERROR(VLOOKUP(D851,'Drivers'!$A$5:$K$1000,4,FALSE),""))</f>
        <v/>
      </c>
      <c r="M851" s="30" t="n"/>
      <c r="N851" s="23" t="n"/>
      <c r="O851" s="30" t="n"/>
      <c r="P851" s="26">
        <f>IF(AND(A851="",B851="",D851="",F851=""),"",IF(OR(A851="",B851="",D851=""),"Missing Required",IF(COUNTIF($A$5:$A$1000,A851)&gt;1,"Duplicate Availability ID",IF(F851="","Missing Status",IF(E851="ID Not Found","Invalid Driver ID",IF(COUNTIFS($B$5:$B$1000,B851,$D$5:$D$1000,D851)&gt;1,"Duplicate Driver/Date",IF(IFERROR(VLOOKUP(D851,'Drivers'!$A$5:$K$1000,10,FALSE),"No")&lt;&gt;"Yes","Inactive Driver",IF(OR(F851="Available",F851="Limited"),IF(OR(G851="",H851="",I851=""),"Missing Shift or Time",IF(K851&lt;=0,"Check Time Range",IF(K851&gt;IFERROR(VLOOKUP(D851,'Drivers'!$A$5:$K$1000,9,FALSE),24),"Over Planning Limit","OK"))),"OK"))))))))</f>
        <v/>
      </c>
    </row>
    <row r="852">
      <c r="A852" s="23" t="n"/>
      <c r="B852" s="24" t="n"/>
      <c r="C852" s="25">
        <f>IF(B852="","",TEXT(B852,"ddd"))</f>
        <v/>
      </c>
      <c r="D852" s="23" t="n"/>
      <c r="E852" s="26">
        <f>IF(D852="","",IFERROR(VLOOKUP(D852,'Drivers'!$A$5:$K$1000,2,FALSE),"ID Not Found"))</f>
        <v/>
      </c>
      <c r="F852" s="23" t="n"/>
      <c r="G852" s="23" t="n"/>
      <c r="H852" s="27" t="n"/>
      <c r="I852" s="27" t="n"/>
      <c r="J852" s="28" t="n"/>
      <c r="K852" s="29">
        <f>IF(OR(B852="",D852="",F852=""),"",IF(OR(F852="Available",F852="Limited"),IFERROR(MAX(0,MOD(I852-H852,1)*24-J852/60),0),0))</f>
        <v/>
      </c>
      <c r="L852" s="25">
        <f>IF(D852="","",IFERROR(VLOOKUP(D852,'Drivers'!$A$5:$K$1000,4,FALSE),""))</f>
        <v/>
      </c>
      <c r="M852" s="30" t="n"/>
      <c r="N852" s="23" t="n"/>
      <c r="O852" s="30" t="n"/>
      <c r="P852" s="26">
        <f>IF(AND(A852="",B852="",D852="",F852=""),"",IF(OR(A852="",B852="",D852=""),"Missing Required",IF(COUNTIF($A$5:$A$1000,A852)&gt;1,"Duplicate Availability ID",IF(F852="","Missing Status",IF(E852="ID Not Found","Invalid Driver ID",IF(COUNTIFS($B$5:$B$1000,B852,$D$5:$D$1000,D852)&gt;1,"Duplicate Driver/Date",IF(IFERROR(VLOOKUP(D852,'Drivers'!$A$5:$K$1000,10,FALSE),"No")&lt;&gt;"Yes","Inactive Driver",IF(OR(F852="Available",F852="Limited"),IF(OR(G852="",H852="",I852=""),"Missing Shift or Time",IF(K852&lt;=0,"Check Time Range",IF(K852&gt;IFERROR(VLOOKUP(D852,'Drivers'!$A$5:$K$1000,9,FALSE),24),"Over Planning Limit","OK"))),"OK"))))))))</f>
        <v/>
      </c>
    </row>
    <row r="853">
      <c r="A853" s="23" t="n"/>
      <c r="B853" s="24" t="n"/>
      <c r="C853" s="25">
        <f>IF(B853="","",TEXT(B853,"ddd"))</f>
        <v/>
      </c>
      <c r="D853" s="23" t="n"/>
      <c r="E853" s="26">
        <f>IF(D853="","",IFERROR(VLOOKUP(D853,'Drivers'!$A$5:$K$1000,2,FALSE),"ID Not Found"))</f>
        <v/>
      </c>
      <c r="F853" s="23" t="n"/>
      <c r="G853" s="23" t="n"/>
      <c r="H853" s="27" t="n"/>
      <c r="I853" s="27" t="n"/>
      <c r="J853" s="28" t="n"/>
      <c r="K853" s="29">
        <f>IF(OR(B853="",D853="",F853=""),"",IF(OR(F853="Available",F853="Limited"),IFERROR(MAX(0,MOD(I853-H853,1)*24-J853/60),0),0))</f>
        <v/>
      </c>
      <c r="L853" s="25">
        <f>IF(D853="","",IFERROR(VLOOKUP(D853,'Drivers'!$A$5:$K$1000,4,FALSE),""))</f>
        <v/>
      </c>
      <c r="M853" s="30" t="n"/>
      <c r="N853" s="23" t="n"/>
      <c r="O853" s="30" t="n"/>
      <c r="P853" s="26">
        <f>IF(AND(A853="",B853="",D853="",F853=""),"",IF(OR(A853="",B853="",D853=""),"Missing Required",IF(COUNTIF($A$5:$A$1000,A853)&gt;1,"Duplicate Availability ID",IF(F853="","Missing Status",IF(E853="ID Not Found","Invalid Driver ID",IF(COUNTIFS($B$5:$B$1000,B853,$D$5:$D$1000,D853)&gt;1,"Duplicate Driver/Date",IF(IFERROR(VLOOKUP(D853,'Drivers'!$A$5:$K$1000,10,FALSE),"No")&lt;&gt;"Yes","Inactive Driver",IF(OR(F853="Available",F853="Limited"),IF(OR(G853="",H853="",I853=""),"Missing Shift or Time",IF(K853&lt;=0,"Check Time Range",IF(K853&gt;IFERROR(VLOOKUP(D853,'Drivers'!$A$5:$K$1000,9,FALSE),24),"Over Planning Limit","OK"))),"OK"))))))))</f>
        <v/>
      </c>
    </row>
    <row r="854">
      <c r="A854" s="23" t="n"/>
      <c r="B854" s="24" t="n"/>
      <c r="C854" s="25">
        <f>IF(B854="","",TEXT(B854,"ddd"))</f>
        <v/>
      </c>
      <c r="D854" s="23" t="n"/>
      <c r="E854" s="26">
        <f>IF(D854="","",IFERROR(VLOOKUP(D854,'Drivers'!$A$5:$K$1000,2,FALSE),"ID Not Found"))</f>
        <v/>
      </c>
      <c r="F854" s="23" t="n"/>
      <c r="G854" s="23" t="n"/>
      <c r="H854" s="27" t="n"/>
      <c r="I854" s="27" t="n"/>
      <c r="J854" s="28" t="n"/>
      <c r="K854" s="29">
        <f>IF(OR(B854="",D854="",F854=""),"",IF(OR(F854="Available",F854="Limited"),IFERROR(MAX(0,MOD(I854-H854,1)*24-J854/60),0),0))</f>
        <v/>
      </c>
      <c r="L854" s="25">
        <f>IF(D854="","",IFERROR(VLOOKUP(D854,'Drivers'!$A$5:$K$1000,4,FALSE),""))</f>
        <v/>
      </c>
      <c r="M854" s="30" t="n"/>
      <c r="N854" s="23" t="n"/>
      <c r="O854" s="30" t="n"/>
      <c r="P854" s="26">
        <f>IF(AND(A854="",B854="",D854="",F854=""),"",IF(OR(A854="",B854="",D854=""),"Missing Required",IF(COUNTIF($A$5:$A$1000,A854)&gt;1,"Duplicate Availability ID",IF(F854="","Missing Status",IF(E854="ID Not Found","Invalid Driver ID",IF(COUNTIFS($B$5:$B$1000,B854,$D$5:$D$1000,D854)&gt;1,"Duplicate Driver/Date",IF(IFERROR(VLOOKUP(D854,'Drivers'!$A$5:$K$1000,10,FALSE),"No")&lt;&gt;"Yes","Inactive Driver",IF(OR(F854="Available",F854="Limited"),IF(OR(G854="",H854="",I854=""),"Missing Shift or Time",IF(K854&lt;=0,"Check Time Range",IF(K854&gt;IFERROR(VLOOKUP(D854,'Drivers'!$A$5:$K$1000,9,FALSE),24),"Over Planning Limit","OK"))),"OK"))))))))</f>
        <v/>
      </c>
    </row>
    <row r="855">
      <c r="A855" s="23" t="n"/>
      <c r="B855" s="24" t="n"/>
      <c r="C855" s="25">
        <f>IF(B855="","",TEXT(B855,"ddd"))</f>
        <v/>
      </c>
      <c r="D855" s="23" t="n"/>
      <c r="E855" s="26">
        <f>IF(D855="","",IFERROR(VLOOKUP(D855,'Drivers'!$A$5:$K$1000,2,FALSE),"ID Not Found"))</f>
        <v/>
      </c>
      <c r="F855" s="23" t="n"/>
      <c r="G855" s="23" t="n"/>
      <c r="H855" s="27" t="n"/>
      <c r="I855" s="27" t="n"/>
      <c r="J855" s="28" t="n"/>
      <c r="K855" s="29">
        <f>IF(OR(B855="",D855="",F855=""),"",IF(OR(F855="Available",F855="Limited"),IFERROR(MAX(0,MOD(I855-H855,1)*24-J855/60),0),0))</f>
        <v/>
      </c>
      <c r="L855" s="25">
        <f>IF(D855="","",IFERROR(VLOOKUP(D855,'Drivers'!$A$5:$K$1000,4,FALSE),""))</f>
        <v/>
      </c>
      <c r="M855" s="30" t="n"/>
      <c r="N855" s="23" t="n"/>
      <c r="O855" s="30" t="n"/>
      <c r="P855" s="26">
        <f>IF(AND(A855="",B855="",D855="",F855=""),"",IF(OR(A855="",B855="",D855=""),"Missing Required",IF(COUNTIF($A$5:$A$1000,A855)&gt;1,"Duplicate Availability ID",IF(F855="","Missing Status",IF(E855="ID Not Found","Invalid Driver ID",IF(COUNTIFS($B$5:$B$1000,B855,$D$5:$D$1000,D855)&gt;1,"Duplicate Driver/Date",IF(IFERROR(VLOOKUP(D855,'Drivers'!$A$5:$K$1000,10,FALSE),"No")&lt;&gt;"Yes","Inactive Driver",IF(OR(F855="Available",F855="Limited"),IF(OR(G855="",H855="",I855=""),"Missing Shift or Time",IF(K855&lt;=0,"Check Time Range",IF(K855&gt;IFERROR(VLOOKUP(D855,'Drivers'!$A$5:$K$1000,9,FALSE),24),"Over Planning Limit","OK"))),"OK"))))))))</f>
        <v/>
      </c>
    </row>
    <row r="856">
      <c r="A856" s="23" t="n"/>
      <c r="B856" s="24" t="n"/>
      <c r="C856" s="25">
        <f>IF(B856="","",TEXT(B856,"ddd"))</f>
        <v/>
      </c>
      <c r="D856" s="23" t="n"/>
      <c r="E856" s="26">
        <f>IF(D856="","",IFERROR(VLOOKUP(D856,'Drivers'!$A$5:$K$1000,2,FALSE),"ID Not Found"))</f>
        <v/>
      </c>
      <c r="F856" s="23" t="n"/>
      <c r="G856" s="23" t="n"/>
      <c r="H856" s="27" t="n"/>
      <c r="I856" s="27" t="n"/>
      <c r="J856" s="28" t="n"/>
      <c r="K856" s="29">
        <f>IF(OR(B856="",D856="",F856=""),"",IF(OR(F856="Available",F856="Limited"),IFERROR(MAX(0,MOD(I856-H856,1)*24-J856/60),0),0))</f>
        <v/>
      </c>
      <c r="L856" s="25">
        <f>IF(D856="","",IFERROR(VLOOKUP(D856,'Drivers'!$A$5:$K$1000,4,FALSE),""))</f>
        <v/>
      </c>
      <c r="M856" s="30" t="n"/>
      <c r="N856" s="23" t="n"/>
      <c r="O856" s="30" t="n"/>
      <c r="P856" s="26">
        <f>IF(AND(A856="",B856="",D856="",F856=""),"",IF(OR(A856="",B856="",D856=""),"Missing Required",IF(COUNTIF($A$5:$A$1000,A856)&gt;1,"Duplicate Availability ID",IF(F856="","Missing Status",IF(E856="ID Not Found","Invalid Driver ID",IF(COUNTIFS($B$5:$B$1000,B856,$D$5:$D$1000,D856)&gt;1,"Duplicate Driver/Date",IF(IFERROR(VLOOKUP(D856,'Drivers'!$A$5:$K$1000,10,FALSE),"No")&lt;&gt;"Yes","Inactive Driver",IF(OR(F856="Available",F856="Limited"),IF(OR(G856="",H856="",I856=""),"Missing Shift or Time",IF(K856&lt;=0,"Check Time Range",IF(K856&gt;IFERROR(VLOOKUP(D856,'Drivers'!$A$5:$K$1000,9,FALSE),24),"Over Planning Limit","OK"))),"OK"))))))))</f>
        <v/>
      </c>
    </row>
    <row r="857">
      <c r="A857" s="23" t="n"/>
      <c r="B857" s="24" t="n"/>
      <c r="C857" s="25">
        <f>IF(B857="","",TEXT(B857,"ddd"))</f>
        <v/>
      </c>
      <c r="D857" s="23" t="n"/>
      <c r="E857" s="26">
        <f>IF(D857="","",IFERROR(VLOOKUP(D857,'Drivers'!$A$5:$K$1000,2,FALSE),"ID Not Found"))</f>
        <v/>
      </c>
      <c r="F857" s="23" t="n"/>
      <c r="G857" s="23" t="n"/>
      <c r="H857" s="27" t="n"/>
      <c r="I857" s="27" t="n"/>
      <c r="J857" s="28" t="n"/>
      <c r="K857" s="29">
        <f>IF(OR(B857="",D857="",F857=""),"",IF(OR(F857="Available",F857="Limited"),IFERROR(MAX(0,MOD(I857-H857,1)*24-J857/60),0),0))</f>
        <v/>
      </c>
      <c r="L857" s="25">
        <f>IF(D857="","",IFERROR(VLOOKUP(D857,'Drivers'!$A$5:$K$1000,4,FALSE),""))</f>
        <v/>
      </c>
      <c r="M857" s="30" t="n"/>
      <c r="N857" s="23" t="n"/>
      <c r="O857" s="30" t="n"/>
      <c r="P857" s="26">
        <f>IF(AND(A857="",B857="",D857="",F857=""),"",IF(OR(A857="",B857="",D857=""),"Missing Required",IF(COUNTIF($A$5:$A$1000,A857)&gt;1,"Duplicate Availability ID",IF(F857="","Missing Status",IF(E857="ID Not Found","Invalid Driver ID",IF(COUNTIFS($B$5:$B$1000,B857,$D$5:$D$1000,D857)&gt;1,"Duplicate Driver/Date",IF(IFERROR(VLOOKUP(D857,'Drivers'!$A$5:$K$1000,10,FALSE),"No")&lt;&gt;"Yes","Inactive Driver",IF(OR(F857="Available",F857="Limited"),IF(OR(G857="",H857="",I857=""),"Missing Shift or Time",IF(K857&lt;=0,"Check Time Range",IF(K857&gt;IFERROR(VLOOKUP(D857,'Drivers'!$A$5:$K$1000,9,FALSE),24),"Over Planning Limit","OK"))),"OK"))))))))</f>
        <v/>
      </c>
    </row>
    <row r="858">
      <c r="A858" s="23" t="n"/>
      <c r="B858" s="24" t="n"/>
      <c r="C858" s="25">
        <f>IF(B858="","",TEXT(B858,"ddd"))</f>
        <v/>
      </c>
      <c r="D858" s="23" t="n"/>
      <c r="E858" s="26">
        <f>IF(D858="","",IFERROR(VLOOKUP(D858,'Drivers'!$A$5:$K$1000,2,FALSE),"ID Not Found"))</f>
        <v/>
      </c>
      <c r="F858" s="23" t="n"/>
      <c r="G858" s="23" t="n"/>
      <c r="H858" s="27" t="n"/>
      <c r="I858" s="27" t="n"/>
      <c r="J858" s="28" t="n"/>
      <c r="K858" s="29">
        <f>IF(OR(B858="",D858="",F858=""),"",IF(OR(F858="Available",F858="Limited"),IFERROR(MAX(0,MOD(I858-H858,1)*24-J858/60),0),0))</f>
        <v/>
      </c>
      <c r="L858" s="25">
        <f>IF(D858="","",IFERROR(VLOOKUP(D858,'Drivers'!$A$5:$K$1000,4,FALSE),""))</f>
        <v/>
      </c>
      <c r="M858" s="30" t="n"/>
      <c r="N858" s="23" t="n"/>
      <c r="O858" s="30" t="n"/>
      <c r="P858" s="26">
        <f>IF(AND(A858="",B858="",D858="",F858=""),"",IF(OR(A858="",B858="",D858=""),"Missing Required",IF(COUNTIF($A$5:$A$1000,A858)&gt;1,"Duplicate Availability ID",IF(F858="","Missing Status",IF(E858="ID Not Found","Invalid Driver ID",IF(COUNTIFS($B$5:$B$1000,B858,$D$5:$D$1000,D858)&gt;1,"Duplicate Driver/Date",IF(IFERROR(VLOOKUP(D858,'Drivers'!$A$5:$K$1000,10,FALSE),"No")&lt;&gt;"Yes","Inactive Driver",IF(OR(F858="Available",F858="Limited"),IF(OR(G858="",H858="",I858=""),"Missing Shift or Time",IF(K858&lt;=0,"Check Time Range",IF(K858&gt;IFERROR(VLOOKUP(D858,'Drivers'!$A$5:$K$1000,9,FALSE),24),"Over Planning Limit","OK"))),"OK"))))))))</f>
        <v/>
      </c>
    </row>
    <row r="859">
      <c r="A859" s="23" t="n"/>
      <c r="B859" s="24" t="n"/>
      <c r="C859" s="25">
        <f>IF(B859="","",TEXT(B859,"ddd"))</f>
        <v/>
      </c>
      <c r="D859" s="23" t="n"/>
      <c r="E859" s="26">
        <f>IF(D859="","",IFERROR(VLOOKUP(D859,'Drivers'!$A$5:$K$1000,2,FALSE),"ID Not Found"))</f>
        <v/>
      </c>
      <c r="F859" s="23" t="n"/>
      <c r="G859" s="23" t="n"/>
      <c r="H859" s="27" t="n"/>
      <c r="I859" s="27" t="n"/>
      <c r="J859" s="28" t="n"/>
      <c r="K859" s="29">
        <f>IF(OR(B859="",D859="",F859=""),"",IF(OR(F859="Available",F859="Limited"),IFERROR(MAX(0,MOD(I859-H859,1)*24-J859/60),0),0))</f>
        <v/>
      </c>
      <c r="L859" s="25">
        <f>IF(D859="","",IFERROR(VLOOKUP(D859,'Drivers'!$A$5:$K$1000,4,FALSE),""))</f>
        <v/>
      </c>
      <c r="M859" s="30" t="n"/>
      <c r="N859" s="23" t="n"/>
      <c r="O859" s="30" t="n"/>
      <c r="P859" s="26">
        <f>IF(AND(A859="",B859="",D859="",F859=""),"",IF(OR(A859="",B859="",D859=""),"Missing Required",IF(COUNTIF($A$5:$A$1000,A859)&gt;1,"Duplicate Availability ID",IF(F859="","Missing Status",IF(E859="ID Not Found","Invalid Driver ID",IF(COUNTIFS($B$5:$B$1000,B859,$D$5:$D$1000,D859)&gt;1,"Duplicate Driver/Date",IF(IFERROR(VLOOKUP(D859,'Drivers'!$A$5:$K$1000,10,FALSE),"No")&lt;&gt;"Yes","Inactive Driver",IF(OR(F859="Available",F859="Limited"),IF(OR(G859="",H859="",I859=""),"Missing Shift or Time",IF(K859&lt;=0,"Check Time Range",IF(K859&gt;IFERROR(VLOOKUP(D859,'Drivers'!$A$5:$K$1000,9,FALSE),24),"Over Planning Limit","OK"))),"OK"))))))))</f>
        <v/>
      </c>
    </row>
    <row r="860">
      <c r="A860" s="23" t="n"/>
      <c r="B860" s="24" t="n"/>
      <c r="C860" s="25">
        <f>IF(B860="","",TEXT(B860,"ddd"))</f>
        <v/>
      </c>
      <c r="D860" s="23" t="n"/>
      <c r="E860" s="26">
        <f>IF(D860="","",IFERROR(VLOOKUP(D860,'Drivers'!$A$5:$K$1000,2,FALSE),"ID Not Found"))</f>
        <v/>
      </c>
      <c r="F860" s="23" t="n"/>
      <c r="G860" s="23" t="n"/>
      <c r="H860" s="27" t="n"/>
      <c r="I860" s="27" t="n"/>
      <c r="J860" s="28" t="n"/>
      <c r="K860" s="29">
        <f>IF(OR(B860="",D860="",F860=""),"",IF(OR(F860="Available",F860="Limited"),IFERROR(MAX(0,MOD(I860-H860,1)*24-J860/60),0),0))</f>
        <v/>
      </c>
      <c r="L860" s="25">
        <f>IF(D860="","",IFERROR(VLOOKUP(D860,'Drivers'!$A$5:$K$1000,4,FALSE),""))</f>
        <v/>
      </c>
      <c r="M860" s="30" t="n"/>
      <c r="N860" s="23" t="n"/>
      <c r="O860" s="30" t="n"/>
      <c r="P860" s="26">
        <f>IF(AND(A860="",B860="",D860="",F860=""),"",IF(OR(A860="",B860="",D860=""),"Missing Required",IF(COUNTIF($A$5:$A$1000,A860)&gt;1,"Duplicate Availability ID",IF(F860="","Missing Status",IF(E860="ID Not Found","Invalid Driver ID",IF(COUNTIFS($B$5:$B$1000,B860,$D$5:$D$1000,D860)&gt;1,"Duplicate Driver/Date",IF(IFERROR(VLOOKUP(D860,'Drivers'!$A$5:$K$1000,10,FALSE),"No")&lt;&gt;"Yes","Inactive Driver",IF(OR(F860="Available",F860="Limited"),IF(OR(G860="",H860="",I860=""),"Missing Shift or Time",IF(K860&lt;=0,"Check Time Range",IF(K860&gt;IFERROR(VLOOKUP(D860,'Drivers'!$A$5:$K$1000,9,FALSE),24),"Over Planning Limit","OK"))),"OK"))))))))</f>
        <v/>
      </c>
    </row>
    <row r="861">
      <c r="A861" s="23" t="n"/>
      <c r="B861" s="24" t="n"/>
      <c r="C861" s="25">
        <f>IF(B861="","",TEXT(B861,"ddd"))</f>
        <v/>
      </c>
      <c r="D861" s="23" t="n"/>
      <c r="E861" s="26">
        <f>IF(D861="","",IFERROR(VLOOKUP(D861,'Drivers'!$A$5:$K$1000,2,FALSE),"ID Not Found"))</f>
        <v/>
      </c>
      <c r="F861" s="23" t="n"/>
      <c r="G861" s="23" t="n"/>
      <c r="H861" s="27" t="n"/>
      <c r="I861" s="27" t="n"/>
      <c r="J861" s="28" t="n"/>
      <c r="K861" s="29">
        <f>IF(OR(B861="",D861="",F861=""),"",IF(OR(F861="Available",F861="Limited"),IFERROR(MAX(0,MOD(I861-H861,1)*24-J861/60),0),0))</f>
        <v/>
      </c>
      <c r="L861" s="25">
        <f>IF(D861="","",IFERROR(VLOOKUP(D861,'Drivers'!$A$5:$K$1000,4,FALSE),""))</f>
        <v/>
      </c>
      <c r="M861" s="30" t="n"/>
      <c r="N861" s="23" t="n"/>
      <c r="O861" s="30" t="n"/>
      <c r="P861" s="26">
        <f>IF(AND(A861="",B861="",D861="",F861=""),"",IF(OR(A861="",B861="",D861=""),"Missing Required",IF(COUNTIF($A$5:$A$1000,A861)&gt;1,"Duplicate Availability ID",IF(F861="","Missing Status",IF(E861="ID Not Found","Invalid Driver ID",IF(COUNTIFS($B$5:$B$1000,B861,$D$5:$D$1000,D861)&gt;1,"Duplicate Driver/Date",IF(IFERROR(VLOOKUP(D861,'Drivers'!$A$5:$K$1000,10,FALSE),"No")&lt;&gt;"Yes","Inactive Driver",IF(OR(F861="Available",F861="Limited"),IF(OR(G861="",H861="",I861=""),"Missing Shift or Time",IF(K861&lt;=0,"Check Time Range",IF(K861&gt;IFERROR(VLOOKUP(D861,'Drivers'!$A$5:$K$1000,9,FALSE),24),"Over Planning Limit","OK"))),"OK"))))))))</f>
        <v/>
      </c>
    </row>
    <row r="862">
      <c r="A862" s="23" t="n"/>
      <c r="B862" s="24" t="n"/>
      <c r="C862" s="25">
        <f>IF(B862="","",TEXT(B862,"ddd"))</f>
        <v/>
      </c>
      <c r="D862" s="23" t="n"/>
      <c r="E862" s="26">
        <f>IF(D862="","",IFERROR(VLOOKUP(D862,'Drivers'!$A$5:$K$1000,2,FALSE),"ID Not Found"))</f>
        <v/>
      </c>
      <c r="F862" s="23" t="n"/>
      <c r="G862" s="23" t="n"/>
      <c r="H862" s="27" t="n"/>
      <c r="I862" s="27" t="n"/>
      <c r="J862" s="28" t="n"/>
      <c r="K862" s="29">
        <f>IF(OR(B862="",D862="",F862=""),"",IF(OR(F862="Available",F862="Limited"),IFERROR(MAX(0,MOD(I862-H862,1)*24-J862/60),0),0))</f>
        <v/>
      </c>
      <c r="L862" s="25">
        <f>IF(D862="","",IFERROR(VLOOKUP(D862,'Drivers'!$A$5:$K$1000,4,FALSE),""))</f>
        <v/>
      </c>
      <c r="M862" s="30" t="n"/>
      <c r="N862" s="23" t="n"/>
      <c r="O862" s="30" t="n"/>
      <c r="P862" s="26">
        <f>IF(AND(A862="",B862="",D862="",F862=""),"",IF(OR(A862="",B862="",D862=""),"Missing Required",IF(COUNTIF($A$5:$A$1000,A862)&gt;1,"Duplicate Availability ID",IF(F862="","Missing Status",IF(E862="ID Not Found","Invalid Driver ID",IF(COUNTIFS($B$5:$B$1000,B862,$D$5:$D$1000,D862)&gt;1,"Duplicate Driver/Date",IF(IFERROR(VLOOKUP(D862,'Drivers'!$A$5:$K$1000,10,FALSE),"No")&lt;&gt;"Yes","Inactive Driver",IF(OR(F862="Available",F862="Limited"),IF(OR(G862="",H862="",I862=""),"Missing Shift or Time",IF(K862&lt;=0,"Check Time Range",IF(K862&gt;IFERROR(VLOOKUP(D862,'Drivers'!$A$5:$K$1000,9,FALSE),24),"Over Planning Limit","OK"))),"OK"))))))))</f>
        <v/>
      </c>
    </row>
    <row r="863">
      <c r="A863" s="23" t="n"/>
      <c r="B863" s="24" t="n"/>
      <c r="C863" s="25">
        <f>IF(B863="","",TEXT(B863,"ddd"))</f>
        <v/>
      </c>
      <c r="D863" s="23" t="n"/>
      <c r="E863" s="26">
        <f>IF(D863="","",IFERROR(VLOOKUP(D863,'Drivers'!$A$5:$K$1000,2,FALSE),"ID Not Found"))</f>
        <v/>
      </c>
      <c r="F863" s="23" t="n"/>
      <c r="G863" s="23" t="n"/>
      <c r="H863" s="27" t="n"/>
      <c r="I863" s="27" t="n"/>
      <c r="J863" s="28" t="n"/>
      <c r="K863" s="29">
        <f>IF(OR(B863="",D863="",F863=""),"",IF(OR(F863="Available",F863="Limited"),IFERROR(MAX(0,MOD(I863-H863,1)*24-J863/60),0),0))</f>
        <v/>
      </c>
      <c r="L863" s="25">
        <f>IF(D863="","",IFERROR(VLOOKUP(D863,'Drivers'!$A$5:$K$1000,4,FALSE),""))</f>
        <v/>
      </c>
      <c r="M863" s="30" t="n"/>
      <c r="N863" s="23" t="n"/>
      <c r="O863" s="30" t="n"/>
      <c r="P863" s="26">
        <f>IF(AND(A863="",B863="",D863="",F863=""),"",IF(OR(A863="",B863="",D863=""),"Missing Required",IF(COUNTIF($A$5:$A$1000,A863)&gt;1,"Duplicate Availability ID",IF(F863="","Missing Status",IF(E863="ID Not Found","Invalid Driver ID",IF(COUNTIFS($B$5:$B$1000,B863,$D$5:$D$1000,D863)&gt;1,"Duplicate Driver/Date",IF(IFERROR(VLOOKUP(D863,'Drivers'!$A$5:$K$1000,10,FALSE),"No")&lt;&gt;"Yes","Inactive Driver",IF(OR(F863="Available",F863="Limited"),IF(OR(G863="",H863="",I863=""),"Missing Shift or Time",IF(K863&lt;=0,"Check Time Range",IF(K863&gt;IFERROR(VLOOKUP(D863,'Drivers'!$A$5:$K$1000,9,FALSE),24),"Over Planning Limit","OK"))),"OK"))))))))</f>
        <v/>
      </c>
    </row>
    <row r="864">
      <c r="A864" s="23" t="n"/>
      <c r="B864" s="24" t="n"/>
      <c r="C864" s="25">
        <f>IF(B864="","",TEXT(B864,"ddd"))</f>
        <v/>
      </c>
      <c r="D864" s="23" t="n"/>
      <c r="E864" s="26">
        <f>IF(D864="","",IFERROR(VLOOKUP(D864,'Drivers'!$A$5:$K$1000,2,FALSE),"ID Not Found"))</f>
        <v/>
      </c>
      <c r="F864" s="23" t="n"/>
      <c r="G864" s="23" t="n"/>
      <c r="H864" s="27" t="n"/>
      <c r="I864" s="27" t="n"/>
      <c r="J864" s="28" t="n"/>
      <c r="K864" s="29">
        <f>IF(OR(B864="",D864="",F864=""),"",IF(OR(F864="Available",F864="Limited"),IFERROR(MAX(0,MOD(I864-H864,1)*24-J864/60),0),0))</f>
        <v/>
      </c>
      <c r="L864" s="25">
        <f>IF(D864="","",IFERROR(VLOOKUP(D864,'Drivers'!$A$5:$K$1000,4,FALSE),""))</f>
        <v/>
      </c>
      <c r="M864" s="30" t="n"/>
      <c r="N864" s="23" t="n"/>
      <c r="O864" s="30" t="n"/>
      <c r="P864" s="26">
        <f>IF(AND(A864="",B864="",D864="",F864=""),"",IF(OR(A864="",B864="",D864=""),"Missing Required",IF(COUNTIF($A$5:$A$1000,A864)&gt;1,"Duplicate Availability ID",IF(F864="","Missing Status",IF(E864="ID Not Found","Invalid Driver ID",IF(COUNTIFS($B$5:$B$1000,B864,$D$5:$D$1000,D864)&gt;1,"Duplicate Driver/Date",IF(IFERROR(VLOOKUP(D864,'Drivers'!$A$5:$K$1000,10,FALSE),"No")&lt;&gt;"Yes","Inactive Driver",IF(OR(F864="Available",F864="Limited"),IF(OR(G864="",H864="",I864=""),"Missing Shift or Time",IF(K864&lt;=0,"Check Time Range",IF(K864&gt;IFERROR(VLOOKUP(D864,'Drivers'!$A$5:$K$1000,9,FALSE),24),"Over Planning Limit","OK"))),"OK"))))))))</f>
        <v/>
      </c>
    </row>
    <row r="865">
      <c r="A865" s="23" t="n"/>
      <c r="B865" s="24" t="n"/>
      <c r="C865" s="25">
        <f>IF(B865="","",TEXT(B865,"ddd"))</f>
        <v/>
      </c>
      <c r="D865" s="23" t="n"/>
      <c r="E865" s="26">
        <f>IF(D865="","",IFERROR(VLOOKUP(D865,'Drivers'!$A$5:$K$1000,2,FALSE),"ID Not Found"))</f>
        <v/>
      </c>
      <c r="F865" s="23" t="n"/>
      <c r="G865" s="23" t="n"/>
      <c r="H865" s="27" t="n"/>
      <c r="I865" s="27" t="n"/>
      <c r="J865" s="28" t="n"/>
      <c r="K865" s="29">
        <f>IF(OR(B865="",D865="",F865=""),"",IF(OR(F865="Available",F865="Limited"),IFERROR(MAX(0,MOD(I865-H865,1)*24-J865/60),0),0))</f>
        <v/>
      </c>
      <c r="L865" s="25">
        <f>IF(D865="","",IFERROR(VLOOKUP(D865,'Drivers'!$A$5:$K$1000,4,FALSE),""))</f>
        <v/>
      </c>
      <c r="M865" s="30" t="n"/>
      <c r="N865" s="23" t="n"/>
      <c r="O865" s="30" t="n"/>
      <c r="P865" s="26">
        <f>IF(AND(A865="",B865="",D865="",F865=""),"",IF(OR(A865="",B865="",D865=""),"Missing Required",IF(COUNTIF($A$5:$A$1000,A865)&gt;1,"Duplicate Availability ID",IF(F865="","Missing Status",IF(E865="ID Not Found","Invalid Driver ID",IF(COUNTIFS($B$5:$B$1000,B865,$D$5:$D$1000,D865)&gt;1,"Duplicate Driver/Date",IF(IFERROR(VLOOKUP(D865,'Drivers'!$A$5:$K$1000,10,FALSE),"No")&lt;&gt;"Yes","Inactive Driver",IF(OR(F865="Available",F865="Limited"),IF(OR(G865="",H865="",I865=""),"Missing Shift or Time",IF(K865&lt;=0,"Check Time Range",IF(K865&gt;IFERROR(VLOOKUP(D865,'Drivers'!$A$5:$K$1000,9,FALSE),24),"Over Planning Limit","OK"))),"OK"))))))))</f>
        <v/>
      </c>
    </row>
    <row r="866">
      <c r="A866" s="23" t="n"/>
      <c r="B866" s="24" t="n"/>
      <c r="C866" s="25">
        <f>IF(B866="","",TEXT(B866,"ddd"))</f>
        <v/>
      </c>
      <c r="D866" s="23" t="n"/>
      <c r="E866" s="26">
        <f>IF(D866="","",IFERROR(VLOOKUP(D866,'Drivers'!$A$5:$K$1000,2,FALSE),"ID Not Found"))</f>
        <v/>
      </c>
      <c r="F866" s="23" t="n"/>
      <c r="G866" s="23" t="n"/>
      <c r="H866" s="27" t="n"/>
      <c r="I866" s="27" t="n"/>
      <c r="J866" s="28" t="n"/>
      <c r="K866" s="29">
        <f>IF(OR(B866="",D866="",F866=""),"",IF(OR(F866="Available",F866="Limited"),IFERROR(MAX(0,MOD(I866-H866,1)*24-J866/60),0),0))</f>
        <v/>
      </c>
      <c r="L866" s="25">
        <f>IF(D866="","",IFERROR(VLOOKUP(D866,'Drivers'!$A$5:$K$1000,4,FALSE),""))</f>
        <v/>
      </c>
      <c r="M866" s="30" t="n"/>
      <c r="N866" s="23" t="n"/>
      <c r="O866" s="30" t="n"/>
      <c r="P866" s="26">
        <f>IF(AND(A866="",B866="",D866="",F866=""),"",IF(OR(A866="",B866="",D866=""),"Missing Required",IF(COUNTIF($A$5:$A$1000,A866)&gt;1,"Duplicate Availability ID",IF(F866="","Missing Status",IF(E866="ID Not Found","Invalid Driver ID",IF(COUNTIFS($B$5:$B$1000,B866,$D$5:$D$1000,D866)&gt;1,"Duplicate Driver/Date",IF(IFERROR(VLOOKUP(D866,'Drivers'!$A$5:$K$1000,10,FALSE),"No")&lt;&gt;"Yes","Inactive Driver",IF(OR(F866="Available",F866="Limited"),IF(OR(G866="",H866="",I866=""),"Missing Shift or Time",IF(K866&lt;=0,"Check Time Range",IF(K866&gt;IFERROR(VLOOKUP(D866,'Drivers'!$A$5:$K$1000,9,FALSE),24),"Over Planning Limit","OK"))),"OK"))))))))</f>
        <v/>
      </c>
    </row>
    <row r="867">
      <c r="A867" s="23" t="n"/>
      <c r="B867" s="24" t="n"/>
      <c r="C867" s="25">
        <f>IF(B867="","",TEXT(B867,"ddd"))</f>
        <v/>
      </c>
      <c r="D867" s="23" t="n"/>
      <c r="E867" s="26">
        <f>IF(D867="","",IFERROR(VLOOKUP(D867,'Drivers'!$A$5:$K$1000,2,FALSE),"ID Not Found"))</f>
        <v/>
      </c>
      <c r="F867" s="23" t="n"/>
      <c r="G867" s="23" t="n"/>
      <c r="H867" s="27" t="n"/>
      <c r="I867" s="27" t="n"/>
      <c r="J867" s="28" t="n"/>
      <c r="K867" s="29">
        <f>IF(OR(B867="",D867="",F867=""),"",IF(OR(F867="Available",F867="Limited"),IFERROR(MAX(0,MOD(I867-H867,1)*24-J867/60),0),0))</f>
        <v/>
      </c>
      <c r="L867" s="25">
        <f>IF(D867="","",IFERROR(VLOOKUP(D867,'Drivers'!$A$5:$K$1000,4,FALSE),""))</f>
        <v/>
      </c>
      <c r="M867" s="30" t="n"/>
      <c r="N867" s="23" t="n"/>
      <c r="O867" s="30" t="n"/>
      <c r="P867" s="26">
        <f>IF(AND(A867="",B867="",D867="",F867=""),"",IF(OR(A867="",B867="",D867=""),"Missing Required",IF(COUNTIF($A$5:$A$1000,A867)&gt;1,"Duplicate Availability ID",IF(F867="","Missing Status",IF(E867="ID Not Found","Invalid Driver ID",IF(COUNTIFS($B$5:$B$1000,B867,$D$5:$D$1000,D867)&gt;1,"Duplicate Driver/Date",IF(IFERROR(VLOOKUP(D867,'Drivers'!$A$5:$K$1000,10,FALSE),"No")&lt;&gt;"Yes","Inactive Driver",IF(OR(F867="Available",F867="Limited"),IF(OR(G867="",H867="",I867=""),"Missing Shift or Time",IF(K867&lt;=0,"Check Time Range",IF(K867&gt;IFERROR(VLOOKUP(D867,'Drivers'!$A$5:$K$1000,9,FALSE),24),"Over Planning Limit","OK"))),"OK"))))))))</f>
        <v/>
      </c>
    </row>
    <row r="868">
      <c r="A868" s="23" t="n"/>
      <c r="B868" s="24" t="n"/>
      <c r="C868" s="25">
        <f>IF(B868="","",TEXT(B868,"ddd"))</f>
        <v/>
      </c>
      <c r="D868" s="23" t="n"/>
      <c r="E868" s="26">
        <f>IF(D868="","",IFERROR(VLOOKUP(D868,'Drivers'!$A$5:$K$1000,2,FALSE),"ID Not Found"))</f>
        <v/>
      </c>
      <c r="F868" s="23" t="n"/>
      <c r="G868" s="23" t="n"/>
      <c r="H868" s="27" t="n"/>
      <c r="I868" s="27" t="n"/>
      <c r="J868" s="28" t="n"/>
      <c r="K868" s="29">
        <f>IF(OR(B868="",D868="",F868=""),"",IF(OR(F868="Available",F868="Limited"),IFERROR(MAX(0,MOD(I868-H868,1)*24-J868/60),0),0))</f>
        <v/>
      </c>
      <c r="L868" s="25">
        <f>IF(D868="","",IFERROR(VLOOKUP(D868,'Drivers'!$A$5:$K$1000,4,FALSE),""))</f>
        <v/>
      </c>
      <c r="M868" s="30" t="n"/>
      <c r="N868" s="23" t="n"/>
      <c r="O868" s="30" t="n"/>
      <c r="P868" s="26">
        <f>IF(AND(A868="",B868="",D868="",F868=""),"",IF(OR(A868="",B868="",D868=""),"Missing Required",IF(COUNTIF($A$5:$A$1000,A868)&gt;1,"Duplicate Availability ID",IF(F868="","Missing Status",IF(E868="ID Not Found","Invalid Driver ID",IF(COUNTIFS($B$5:$B$1000,B868,$D$5:$D$1000,D868)&gt;1,"Duplicate Driver/Date",IF(IFERROR(VLOOKUP(D868,'Drivers'!$A$5:$K$1000,10,FALSE),"No")&lt;&gt;"Yes","Inactive Driver",IF(OR(F868="Available",F868="Limited"),IF(OR(G868="",H868="",I868=""),"Missing Shift or Time",IF(K868&lt;=0,"Check Time Range",IF(K868&gt;IFERROR(VLOOKUP(D868,'Drivers'!$A$5:$K$1000,9,FALSE),24),"Over Planning Limit","OK"))),"OK"))))))))</f>
        <v/>
      </c>
    </row>
    <row r="869">
      <c r="A869" s="23" t="n"/>
      <c r="B869" s="24" t="n"/>
      <c r="C869" s="25">
        <f>IF(B869="","",TEXT(B869,"ddd"))</f>
        <v/>
      </c>
      <c r="D869" s="23" t="n"/>
      <c r="E869" s="26">
        <f>IF(D869="","",IFERROR(VLOOKUP(D869,'Drivers'!$A$5:$K$1000,2,FALSE),"ID Not Found"))</f>
        <v/>
      </c>
      <c r="F869" s="23" t="n"/>
      <c r="G869" s="23" t="n"/>
      <c r="H869" s="27" t="n"/>
      <c r="I869" s="27" t="n"/>
      <c r="J869" s="28" t="n"/>
      <c r="K869" s="29">
        <f>IF(OR(B869="",D869="",F869=""),"",IF(OR(F869="Available",F869="Limited"),IFERROR(MAX(0,MOD(I869-H869,1)*24-J869/60),0),0))</f>
        <v/>
      </c>
      <c r="L869" s="25">
        <f>IF(D869="","",IFERROR(VLOOKUP(D869,'Drivers'!$A$5:$K$1000,4,FALSE),""))</f>
        <v/>
      </c>
      <c r="M869" s="30" t="n"/>
      <c r="N869" s="23" t="n"/>
      <c r="O869" s="30" t="n"/>
      <c r="P869" s="26">
        <f>IF(AND(A869="",B869="",D869="",F869=""),"",IF(OR(A869="",B869="",D869=""),"Missing Required",IF(COUNTIF($A$5:$A$1000,A869)&gt;1,"Duplicate Availability ID",IF(F869="","Missing Status",IF(E869="ID Not Found","Invalid Driver ID",IF(COUNTIFS($B$5:$B$1000,B869,$D$5:$D$1000,D869)&gt;1,"Duplicate Driver/Date",IF(IFERROR(VLOOKUP(D869,'Drivers'!$A$5:$K$1000,10,FALSE),"No")&lt;&gt;"Yes","Inactive Driver",IF(OR(F869="Available",F869="Limited"),IF(OR(G869="",H869="",I869=""),"Missing Shift or Time",IF(K869&lt;=0,"Check Time Range",IF(K869&gt;IFERROR(VLOOKUP(D869,'Drivers'!$A$5:$K$1000,9,FALSE),24),"Over Planning Limit","OK"))),"OK"))))))))</f>
        <v/>
      </c>
    </row>
    <row r="870">
      <c r="A870" s="23" t="n"/>
      <c r="B870" s="24" t="n"/>
      <c r="C870" s="25">
        <f>IF(B870="","",TEXT(B870,"ddd"))</f>
        <v/>
      </c>
      <c r="D870" s="23" t="n"/>
      <c r="E870" s="26">
        <f>IF(D870="","",IFERROR(VLOOKUP(D870,'Drivers'!$A$5:$K$1000,2,FALSE),"ID Not Found"))</f>
        <v/>
      </c>
      <c r="F870" s="23" t="n"/>
      <c r="G870" s="23" t="n"/>
      <c r="H870" s="27" t="n"/>
      <c r="I870" s="27" t="n"/>
      <c r="J870" s="28" t="n"/>
      <c r="K870" s="29">
        <f>IF(OR(B870="",D870="",F870=""),"",IF(OR(F870="Available",F870="Limited"),IFERROR(MAX(0,MOD(I870-H870,1)*24-J870/60),0),0))</f>
        <v/>
      </c>
      <c r="L870" s="25">
        <f>IF(D870="","",IFERROR(VLOOKUP(D870,'Drivers'!$A$5:$K$1000,4,FALSE),""))</f>
        <v/>
      </c>
      <c r="M870" s="30" t="n"/>
      <c r="N870" s="23" t="n"/>
      <c r="O870" s="30" t="n"/>
      <c r="P870" s="26">
        <f>IF(AND(A870="",B870="",D870="",F870=""),"",IF(OR(A870="",B870="",D870=""),"Missing Required",IF(COUNTIF($A$5:$A$1000,A870)&gt;1,"Duplicate Availability ID",IF(F870="","Missing Status",IF(E870="ID Not Found","Invalid Driver ID",IF(COUNTIFS($B$5:$B$1000,B870,$D$5:$D$1000,D870)&gt;1,"Duplicate Driver/Date",IF(IFERROR(VLOOKUP(D870,'Drivers'!$A$5:$K$1000,10,FALSE),"No")&lt;&gt;"Yes","Inactive Driver",IF(OR(F870="Available",F870="Limited"),IF(OR(G870="",H870="",I870=""),"Missing Shift or Time",IF(K870&lt;=0,"Check Time Range",IF(K870&gt;IFERROR(VLOOKUP(D870,'Drivers'!$A$5:$K$1000,9,FALSE),24),"Over Planning Limit","OK"))),"OK"))))))))</f>
        <v/>
      </c>
    </row>
    <row r="871">
      <c r="A871" s="23" t="n"/>
      <c r="B871" s="24" t="n"/>
      <c r="C871" s="25">
        <f>IF(B871="","",TEXT(B871,"ddd"))</f>
        <v/>
      </c>
      <c r="D871" s="23" t="n"/>
      <c r="E871" s="26">
        <f>IF(D871="","",IFERROR(VLOOKUP(D871,'Drivers'!$A$5:$K$1000,2,FALSE),"ID Not Found"))</f>
        <v/>
      </c>
      <c r="F871" s="23" t="n"/>
      <c r="G871" s="23" t="n"/>
      <c r="H871" s="27" t="n"/>
      <c r="I871" s="27" t="n"/>
      <c r="J871" s="28" t="n"/>
      <c r="K871" s="29">
        <f>IF(OR(B871="",D871="",F871=""),"",IF(OR(F871="Available",F871="Limited"),IFERROR(MAX(0,MOD(I871-H871,1)*24-J871/60),0),0))</f>
        <v/>
      </c>
      <c r="L871" s="25">
        <f>IF(D871="","",IFERROR(VLOOKUP(D871,'Drivers'!$A$5:$K$1000,4,FALSE),""))</f>
        <v/>
      </c>
      <c r="M871" s="30" t="n"/>
      <c r="N871" s="23" t="n"/>
      <c r="O871" s="30" t="n"/>
      <c r="P871" s="26">
        <f>IF(AND(A871="",B871="",D871="",F871=""),"",IF(OR(A871="",B871="",D871=""),"Missing Required",IF(COUNTIF($A$5:$A$1000,A871)&gt;1,"Duplicate Availability ID",IF(F871="","Missing Status",IF(E871="ID Not Found","Invalid Driver ID",IF(COUNTIFS($B$5:$B$1000,B871,$D$5:$D$1000,D871)&gt;1,"Duplicate Driver/Date",IF(IFERROR(VLOOKUP(D871,'Drivers'!$A$5:$K$1000,10,FALSE),"No")&lt;&gt;"Yes","Inactive Driver",IF(OR(F871="Available",F871="Limited"),IF(OR(G871="",H871="",I871=""),"Missing Shift or Time",IF(K871&lt;=0,"Check Time Range",IF(K871&gt;IFERROR(VLOOKUP(D871,'Drivers'!$A$5:$K$1000,9,FALSE),24),"Over Planning Limit","OK"))),"OK"))))))))</f>
        <v/>
      </c>
    </row>
    <row r="872">
      <c r="A872" s="23" t="n"/>
      <c r="B872" s="24" t="n"/>
      <c r="C872" s="25">
        <f>IF(B872="","",TEXT(B872,"ddd"))</f>
        <v/>
      </c>
      <c r="D872" s="23" t="n"/>
      <c r="E872" s="26">
        <f>IF(D872="","",IFERROR(VLOOKUP(D872,'Drivers'!$A$5:$K$1000,2,FALSE),"ID Not Found"))</f>
        <v/>
      </c>
      <c r="F872" s="23" t="n"/>
      <c r="G872" s="23" t="n"/>
      <c r="H872" s="27" t="n"/>
      <c r="I872" s="27" t="n"/>
      <c r="J872" s="28" t="n"/>
      <c r="K872" s="29">
        <f>IF(OR(B872="",D872="",F872=""),"",IF(OR(F872="Available",F872="Limited"),IFERROR(MAX(0,MOD(I872-H872,1)*24-J872/60),0),0))</f>
        <v/>
      </c>
      <c r="L872" s="25">
        <f>IF(D872="","",IFERROR(VLOOKUP(D872,'Drivers'!$A$5:$K$1000,4,FALSE),""))</f>
        <v/>
      </c>
      <c r="M872" s="30" t="n"/>
      <c r="N872" s="23" t="n"/>
      <c r="O872" s="30" t="n"/>
      <c r="P872" s="26">
        <f>IF(AND(A872="",B872="",D872="",F872=""),"",IF(OR(A872="",B872="",D872=""),"Missing Required",IF(COUNTIF($A$5:$A$1000,A872)&gt;1,"Duplicate Availability ID",IF(F872="","Missing Status",IF(E872="ID Not Found","Invalid Driver ID",IF(COUNTIFS($B$5:$B$1000,B872,$D$5:$D$1000,D872)&gt;1,"Duplicate Driver/Date",IF(IFERROR(VLOOKUP(D872,'Drivers'!$A$5:$K$1000,10,FALSE),"No")&lt;&gt;"Yes","Inactive Driver",IF(OR(F872="Available",F872="Limited"),IF(OR(G872="",H872="",I872=""),"Missing Shift or Time",IF(K872&lt;=0,"Check Time Range",IF(K872&gt;IFERROR(VLOOKUP(D872,'Drivers'!$A$5:$K$1000,9,FALSE),24),"Over Planning Limit","OK"))),"OK"))))))))</f>
        <v/>
      </c>
    </row>
    <row r="873">
      <c r="A873" s="23" t="n"/>
      <c r="B873" s="24" t="n"/>
      <c r="C873" s="25">
        <f>IF(B873="","",TEXT(B873,"ddd"))</f>
        <v/>
      </c>
      <c r="D873" s="23" t="n"/>
      <c r="E873" s="26">
        <f>IF(D873="","",IFERROR(VLOOKUP(D873,'Drivers'!$A$5:$K$1000,2,FALSE),"ID Not Found"))</f>
        <v/>
      </c>
      <c r="F873" s="23" t="n"/>
      <c r="G873" s="23" t="n"/>
      <c r="H873" s="27" t="n"/>
      <c r="I873" s="27" t="n"/>
      <c r="J873" s="28" t="n"/>
      <c r="K873" s="29">
        <f>IF(OR(B873="",D873="",F873=""),"",IF(OR(F873="Available",F873="Limited"),IFERROR(MAX(0,MOD(I873-H873,1)*24-J873/60),0),0))</f>
        <v/>
      </c>
      <c r="L873" s="25">
        <f>IF(D873="","",IFERROR(VLOOKUP(D873,'Drivers'!$A$5:$K$1000,4,FALSE),""))</f>
        <v/>
      </c>
      <c r="M873" s="30" t="n"/>
      <c r="N873" s="23" t="n"/>
      <c r="O873" s="30" t="n"/>
      <c r="P873" s="26">
        <f>IF(AND(A873="",B873="",D873="",F873=""),"",IF(OR(A873="",B873="",D873=""),"Missing Required",IF(COUNTIF($A$5:$A$1000,A873)&gt;1,"Duplicate Availability ID",IF(F873="","Missing Status",IF(E873="ID Not Found","Invalid Driver ID",IF(COUNTIFS($B$5:$B$1000,B873,$D$5:$D$1000,D873)&gt;1,"Duplicate Driver/Date",IF(IFERROR(VLOOKUP(D873,'Drivers'!$A$5:$K$1000,10,FALSE),"No")&lt;&gt;"Yes","Inactive Driver",IF(OR(F873="Available",F873="Limited"),IF(OR(G873="",H873="",I873=""),"Missing Shift or Time",IF(K873&lt;=0,"Check Time Range",IF(K873&gt;IFERROR(VLOOKUP(D873,'Drivers'!$A$5:$K$1000,9,FALSE),24),"Over Planning Limit","OK"))),"OK"))))))))</f>
        <v/>
      </c>
    </row>
    <row r="874">
      <c r="A874" s="23" t="n"/>
      <c r="B874" s="24" t="n"/>
      <c r="C874" s="25">
        <f>IF(B874="","",TEXT(B874,"ddd"))</f>
        <v/>
      </c>
      <c r="D874" s="23" t="n"/>
      <c r="E874" s="26">
        <f>IF(D874="","",IFERROR(VLOOKUP(D874,'Drivers'!$A$5:$K$1000,2,FALSE),"ID Not Found"))</f>
        <v/>
      </c>
      <c r="F874" s="23" t="n"/>
      <c r="G874" s="23" t="n"/>
      <c r="H874" s="27" t="n"/>
      <c r="I874" s="27" t="n"/>
      <c r="J874" s="28" t="n"/>
      <c r="K874" s="29">
        <f>IF(OR(B874="",D874="",F874=""),"",IF(OR(F874="Available",F874="Limited"),IFERROR(MAX(0,MOD(I874-H874,1)*24-J874/60),0),0))</f>
        <v/>
      </c>
      <c r="L874" s="25">
        <f>IF(D874="","",IFERROR(VLOOKUP(D874,'Drivers'!$A$5:$K$1000,4,FALSE),""))</f>
        <v/>
      </c>
      <c r="M874" s="30" t="n"/>
      <c r="N874" s="23" t="n"/>
      <c r="O874" s="30" t="n"/>
      <c r="P874" s="26">
        <f>IF(AND(A874="",B874="",D874="",F874=""),"",IF(OR(A874="",B874="",D874=""),"Missing Required",IF(COUNTIF($A$5:$A$1000,A874)&gt;1,"Duplicate Availability ID",IF(F874="","Missing Status",IF(E874="ID Not Found","Invalid Driver ID",IF(COUNTIFS($B$5:$B$1000,B874,$D$5:$D$1000,D874)&gt;1,"Duplicate Driver/Date",IF(IFERROR(VLOOKUP(D874,'Drivers'!$A$5:$K$1000,10,FALSE),"No")&lt;&gt;"Yes","Inactive Driver",IF(OR(F874="Available",F874="Limited"),IF(OR(G874="",H874="",I874=""),"Missing Shift or Time",IF(K874&lt;=0,"Check Time Range",IF(K874&gt;IFERROR(VLOOKUP(D874,'Drivers'!$A$5:$K$1000,9,FALSE),24),"Over Planning Limit","OK"))),"OK"))))))))</f>
        <v/>
      </c>
    </row>
    <row r="875">
      <c r="A875" s="23" t="n"/>
      <c r="B875" s="24" t="n"/>
      <c r="C875" s="25">
        <f>IF(B875="","",TEXT(B875,"ddd"))</f>
        <v/>
      </c>
      <c r="D875" s="23" t="n"/>
      <c r="E875" s="26">
        <f>IF(D875="","",IFERROR(VLOOKUP(D875,'Drivers'!$A$5:$K$1000,2,FALSE),"ID Not Found"))</f>
        <v/>
      </c>
      <c r="F875" s="23" t="n"/>
      <c r="G875" s="23" t="n"/>
      <c r="H875" s="27" t="n"/>
      <c r="I875" s="27" t="n"/>
      <c r="J875" s="28" t="n"/>
      <c r="K875" s="29">
        <f>IF(OR(B875="",D875="",F875=""),"",IF(OR(F875="Available",F875="Limited"),IFERROR(MAX(0,MOD(I875-H875,1)*24-J875/60),0),0))</f>
        <v/>
      </c>
      <c r="L875" s="25">
        <f>IF(D875="","",IFERROR(VLOOKUP(D875,'Drivers'!$A$5:$K$1000,4,FALSE),""))</f>
        <v/>
      </c>
      <c r="M875" s="30" t="n"/>
      <c r="N875" s="23" t="n"/>
      <c r="O875" s="30" t="n"/>
      <c r="P875" s="26">
        <f>IF(AND(A875="",B875="",D875="",F875=""),"",IF(OR(A875="",B875="",D875=""),"Missing Required",IF(COUNTIF($A$5:$A$1000,A875)&gt;1,"Duplicate Availability ID",IF(F875="","Missing Status",IF(E875="ID Not Found","Invalid Driver ID",IF(COUNTIFS($B$5:$B$1000,B875,$D$5:$D$1000,D875)&gt;1,"Duplicate Driver/Date",IF(IFERROR(VLOOKUP(D875,'Drivers'!$A$5:$K$1000,10,FALSE),"No")&lt;&gt;"Yes","Inactive Driver",IF(OR(F875="Available",F875="Limited"),IF(OR(G875="",H875="",I875=""),"Missing Shift or Time",IF(K875&lt;=0,"Check Time Range",IF(K875&gt;IFERROR(VLOOKUP(D875,'Drivers'!$A$5:$K$1000,9,FALSE),24),"Over Planning Limit","OK"))),"OK"))))))))</f>
        <v/>
      </c>
    </row>
    <row r="876">
      <c r="A876" s="23" t="n"/>
      <c r="B876" s="24" t="n"/>
      <c r="C876" s="25">
        <f>IF(B876="","",TEXT(B876,"ddd"))</f>
        <v/>
      </c>
      <c r="D876" s="23" t="n"/>
      <c r="E876" s="26">
        <f>IF(D876="","",IFERROR(VLOOKUP(D876,'Drivers'!$A$5:$K$1000,2,FALSE),"ID Not Found"))</f>
        <v/>
      </c>
      <c r="F876" s="23" t="n"/>
      <c r="G876" s="23" t="n"/>
      <c r="H876" s="27" t="n"/>
      <c r="I876" s="27" t="n"/>
      <c r="J876" s="28" t="n"/>
      <c r="K876" s="29">
        <f>IF(OR(B876="",D876="",F876=""),"",IF(OR(F876="Available",F876="Limited"),IFERROR(MAX(0,MOD(I876-H876,1)*24-J876/60),0),0))</f>
        <v/>
      </c>
      <c r="L876" s="25">
        <f>IF(D876="","",IFERROR(VLOOKUP(D876,'Drivers'!$A$5:$K$1000,4,FALSE),""))</f>
        <v/>
      </c>
      <c r="M876" s="30" t="n"/>
      <c r="N876" s="23" t="n"/>
      <c r="O876" s="30" t="n"/>
      <c r="P876" s="26">
        <f>IF(AND(A876="",B876="",D876="",F876=""),"",IF(OR(A876="",B876="",D876=""),"Missing Required",IF(COUNTIF($A$5:$A$1000,A876)&gt;1,"Duplicate Availability ID",IF(F876="","Missing Status",IF(E876="ID Not Found","Invalid Driver ID",IF(COUNTIFS($B$5:$B$1000,B876,$D$5:$D$1000,D876)&gt;1,"Duplicate Driver/Date",IF(IFERROR(VLOOKUP(D876,'Drivers'!$A$5:$K$1000,10,FALSE),"No")&lt;&gt;"Yes","Inactive Driver",IF(OR(F876="Available",F876="Limited"),IF(OR(G876="",H876="",I876=""),"Missing Shift or Time",IF(K876&lt;=0,"Check Time Range",IF(K876&gt;IFERROR(VLOOKUP(D876,'Drivers'!$A$5:$K$1000,9,FALSE),24),"Over Planning Limit","OK"))),"OK"))))))))</f>
        <v/>
      </c>
    </row>
    <row r="877">
      <c r="A877" s="23" t="n"/>
      <c r="B877" s="24" t="n"/>
      <c r="C877" s="25">
        <f>IF(B877="","",TEXT(B877,"ddd"))</f>
        <v/>
      </c>
      <c r="D877" s="23" t="n"/>
      <c r="E877" s="26">
        <f>IF(D877="","",IFERROR(VLOOKUP(D877,'Drivers'!$A$5:$K$1000,2,FALSE),"ID Not Found"))</f>
        <v/>
      </c>
      <c r="F877" s="23" t="n"/>
      <c r="G877" s="23" t="n"/>
      <c r="H877" s="27" t="n"/>
      <c r="I877" s="27" t="n"/>
      <c r="J877" s="28" t="n"/>
      <c r="K877" s="29">
        <f>IF(OR(B877="",D877="",F877=""),"",IF(OR(F877="Available",F877="Limited"),IFERROR(MAX(0,MOD(I877-H877,1)*24-J877/60),0),0))</f>
        <v/>
      </c>
      <c r="L877" s="25">
        <f>IF(D877="","",IFERROR(VLOOKUP(D877,'Drivers'!$A$5:$K$1000,4,FALSE),""))</f>
        <v/>
      </c>
      <c r="M877" s="30" t="n"/>
      <c r="N877" s="23" t="n"/>
      <c r="O877" s="30" t="n"/>
      <c r="P877" s="26">
        <f>IF(AND(A877="",B877="",D877="",F877=""),"",IF(OR(A877="",B877="",D877=""),"Missing Required",IF(COUNTIF($A$5:$A$1000,A877)&gt;1,"Duplicate Availability ID",IF(F877="","Missing Status",IF(E877="ID Not Found","Invalid Driver ID",IF(COUNTIFS($B$5:$B$1000,B877,$D$5:$D$1000,D877)&gt;1,"Duplicate Driver/Date",IF(IFERROR(VLOOKUP(D877,'Drivers'!$A$5:$K$1000,10,FALSE),"No")&lt;&gt;"Yes","Inactive Driver",IF(OR(F877="Available",F877="Limited"),IF(OR(G877="",H877="",I877=""),"Missing Shift or Time",IF(K877&lt;=0,"Check Time Range",IF(K877&gt;IFERROR(VLOOKUP(D877,'Drivers'!$A$5:$K$1000,9,FALSE),24),"Over Planning Limit","OK"))),"OK"))))))))</f>
        <v/>
      </c>
    </row>
    <row r="878">
      <c r="A878" s="23" t="n"/>
      <c r="B878" s="24" t="n"/>
      <c r="C878" s="25">
        <f>IF(B878="","",TEXT(B878,"ddd"))</f>
        <v/>
      </c>
      <c r="D878" s="23" t="n"/>
      <c r="E878" s="26">
        <f>IF(D878="","",IFERROR(VLOOKUP(D878,'Drivers'!$A$5:$K$1000,2,FALSE),"ID Not Found"))</f>
        <v/>
      </c>
      <c r="F878" s="23" t="n"/>
      <c r="G878" s="23" t="n"/>
      <c r="H878" s="27" t="n"/>
      <c r="I878" s="27" t="n"/>
      <c r="J878" s="28" t="n"/>
      <c r="K878" s="29">
        <f>IF(OR(B878="",D878="",F878=""),"",IF(OR(F878="Available",F878="Limited"),IFERROR(MAX(0,MOD(I878-H878,1)*24-J878/60),0),0))</f>
        <v/>
      </c>
      <c r="L878" s="25">
        <f>IF(D878="","",IFERROR(VLOOKUP(D878,'Drivers'!$A$5:$K$1000,4,FALSE),""))</f>
        <v/>
      </c>
      <c r="M878" s="30" t="n"/>
      <c r="N878" s="23" t="n"/>
      <c r="O878" s="30" t="n"/>
      <c r="P878" s="26">
        <f>IF(AND(A878="",B878="",D878="",F878=""),"",IF(OR(A878="",B878="",D878=""),"Missing Required",IF(COUNTIF($A$5:$A$1000,A878)&gt;1,"Duplicate Availability ID",IF(F878="","Missing Status",IF(E878="ID Not Found","Invalid Driver ID",IF(COUNTIFS($B$5:$B$1000,B878,$D$5:$D$1000,D878)&gt;1,"Duplicate Driver/Date",IF(IFERROR(VLOOKUP(D878,'Drivers'!$A$5:$K$1000,10,FALSE),"No")&lt;&gt;"Yes","Inactive Driver",IF(OR(F878="Available",F878="Limited"),IF(OR(G878="",H878="",I878=""),"Missing Shift or Time",IF(K878&lt;=0,"Check Time Range",IF(K878&gt;IFERROR(VLOOKUP(D878,'Drivers'!$A$5:$K$1000,9,FALSE),24),"Over Planning Limit","OK"))),"OK"))))))))</f>
        <v/>
      </c>
    </row>
    <row r="879">
      <c r="A879" s="23" t="n"/>
      <c r="B879" s="24" t="n"/>
      <c r="C879" s="25">
        <f>IF(B879="","",TEXT(B879,"ddd"))</f>
        <v/>
      </c>
      <c r="D879" s="23" t="n"/>
      <c r="E879" s="26">
        <f>IF(D879="","",IFERROR(VLOOKUP(D879,'Drivers'!$A$5:$K$1000,2,FALSE),"ID Not Found"))</f>
        <v/>
      </c>
      <c r="F879" s="23" t="n"/>
      <c r="G879" s="23" t="n"/>
      <c r="H879" s="27" t="n"/>
      <c r="I879" s="27" t="n"/>
      <c r="J879" s="28" t="n"/>
      <c r="K879" s="29">
        <f>IF(OR(B879="",D879="",F879=""),"",IF(OR(F879="Available",F879="Limited"),IFERROR(MAX(0,MOD(I879-H879,1)*24-J879/60),0),0))</f>
        <v/>
      </c>
      <c r="L879" s="25">
        <f>IF(D879="","",IFERROR(VLOOKUP(D879,'Drivers'!$A$5:$K$1000,4,FALSE),""))</f>
        <v/>
      </c>
      <c r="M879" s="30" t="n"/>
      <c r="N879" s="23" t="n"/>
      <c r="O879" s="30" t="n"/>
      <c r="P879" s="26">
        <f>IF(AND(A879="",B879="",D879="",F879=""),"",IF(OR(A879="",B879="",D879=""),"Missing Required",IF(COUNTIF($A$5:$A$1000,A879)&gt;1,"Duplicate Availability ID",IF(F879="","Missing Status",IF(E879="ID Not Found","Invalid Driver ID",IF(COUNTIFS($B$5:$B$1000,B879,$D$5:$D$1000,D879)&gt;1,"Duplicate Driver/Date",IF(IFERROR(VLOOKUP(D879,'Drivers'!$A$5:$K$1000,10,FALSE),"No")&lt;&gt;"Yes","Inactive Driver",IF(OR(F879="Available",F879="Limited"),IF(OR(G879="",H879="",I879=""),"Missing Shift or Time",IF(K879&lt;=0,"Check Time Range",IF(K879&gt;IFERROR(VLOOKUP(D879,'Drivers'!$A$5:$K$1000,9,FALSE),24),"Over Planning Limit","OK"))),"OK"))))))))</f>
        <v/>
      </c>
    </row>
    <row r="880">
      <c r="A880" s="23" t="n"/>
      <c r="B880" s="24" t="n"/>
      <c r="C880" s="25">
        <f>IF(B880="","",TEXT(B880,"ddd"))</f>
        <v/>
      </c>
      <c r="D880" s="23" t="n"/>
      <c r="E880" s="26">
        <f>IF(D880="","",IFERROR(VLOOKUP(D880,'Drivers'!$A$5:$K$1000,2,FALSE),"ID Not Found"))</f>
        <v/>
      </c>
      <c r="F880" s="23" t="n"/>
      <c r="G880" s="23" t="n"/>
      <c r="H880" s="27" t="n"/>
      <c r="I880" s="27" t="n"/>
      <c r="J880" s="28" t="n"/>
      <c r="K880" s="29">
        <f>IF(OR(B880="",D880="",F880=""),"",IF(OR(F880="Available",F880="Limited"),IFERROR(MAX(0,MOD(I880-H880,1)*24-J880/60),0),0))</f>
        <v/>
      </c>
      <c r="L880" s="25">
        <f>IF(D880="","",IFERROR(VLOOKUP(D880,'Drivers'!$A$5:$K$1000,4,FALSE),""))</f>
        <v/>
      </c>
      <c r="M880" s="30" t="n"/>
      <c r="N880" s="23" t="n"/>
      <c r="O880" s="30" t="n"/>
      <c r="P880" s="26">
        <f>IF(AND(A880="",B880="",D880="",F880=""),"",IF(OR(A880="",B880="",D880=""),"Missing Required",IF(COUNTIF($A$5:$A$1000,A880)&gt;1,"Duplicate Availability ID",IF(F880="","Missing Status",IF(E880="ID Not Found","Invalid Driver ID",IF(COUNTIFS($B$5:$B$1000,B880,$D$5:$D$1000,D880)&gt;1,"Duplicate Driver/Date",IF(IFERROR(VLOOKUP(D880,'Drivers'!$A$5:$K$1000,10,FALSE),"No")&lt;&gt;"Yes","Inactive Driver",IF(OR(F880="Available",F880="Limited"),IF(OR(G880="",H880="",I880=""),"Missing Shift or Time",IF(K880&lt;=0,"Check Time Range",IF(K880&gt;IFERROR(VLOOKUP(D880,'Drivers'!$A$5:$K$1000,9,FALSE),24),"Over Planning Limit","OK"))),"OK"))))))))</f>
        <v/>
      </c>
    </row>
    <row r="881">
      <c r="A881" s="23" t="n"/>
      <c r="B881" s="24" t="n"/>
      <c r="C881" s="25">
        <f>IF(B881="","",TEXT(B881,"ddd"))</f>
        <v/>
      </c>
      <c r="D881" s="23" t="n"/>
      <c r="E881" s="26">
        <f>IF(D881="","",IFERROR(VLOOKUP(D881,'Drivers'!$A$5:$K$1000,2,FALSE),"ID Not Found"))</f>
        <v/>
      </c>
      <c r="F881" s="23" t="n"/>
      <c r="G881" s="23" t="n"/>
      <c r="H881" s="27" t="n"/>
      <c r="I881" s="27" t="n"/>
      <c r="J881" s="28" t="n"/>
      <c r="K881" s="29">
        <f>IF(OR(B881="",D881="",F881=""),"",IF(OR(F881="Available",F881="Limited"),IFERROR(MAX(0,MOD(I881-H881,1)*24-J881/60),0),0))</f>
        <v/>
      </c>
      <c r="L881" s="25">
        <f>IF(D881="","",IFERROR(VLOOKUP(D881,'Drivers'!$A$5:$K$1000,4,FALSE),""))</f>
        <v/>
      </c>
      <c r="M881" s="30" t="n"/>
      <c r="N881" s="23" t="n"/>
      <c r="O881" s="30" t="n"/>
      <c r="P881" s="26">
        <f>IF(AND(A881="",B881="",D881="",F881=""),"",IF(OR(A881="",B881="",D881=""),"Missing Required",IF(COUNTIF($A$5:$A$1000,A881)&gt;1,"Duplicate Availability ID",IF(F881="","Missing Status",IF(E881="ID Not Found","Invalid Driver ID",IF(COUNTIFS($B$5:$B$1000,B881,$D$5:$D$1000,D881)&gt;1,"Duplicate Driver/Date",IF(IFERROR(VLOOKUP(D881,'Drivers'!$A$5:$K$1000,10,FALSE),"No")&lt;&gt;"Yes","Inactive Driver",IF(OR(F881="Available",F881="Limited"),IF(OR(G881="",H881="",I881=""),"Missing Shift or Time",IF(K881&lt;=0,"Check Time Range",IF(K881&gt;IFERROR(VLOOKUP(D881,'Drivers'!$A$5:$K$1000,9,FALSE),24),"Over Planning Limit","OK"))),"OK"))))))))</f>
        <v/>
      </c>
    </row>
    <row r="882">
      <c r="A882" s="23" t="n"/>
      <c r="B882" s="24" t="n"/>
      <c r="C882" s="25">
        <f>IF(B882="","",TEXT(B882,"ddd"))</f>
        <v/>
      </c>
      <c r="D882" s="23" t="n"/>
      <c r="E882" s="26">
        <f>IF(D882="","",IFERROR(VLOOKUP(D882,'Drivers'!$A$5:$K$1000,2,FALSE),"ID Not Found"))</f>
        <v/>
      </c>
      <c r="F882" s="23" t="n"/>
      <c r="G882" s="23" t="n"/>
      <c r="H882" s="27" t="n"/>
      <c r="I882" s="27" t="n"/>
      <c r="J882" s="28" t="n"/>
      <c r="K882" s="29">
        <f>IF(OR(B882="",D882="",F882=""),"",IF(OR(F882="Available",F882="Limited"),IFERROR(MAX(0,MOD(I882-H882,1)*24-J882/60),0),0))</f>
        <v/>
      </c>
      <c r="L882" s="25">
        <f>IF(D882="","",IFERROR(VLOOKUP(D882,'Drivers'!$A$5:$K$1000,4,FALSE),""))</f>
        <v/>
      </c>
      <c r="M882" s="30" t="n"/>
      <c r="N882" s="23" t="n"/>
      <c r="O882" s="30" t="n"/>
      <c r="P882" s="26">
        <f>IF(AND(A882="",B882="",D882="",F882=""),"",IF(OR(A882="",B882="",D882=""),"Missing Required",IF(COUNTIF($A$5:$A$1000,A882)&gt;1,"Duplicate Availability ID",IF(F882="","Missing Status",IF(E882="ID Not Found","Invalid Driver ID",IF(COUNTIFS($B$5:$B$1000,B882,$D$5:$D$1000,D882)&gt;1,"Duplicate Driver/Date",IF(IFERROR(VLOOKUP(D882,'Drivers'!$A$5:$K$1000,10,FALSE),"No")&lt;&gt;"Yes","Inactive Driver",IF(OR(F882="Available",F882="Limited"),IF(OR(G882="",H882="",I882=""),"Missing Shift or Time",IF(K882&lt;=0,"Check Time Range",IF(K882&gt;IFERROR(VLOOKUP(D882,'Drivers'!$A$5:$K$1000,9,FALSE),24),"Over Planning Limit","OK"))),"OK"))))))))</f>
        <v/>
      </c>
    </row>
    <row r="883">
      <c r="A883" s="23" t="n"/>
      <c r="B883" s="24" t="n"/>
      <c r="C883" s="25">
        <f>IF(B883="","",TEXT(B883,"ddd"))</f>
        <v/>
      </c>
      <c r="D883" s="23" t="n"/>
      <c r="E883" s="26">
        <f>IF(D883="","",IFERROR(VLOOKUP(D883,'Drivers'!$A$5:$K$1000,2,FALSE),"ID Not Found"))</f>
        <v/>
      </c>
      <c r="F883" s="23" t="n"/>
      <c r="G883" s="23" t="n"/>
      <c r="H883" s="27" t="n"/>
      <c r="I883" s="27" t="n"/>
      <c r="J883" s="28" t="n"/>
      <c r="K883" s="29">
        <f>IF(OR(B883="",D883="",F883=""),"",IF(OR(F883="Available",F883="Limited"),IFERROR(MAX(0,MOD(I883-H883,1)*24-J883/60),0),0))</f>
        <v/>
      </c>
      <c r="L883" s="25">
        <f>IF(D883="","",IFERROR(VLOOKUP(D883,'Drivers'!$A$5:$K$1000,4,FALSE),""))</f>
        <v/>
      </c>
      <c r="M883" s="30" t="n"/>
      <c r="N883" s="23" t="n"/>
      <c r="O883" s="30" t="n"/>
      <c r="P883" s="26">
        <f>IF(AND(A883="",B883="",D883="",F883=""),"",IF(OR(A883="",B883="",D883=""),"Missing Required",IF(COUNTIF($A$5:$A$1000,A883)&gt;1,"Duplicate Availability ID",IF(F883="","Missing Status",IF(E883="ID Not Found","Invalid Driver ID",IF(COUNTIFS($B$5:$B$1000,B883,$D$5:$D$1000,D883)&gt;1,"Duplicate Driver/Date",IF(IFERROR(VLOOKUP(D883,'Drivers'!$A$5:$K$1000,10,FALSE),"No")&lt;&gt;"Yes","Inactive Driver",IF(OR(F883="Available",F883="Limited"),IF(OR(G883="",H883="",I883=""),"Missing Shift or Time",IF(K883&lt;=0,"Check Time Range",IF(K883&gt;IFERROR(VLOOKUP(D883,'Drivers'!$A$5:$K$1000,9,FALSE),24),"Over Planning Limit","OK"))),"OK"))))))))</f>
        <v/>
      </c>
    </row>
    <row r="884">
      <c r="A884" s="23" t="n"/>
      <c r="B884" s="24" t="n"/>
      <c r="C884" s="25">
        <f>IF(B884="","",TEXT(B884,"ddd"))</f>
        <v/>
      </c>
      <c r="D884" s="23" t="n"/>
      <c r="E884" s="26">
        <f>IF(D884="","",IFERROR(VLOOKUP(D884,'Drivers'!$A$5:$K$1000,2,FALSE),"ID Not Found"))</f>
        <v/>
      </c>
      <c r="F884" s="23" t="n"/>
      <c r="G884" s="23" t="n"/>
      <c r="H884" s="27" t="n"/>
      <c r="I884" s="27" t="n"/>
      <c r="J884" s="28" t="n"/>
      <c r="K884" s="29">
        <f>IF(OR(B884="",D884="",F884=""),"",IF(OR(F884="Available",F884="Limited"),IFERROR(MAX(0,MOD(I884-H884,1)*24-J884/60),0),0))</f>
        <v/>
      </c>
      <c r="L884" s="25">
        <f>IF(D884="","",IFERROR(VLOOKUP(D884,'Drivers'!$A$5:$K$1000,4,FALSE),""))</f>
        <v/>
      </c>
      <c r="M884" s="30" t="n"/>
      <c r="N884" s="23" t="n"/>
      <c r="O884" s="30" t="n"/>
      <c r="P884" s="26">
        <f>IF(AND(A884="",B884="",D884="",F884=""),"",IF(OR(A884="",B884="",D884=""),"Missing Required",IF(COUNTIF($A$5:$A$1000,A884)&gt;1,"Duplicate Availability ID",IF(F884="","Missing Status",IF(E884="ID Not Found","Invalid Driver ID",IF(COUNTIFS($B$5:$B$1000,B884,$D$5:$D$1000,D884)&gt;1,"Duplicate Driver/Date",IF(IFERROR(VLOOKUP(D884,'Drivers'!$A$5:$K$1000,10,FALSE),"No")&lt;&gt;"Yes","Inactive Driver",IF(OR(F884="Available",F884="Limited"),IF(OR(G884="",H884="",I884=""),"Missing Shift or Time",IF(K884&lt;=0,"Check Time Range",IF(K884&gt;IFERROR(VLOOKUP(D884,'Drivers'!$A$5:$K$1000,9,FALSE),24),"Over Planning Limit","OK"))),"OK"))))))))</f>
        <v/>
      </c>
    </row>
    <row r="885">
      <c r="A885" s="23" t="n"/>
      <c r="B885" s="24" t="n"/>
      <c r="C885" s="25">
        <f>IF(B885="","",TEXT(B885,"ddd"))</f>
        <v/>
      </c>
      <c r="D885" s="23" t="n"/>
      <c r="E885" s="26">
        <f>IF(D885="","",IFERROR(VLOOKUP(D885,'Drivers'!$A$5:$K$1000,2,FALSE),"ID Not Found"))</f>
        <v/>
      </c>
      <c r="F885" s="23" t="n"/>
      <c r="G885" s="23" t="n"/>
      <c r="H885" s="27" t="n"/>
      <c r="I885" s="27" t="n"/>
      <c r="J885" s="28" t="n"/>
      <c r="K885" s="29">
        <f>IF(OR(B885="",D885="",F885=""),"",IF(OR(F885="Available",F885="Limited"),IFERROR(MAX(0,MOD(I885-H885,1)*24-J885/60),0),0))</f>
        <v/>
      </c>
      <c r="L885" s="25">
        <f>IF(D885="","",IFERROR(VLOOKUP(D885,'Drivers'!$A$5:$K$1000,4,FALSE),""))</f>
        <v/>
      </c>
      <c r="M885" s="30" t="n"/>
      <c r="N885" s="23" t="n"/>
      <c r="O885" s="30" t="n"/>
      <c r="P885" s="26">
        <f>IF(AND(A885="",B885="",D885="",F885=""),"",IF(OR(A885="",B885="",D885=""),"Missing Required",IF(COUNTIF($A$5:$A$1000,A885)&gt;1,"Duplicate Availability ID",IF(F885="","Missing Status",IF(E885="ID Not Found","Invalid Driver ID",IF(COUNTIFS($B$5:$B$1000,B885,$D$5:$D$1000,D885)&gt;1,"Duplicate Driver/Date",IF(IFERROR(VLOOKUP(D885,'Drivers'!$A$5:$K$1000,10,FALSE),"No")&lt;&gt;"Yes","Inactive Driver",IF(OR(F885="Available",F885="Limited"),IF(OR(G885="",H885="",I885=""),"Missing Shift or Time",IF(K885&lt;=0,"Check Time Range",IF(K885&gt;IFERROR(VLOOKUP(D885,'Drivers'!$A$5:$K$1000,9,FALSE),24),"Over Planning Limit","OK"))),"OK"))))))))</f>
        <v/>
      </c>
    </row>
    <row r="886">
      <c r="A886" s="23" t="n"/>
      <c r="B886" s="24" t="n"/>
      <c r="C886" s="25">
        <f>IF(B886="","",TEXT(B886,"ddd"))</f>
        <v/>
      </c>
      <c r="D886" s="23" t="n"/>
      <c r="E886" s="26">
        <f>IF(D886="","",IFERROR(VLOOKUP(D886,'Drivers'!$A$5:$K$1000,2,FALSE),"ID Not Found"))</f>
        <v/>
      </c>
      <c r="F886" s="23" t="n"/>
      <c r="G886" s="23" t="n"/>
      <c r="H886" s="27" t="n"/>
      <c r="I886" s="27" t="n"/>
      <c r="J886" s="28" t="n"/>
      <c r="K886" s="29">
        <f>IF(OR(B886="",D886="",F886=""),"",IF(OR(F886="Available",F886="Limited"),IFERROR(MAX(0,MOD(I886-H886,1)*24-J886/60),0),0))</f>
        <v/>
      </c>
      <c r="L886" s="25">
        <f>IF(D886="","",IFERROR(VLOOKUP(D886,'Drivers'!$A$5:$K$1000,4,FALSE),""))</f>
        <v/>
      </c>
      <c r="M886" s="30" t="n"/>
      <c r="N886" s="23" t="n"/>
      <c r="O886" s="30" t="n"/>
      <c r="P886" s="26">
        <f>IF(AND(A886="",B886="",D886="",F886=""),"",IF(OR(A886="",B886="",D886=""),"Missing Required",IF(COUNTIF($A$5:$A$1000,A886)&gt;1,"Duplicate Availability ID",IF(F886="","Missing Status",IF(E886="ID Not Found","Invalid Driver ID",IF(COUNTIFS($B$5:$B$1000,B886,$D$5:$D$1000,D886)&gt;1,"Duplicate Driver/Date",IF(IFERROR(VLOOKUP(D886,'Drivers'!$A$5:$K$1000,10,FALSE),"No")&lt;&gt;"Yes","Inactive Driver",IF(OR(F886="Available",F886="Limited"),IF(OR(G886="",H886="",I886=""),"Missing Shift or Time",IF(K886&lt;=0,"Check Time Range",IF(K886&gt;IFERROR(VLOOKUP(D886,'Drivers'!$A$5:$K$1000,9,FALSE),24),"Over Planning Limit","OK"))),"OK"))))))))</f>
        <v/>
      </c>
    </row>
    <row r="887">
      <c r="A887" s="23" t="n"/>
      <c r="B887" s="24" t="n"/>
      <c r="C887" s="25">
        <f>IF(B887="","",TEXT(B887,"ddd"))</f>
        <v/>
      </c>
      <c r="D887" s="23" t="n"/>
      <c r="E887" s="26">
        <f>IF(D887="","",IFERROR(VLOOKUP(D887,'Drivers'!$A$5:$K$1000,2,FALSE),"ID Not Found"))</f>
        <v/>
      </c>
      <c r="F887" s="23" t="n"/>
      <c r="G887" s="23" t="n"/>
      <c r="H887" s="27" t="n"/>
      <c r="I887" s="27" t="n"/>
      <c r="J887" s="28" t="n"/>
      <c r="K887" s="29">
        <f>IF(OR(B887="",D887="",F887=""),"",IF(OR(F887="Available",F887="Limited"),IFERROR(MAX(0,MOD(I887-H887,1)*24-J887/60),0),0))</f>
        <v/>
      </c>
      <c r="L887" s="25">
        <f>IF(D887="","",IFERROR(VLOOKUP(D887,'Drivers'!$A$5:$K$1000,4,FALSE),""))</f>
        <v/>
      </c>
      <c r="M887" s="30" t="n"/>
      <c r="N887" s="23" t="n"/>
      <c r="O887" s="30" t="n"/>
      <c r="P887" s="26">
        <f>IF(AND(A887="",B887="",D887="",F887=""),"",IF(OR(A887="",B887="",D887=""),"Missing Required",IF(COUNTIF($A$5:$A$1000,A887)&gt;1,"Duplicate Availability ID",IF(F887="","Missing Status",IF(E887="ID Not Found","Invalid Driver ID",IF(COUNTIFS($B$5:$B$1000,B887,$D$5:$D$1000,D887)&gt;1,"Duplicate Driver/Date",IF(IFERROR(VLOOKUP(D887,'Drivers'!$A$5:$K$1000,10,FALSE),"No")&lt;&gt;"Yes","Inactive Driver",IF(OR(F887="Available",F887="Limited"),IF(OR(G887="",H887="",I887=""),"Missing Shift or Time",IF(K887&lt;=0,"Check Time Range",IF(K887&gt;IFERROR(VLOOKUP(D887,'Drivers'!$A$5:$K$1000,9,FALSE),24),"Over Planning Limit","OK"))),"OK"))))))))</f>
        <v/>
      </c>
    </row>
    <row r="888">
      <c r="A888" s="23" t="n"/>
      <c r="B888" s="24" t="n"/>
      <c r="C888" s="25">
        <f>IF(B888="","",TEXT(B888,"ddd"))</f>
        <v/>
      </c>
      <c r="D888" s="23" t="n"/>
      <c r="E888" s="26">
        <f>IF(D888="","",IFERROR(VLOOKUP(D888,'Drivers'!$A$5:$K$1000,2,FALSE),"ID Not Found"))</f>
        <v/>
      </c>
      <c r="F888" s="23" t="n"/>
      <c r="G888" s="23" t="n"/>
      <c r="H888" s="27" t="n"/>
      <c r="I888" s="27" t="n"/>
      <c r="J888" s="28" t="n"/>
      <c r="K888" s="29">
        <f>IF(OR(B888="",D888="",F888=""),"",IF(OR(F888="Available",F888="Limited"),IFERROR(MAX(0,MOD(I888-H888,1)*24-J888/60),0),0))</f>
        <v/>
      </c>
      <c r="L888" s="25">
        <f>IF(D888="","",IFERROR(VLOOKUP(D888,'Drivers'!$A$5:$K$1000,4,FALSE),""))</f>
        <v/>
      </c>
      <c r="M888" s="30" t="n"/>
      <c r="N888" s="23" t="n"/>
      <c r="O888" s="30" t="n"/>
      <c r="P888" s="26">
        <f>IF(AND(A888="",B888="",D888="",F888=""),"",IF(OR(A888="",B888="",D888=""),"Missing Required",IF(COUNTIF($A$5:$A$1000,A888)&gt;1,"Duplicate Availability ID",IF(F888="","Missing Status",IF(E888="ID Not Found","Invalid Driver ID",IF(COUNTIFS($B$5:$B$1000,B888,$D$5:$D$1000,D888)&gt;1,"Duplicate Driver/Date",IF(IFERROR(VLOOKUP(D888,'Drivers'!$A$5:$K$1000,10,FALSE),"No")&lt;&gt;"Yes","Inactive Driver",IF(OR(F888="Available",F888="Limited"),IF(OR(G888="",H888="",I888=""),"Missing Shift or Time",IF(K888&lt;=0,"Check Time Range",IF(K888&gt;IFERROR(VLOOKUP(D888,'Drivers'!$A$5:$K$1000,9,FALSE),24),"Over Planning Limit","OK"))),"OK"))))))))</f>
        <v/>
      </c>
    </row>
    <row r="889">
      <c r="A889" s="23" t="n"/>
      <c r="B889" s="24" t="n"/>
      <c r="C889" s="25">
        <f>IF(B889="","",TEXT(B889,"ddd"))</f>
        <v/>
      </c>
      <c r="D889" s="23" t="n"/>
      <c r="E889" s="26">
        <f>IF(D889="","",IFERROR(VLOOKUP(D889,'Drivers'!$A$5:$K$1000,2,FALSE),"ID Not Found"))</f>
        <v/>
      </c>
      <c r="F889" s="23" t="n"/>
      <c r="G889" s="23" t="n"/>
      <c r="H889" s="27" t="n"/>
      <c r="I889" s="27" t="n"/>
      <c r="J889" s="28" t="n"/>
      <c r="K889" s="29">
        <f>IF(OR(B889="",D889="",F889=""),"",IF(OR(F889="Available",F889="Limited"),IFERROR(MAX(0,MOD(I889-H889,1)*24-J889/60),0),0))</f>
        <v/>
      </c>
      <c r="L889" s="25">
        <f>IF(D889="","",IFERROR(VLOOKUP(D889,'Drivers'!$A$5:$K$1000,4,FALSE),""))</f>
        <v/>
      </c>
      <c r="M889" s="30" t="n"/>
      <c r="N889" s="23" t="n"/>
      <c r="O889" s="30" t="n"/>
      <c r="P889" s="26">
        <f>IF(AND(A889="",B889="",D889="",F889=""),"",IF(OR(A889="",B889="",D889=""),"Missing Required",IF(COUNTIF($A$5:$A$1000,A889)&gt;1,"Duplicate Availability ID",IF(F889="","Missing Status",IF(E889="ID Not Found","Invalid Driver ID",IF(COUNTIFS($B$5:$B$1000,B889,$D$5:$D$1000,D889)&gt;1,"Duplicate Driver/Date",IF(IFERROR(VLOOKUP(D889,'Drivers'!$A$5:$K$1000,10,FALSE),"No")&lt;&gt;"Yes","Inactive Driver",IF(OR(F889="Available",F889="Limited"),IF(OR(G889="",H889="",I889=""),"Missing Shift or Time",IF(K889&lt;=0,"Check Time Range",IF(K889&gt;IFERROR(VLOOKUP(D889,'Drivers'!$A$5:$K$1000,9,FALSE),24),"Over Planning Limit","OK"))),"OK"))))))))</f>
        <v/>
      </c>
    </row>
    <row r="890">
      <c r="A890" s="23" t="n"/>
      <c r="B890" s="24" t="n"/>
      <c r="C890" s="25">
        <f>IF(B890="","",TEXT(B890,"ddd"))</f>
        <v/>
      </c>
      <c r="D890" s="23" t="n"/>
      <c r="E890" s="26">
        <f>IF(D890="","",IFERROR(VLOOKUP(D890,'Drivers'!$A$5:$K$1000,2,FALSE),"ID Not Found"))</f>
        <v/>
      </c>
      <c r="F890" s="23" t="n"/>
      <c r="G890" s="23" t="n"/>
      <c r="H890" s="27" t="n"/>
      <c r="I890" s="27" t="n"/>
      <c r="J890" s="28" t="n"/>
      <c r="K890" s="29">
        <f>IF(OR(B890="",D890="",F890=""),"",IF(OR(F890="Available",F890="Limited"),IFERROR(MAX(0,MOD(I890-H890,1)*24-J890/60),0),0))</f>
        <v/>
      </c>
      <c r="L890" s="25">
        <f>IF(D890="","",IFERROR(VLOOKUP(D890,'Drivers'!$A$5:$K$1000,4,FALSE),""))</f>
        <v/>
      </c>
      <c r="M890" s="30" t="n"/>
      <c r="N890" s="23" t="n"/>
      <c r="O890" s="30" t="n"/>
      <c r="P890" s="26">
        <f>IF(AND(A890="",B890="",D890="",F890=""),"",IF(OR(A890="",B890="",D890=""),"Missing Required",IF(COUNTIF($A$5:$A$1000,A890)&gt;1,"Duplicate Availability ID",IF(F890="","Missing Status",IF(E890="ID Not Found","Invalid Driver ID",IF(COUNTIFS($B$5:$B$1000,B890,$D$5:$D$1000,D890)&gt;1,"Duplicate Driver/Date",IF(IFERROR(VLOOKUP(D890,'Drivers'!$A$5:$K$1000,10,FALSE),"No")&lt;&gt;"Yes","Inactive Driver",IF(OR(F890="Available",F890="Limited"),IF(OR(G890="",H890="",I890=""),"Missing Shift or Time",IF(K890&lt;=0,"Check Time Range",IF(K890&gt;IFERROR(VLOOKUP(D890,'Drivers'!$A$5:$K$1000,9,FALSE),24),"Over Planning Limit","OK"))),"OK"))))))))</f>
        <v/>
      </c>
    </row>
    <row r="891">
      <c r="A891" s="23" t="n"/>
      <c r="B891" s="24" t="n"/>
      <c r="C891" s="25">
        <f>IF(B891="","",TEXT(B891,"ddd"))</f>
        <v/>
      </c>
      <c r="D891" s="23" t="n"/>
      <c r="E891" s="26">
        <f>IF(D891="","",IFERROR(VLOOKUP(D891,'Drivers'!$A$5:$K$1000,2,FALSE),"ID Not Found"))</f>
        <v/>
      </c>
      <c r="F891" s="23" t="n"/>
      <c r="G891" s="23" t="n"/>
      <c r="H891" s="27" t="n"/>
      <c r="I891" s="27" t="n"/>
      <c r="J891" s="28" t="n"/>
      <c r="K891" s="29">
        <f>IF(OR(B891="",D891="",F891=""),"",IF(OR(F891="Available",F891="Limited"),IFERROR(MAX(0,MOD(I891-H891,1)*24-J891/60),0),0))</f>
        <v/>
      </c>
      <c r="L891" s="25">
        <f>IF(D891="","",IFERROR(VLOOKUP(D891,'Drivers'!$A$5:$K$1000,4,FALSE),""))</f>
        <v/>
      </c>
      <c r="M891" s="30" t="n"/>
      <c r="N891" s="23" t="n"/>
      <c r="O891" s="30" t="n"/>
      <c r="P891" s="26">
        <f>IF(AND(A891="",B891="",D891="",F891=""),"",IF(OR(A891="",B891="",D891=""),"Missing Required",IF(COUNTIF($A$5:$A$1000,A891)&gt;1,"Duplicate Availability ID",IF(F891="","Missing Status",IF(E891="ID Not Found","Invalid Driver ID",IF(COUNTIFS($B$5:$B$1000,B891,$D$5:$D$1000,D891)&gt;1,"Duplicate Driver/Date",IF(IFERROR(VLOOKUP(D891,'Drivers'!$A$5:$K$1000,10,FALSE),"No")&lt;&gt;"Yes","Inactive Driver",IF(OR(F891="Available",F891="Limited"),IF(OR(G891="",H891="",I891=""),"Missing Shift or Time",IF(K891&lt;=0,"Check Time Range",IF(K891&gt;IFERROR(VLOOKUP(D891,'Drivers'!$A$5:$K$1000,9,FALSE),24),"Over Planning Limit","OK"))),"OK"))))))))</f>
        <v/>
      </c>
    </row>
    <row r="892">
      <c r="A892" s="23" t="n"/>
      <c r="B892" s="24" t="n"/>
      <c r="C892" s="25">
        <f>IF(B892="","",TEXT(B892,"ddd"))</f>
        <v/>
      </c>
      <c r="D892" s="23" t="n"/>
      <c r="E892" s="26">
        <f>IF(D892="","",IFERROR(VLOOKUP(D892,'Drivers'!$A$5:$K$1000,2,FALSE),"ID Not Found"))</f>
        <v/>
      </c>
      <c r="F892" s="23" t="n"/>
      <c r="G892" s="23" t="n"/>
      <c r="H892" s="27" t="n"/>
      <c r="I892" s="27" t="n"/>
      <c r="J892" s="28" t="n"/>
      <c r="K892" s="29">
        <f>IF(OR(B892="",D892="",F892=""),"",IF(OR(F892="Available",F892="Limited"),IFERROR(MAX(0,MOD(I892-H892,1)*24-J892/60),0),0))</f>
        <v/>
      </c>
      <c r="L892" s="25">
        <f>IF(D892="","",IFERROR(VLOOKUP(D892,'Drivers'!$A$5:$K$1000,4,FALSE),""))</f>
        <v/>
      </c>
      <c r="M892" s="30" t="n"/>
      <c r="N892" s="23" t="n"/>
      <c r="O892" s="30" t="n"/>
      <c r="P892" s="26">
        <f>IF(AND(A892="",B892="",D892="",F892=""),"",IF(OR(A892="",B892="",D892=""),"Missing Required",IF(COUNTIF($A$5:$A$1000,A892)&gt;1,"Duplicate Availability ID",IF(F892="","Missing Status",IF(E892="ID Not Found","Invalid Driver ID",IF(COUNTIFS($B$5:$B$1000,B892,$D$5:$D$1000,D892)&gt;1,"Duplicate Driver/Date",IF(IFERROR(VLOOKUP(D892,'Drivers'!$A$5:$K$1000,10,FALSE),"No")&lt;&gt;"Yes","Inactive Driver",IF(OR(F892="Available",F892="Limited"),IF(OR(G892="",H892="",I892=""),"Missing Shift or Time",IF(K892&lt;=0,"Check Time Range",IF(K892&gt;IFERROR(VLOOKUP(D892,'Drivers'!$A$5:$K$1000,9,FALSE),24),"Over Planning Limit","OK"))),"OK"))))))))</f>
        <v/>
      </c>
    </row>
    <row r="893">
      <c r="A893" s="23" t="n"/>
      <c r="B893" s="24" t="n"/>
      <c r="C893" s="25">
        <f>IF(B893="","",TEXT(B893,"ddd"))</f>
        <v/>
      </c>
      <c r="D893" s="23" t="n"/>
      <c r="E893" s="26">
        <f>IF(D893="","",IFERROR(VLOOKUP(D893,'Drivers'!$A$5:$K$1000,2,FALSE),"ID Not Found"))</f>
        <v/>
      </c>
      <c r="F893" s="23" t="n"/>
      <c r="G893" s="23" t="n"/>
      <c r="H893" s="27" t="n"/>
      <c r="I893" s="27" t="n"/>
      <c r="J893" s="28" t="n"/>
      <c r="K893" s="29">
        <f>IF(OR(B893="",D893="",F893=""),"",IF(OR(F893="Available",F893="Limited"),IFERROR(MAX(0,MOD(I893-H893,1)*24-J893/60),0),0))</f>
        <v/>
      </c>
      <c r="L893" s="25">
        <f>IF(D893="","",IFERROR(VLOOKUP(D893,'Drivers'!$A$5:$K$1000,4,FALSE),""))</f>
        <v/>
      </c>
      <c r="M893" s="30" t="n"/>
      <c r="N893" s="23" t="n"/>
      <c r="O893" s="30" t="n"/>
      <c r="P893" s="26">
        <f>IF(AND(A893="",B893="",D893="",F893=""),"",IF(OR(A893="",B893="",D893=""),"Missing Required",IF(COUNTIF($A$5:$A$1000,A893)&gt;1,"Duplicate Availability ID",IF(F893="","Missing Status",IF(E893="ID Not Found","Invalid Driver ID",IF(COUNTIFS($B$5:$B$1000,B893,$D$5:$D$1000,D893)&gt;1,"Duplicate Driver/Date",IF(IFERROR(VLOOKUP(D893,'Drivers'!$A$5:$K$1000,10,FALSE),"No")&lt;&gt;"Yes","Inactive Driver",IF(OR(F893="Available",F893="Limited"),IF(OR(G893="",H893="",I893=""),"Missing Shift or Time",IF(K893&lt;=0,"Check Time Range",IF(K893&gt;IFERROR(VLOOKUP(D893,'Drivers'!$A$5:$K$1000,9,FALSE),24),"Over Planning Limit","OK"))),"OK"))))))))</f>
        <v/>
      </c>
    </row>
    <row r="894">
      <c r="A894" s="23" t="n"/>
      <c r="B894" s="24" t="n"/>
      <c r="C894" s="25">
        <f>IF(B894="","",TEXT(B894,"ddd"))</f>
        <v/>
      </c>
      <c r="D894" s="23" t="n"/>
      <c r="E894" s="26">
        <f>IF(D894="","",IFERROR(VLOOKUP(D894,'Drivers'!$A$5:$K$1000,2,FALSE),"ID Not Found"))</f>
        <v/>
      </c>
      <c r="F894" s="23" t="n"/>
      <c r="G894" s="23" t="n"/>
      <c r="H894" s="27" t="n"/>
      <c r="I894" s="27" t="n"/>
      <c r="J894" s="28" t="n"/>
      <c r="K894" s="29">
        <f>IF(OR(B894="",D894="",F894=""),"",IF(OR(F894="Available",F894="Limited"),IFERROR(MAX(0,MOD(I894-H894,1)*24-J894/60),0),0))</f>
        <v/>
      </c>
      <c r="L894" s="25">
        <f>IF(D894="","",IFERROR(VLOOKUP(D894,'Drivers'!$A$5:$K$1000,4,FALSE),""))</f>
        <v/>
      </c>
      <c r="M894" s="30" t="n"/>
      <c r="N894" s="23" t="n"/>
      <c r="O894" s="30" t="n"/>
      <c r="P894" s="26">
        <f>IF(AND(A894="",B894="",D894="",F894=""),"",IF(OR(A894="",B894="",D894=""),"Missing Required",IF(COUNTIF($A$5:$A$1000,A894)&gt;1,"Duplicate Availability ID",IF(F894="","Missing Status",IF(E894="ID Not Found","Invalid Driver ID",IF(COUNTIFS($B$5:$B$1000,B894,$D$5:$D$1000,D894)&gt;1,"Duplicate Driver/Date",IF(IFERROR(VLOOKUP(D894,'Drivers'!$A$5:$K$1000,10,FALSE),"No")&lt;&gt;"Yes","Inactive Driver",IF(OR(F894="Available",F894="Limited"),IF(OR(G894="",H894="",I894=""),"Missing Shift or Time",IF(K894&lt;=0,"Check Time Range",IF(K894&gt;IFERROR(VLOOKUP(D894,'Drivers'!$A$5:$K$1000,9,FALSE),24),"Over Planning Limit","OK"))),"OK"))))))))</f>
        <v/>
      </c>
    </row>
    <row r="895">
      <c r="A895" s="23" t="n"/>
      <c r="B895" s="24" t="n"/>
      <c r="C895" s="25">
        <f>IF(B895="","",TEXT(B895,"ddd"))</f>
        <v/>
      </c>
      <c r="D895" s="23" t="n"/>
      <c r="E895" s="26">
        <f>IF(D895="","",IFERROR(VLOOKUP(D895,'Drivers'!$A$5:$K$1000,2,FALSE),"ID Not Found"))</f>
        <v/>
      </c>
      <c r="F895" s="23" t="n"/>
      <c r="G895" s="23" t="n"/>
      <c r="H895" s="27" t="n"/>
      <c r="I895" s="27" t="n"/>
      <c r="J895" s="28" t="n"/>
      <c r="K895" s="29">
        <f>IF(OR(B895="",D895="",F895=""),"",IF(OR(F895="Available",F895="Limited"),IFERROR(MAX(0,MOD(I895-H895,1)*24-J895/60),0),0))</f>
        <v/>
      </c>
      <c r="L895" s="25">
        <f>IF(D895="","",IFERROR(VLOOKUP(D895,'Drivers'!$A$5:$K$1000,4,FALSE),""))</f>
        <v/>
      </c>
      <c r="M895" s="30" t="n"/>
      <c r="N895" s="23" t="n"/>
      <c r="O895" s="30" t="n"/>
      <c r="P895" s="26">
        <f>IF(AND(A895="",B895="",D895="",F895=""),"",IF(OR(A895="",B895="",D895=""),"Missing Required",IF(COUNTIF($A$5:$A$1000,A895)&gt;1,"Duplicate Availability ID",IF(F895="","Missing Status",IF(E895="ID Not Found","Invalid Driver ID",IF(COUNTIFS($B$5:$B$1000,B895,$D$5:$D$1000,D895)&gt;1,"Duplicate Driver/Date",IF(IFERROR(VLOOKUP(D895,'Drivers'!$A$5:$K$1000,10,FALSE),"No")&lt;&gt;"Yes","Inactive Driver",IF(OR(F895="Available",F895="Limited"),IF(OR(G895="",H895="",I895=""),"Missing Shift or Time",IF(K895&lt;=0,"Check Time Range",IF(K895&gt;IFERROR(VLOOKUP(D895,'Drivers'!$A$5:$K$1000,9,FALSE),24),"Over Planning Limit","OK"))),"OK"))))))))</f>
        <v/>
      </c>
    </row>
    <row r="896">
      <c r="A896" s="23" t="n"/>
      <c r="B896" s="24" t="n"/>
      <c r="C896" s="25">
        <f>IF(B896="","",TEXT(B896,"ddd"))</f>
        <v/>
      </c>
      <c r="D896" s="23" t="n"/>
      <c r="E896" s="26">
        <f>IF(D896="","",IFERROR(VLOOKUP(D896,'Drivers'!$A$5:$K$1000,2,FALSE),"ID Not Found"))</f>
        <v/>
      </c>
      <c r="F896" s="23" t="n"/>
      <c r="G896" s="23" t="n"/>
      <c r="H896" s="27" t="n"/>
      <c r="I896" s="27" t="n"/>
      <c r="J896" s="28" t="n"/>
      <c r="K896" s="29">
        <f>IF(OR(B896="",D896="",F896=""),"",IF(OR(F896="Available",F896="Limited"),IFERROR(MAX(0,MOD(I896-H896,1)*24-J896/60),0),0))</f>
        <v/>
      </c>
      <c r="L896" s="25">
        <f>IF(D896="","",IFERROR(VLOOKUP(D896,'Drivers'!$A$5:$K$1000,4,FALSE),""))</f>
        <v/>
      </c>
      <c r="M896" s="30" t="n"/>
      <c r="N896" s="23" t="n"/>
      <c r="O896" s="30" t="n"/>
      <c r="P896" s="26">
        <f>IF(AND(A896="",B896="",D896="",F896=""),"",IF(OR(A896="",B896="",D896=""),"Missing Required",IF(COUNTIF($A$5:$A$1000,A896)&gt;1,"Duplicate Availability ID",IF(F896="","Missing Status",IF(E896="ID Not Found","Invalid Driver ID",IF(COUNTIFS($B$5:$B$1000,B896,$D$5:$D$1000,D896)&gt;1,"Duplicate Driver/Date",IF(IFERROR(VLOOKUP(D896,'Drivers'!$A$5:$K$1000,10,FALSE),"No")&lt;&gt;"Yes","Inactive Driver",IF(OR(F896="Available",F896="Limited"),IF(OR(G896="",H896="",I896=""),"Missing Shift or Time",IF(K896&lt;=0,"Check Time Range",IF(K896&gt;IFERROR(VLOOKUP(D896,'Drivers'!$A$5:$K$1000,9,FALSE),24),"Over Planning Limit","OK"))),"OK"))))))))</f>
        <v/>
      </c>
    </row>
    <row r="897">
      <c r="A897" s="23" t="n"/>
      <c r="B897" s="24" t="n"/>
      <c r="C897" s="25">
        <f>IF(B897="","",TEXT(B897,"ddd"))</f>
        <v/>
      </c>
      <c r="D897" s="23" t="n"/>
      <c r="E897" s="26">
        <f>IF(D897="","",IFERROR(VLOOKUP(D897,'Drivers'!$A$5:$K$1000,2,FALSE),"ID Not Found"))</f>
        <v/>
      </c>
      <c r="F897" s="23" t="n"/>
      <c r="G897" s="23" t="n"/>
      <c r="H897" s="27" t="n"/>
      <c r="I897" s="27" t="n"/>
      <c r="J897" s="28" t="n"/>
      <c r="K897" s="29">
        <f>IF(OR(B897="",D897="",F897=""),"",IF(OR(F897="Available",F897="Limited"),IFERROR(MAX(0,MOD(I897-H897,1)*24-J897/60),0),0))</f>
        <v/>
      </c>
      <c r="L897" s="25">
        <f>IF(D897="","",IFERROR(VLOOKUP(D897,'Drivers'!$A$5:$K$1000,4,FALSE),""))</f>
        <v/>
      </c>
      <c r="M897" s="30" t="n"/>
      <c r="N897" s="23" t="n"/>
      <c r="O897" s="30" t="n"/>
      <c r="P897" s="26">
        <f>IF(AND(A897="",B897="",D897="",F897=""),"",IF(OR(A897="",B897="",D897=""),"Missing Required",IF(COUNTIF($A$5:$A$1000,A897)&gt;1,"Duplicate Availability ID",IF(F897="","Missing Status",IF(E897="ID Not Found","Invalid Driver ID",IF(COUNTIFS($B$5:$B$1000,B897,$D$5:$D$1000,D897)&gt;1,"Duplicate Driver/Date",IF(IFERROR(VLOOKUP(D897,'Drivers'!$A$5:$K$1000,10,FALSE),"No")&lt;&gt;"Yes","Inactive Driver",IF(OR(F897="Available",F897="Limited"),IF(OR(G897="",H897="",I897=""),"Missing Shift or Time",IF(K897&lt;=0,"Check Time Range",IF(K897&gt;IFERROR(VLOOKUP(D897,'Drivers'!$A$5:$K$1000,9,FALSE),24),"Over Planning Limit","OK"))),"OK"))))))))</f>
        <v/>
      </c>
    </row>
    <row r="898">
      <c r="A898" s="23" t="n"/>
      <c r="B898" s="24" t="n"/>
      <c r="C898" s="25">
        <f>IF(B898="","",TEXT(B898,"ddd"))</f>
        <v/>
      </c>
      <c r="D898" s="23" t="n"/>
      <c r="E898" s="26">
        <f>IF(D898="","",IFERROR(VLOOKUP(D898,'Drivers'!$A$5:$K$1000,2,FALSE),"ID Not Found"))</f>
        <v/>
      </c>
      <c r="F898" s="23" t="n"/>
      <c r="G898" s="23" t="n"/>
      <c r="H898" s="27" t="n"/>
      <c r="I898" s="27" t="n"/>
      <c r="J898" s="28" t="n"/>
      <c r="K898" s="29">
        <f>IF(OR(B898="",D898="",F898=""),"",IF(OR(F898="Available",F898="Limited"),IFERROR(MAX(0,MOD(I898-H898,1)*24-J898/60),0),0))</f>
        <v/>
      </c>
      <c r="L898" s="25">
        <f>IF(D898="","",IFERROR(VLOOKUP(D898,'Drivers'!$A$5:$K$1000,4,FALSE),""))</f>
        <v/>
      </c>
      <c r="M898" s="30" t="n"/>
      <c r="N898" s="23" t="n"/>
      <c r="O898" s="30" t="n"/>
      <c r="P898" s="26">
        <f>IF(AND(A898="",B898="",D898="",F898=""),"",IF(OR(A898="",B898="",D898=""),"Missing Required",IF(COUNTIF($A$5:$A$1000,A898)&gt;1,"Duplicate Availability ID",IF(F898="","Missing Status",IF(E898="ID Not Found","Invalid Driver ID",IF(COUNTIFS($B$5:$B$1000,B898,$D$5:$D$1000,D898)&gt;1,"Duplicate Driver/Date",IF(IFERROR(VLOOKUP(D898,'Drivers'!$A$5:$K$1000,10,FALSE),"No")&lt;&gt;"Yes","Inactive Driver",IF(OR(F898="Available",F898="Limited"),IF(OR(G898="",H898="",I898=""),"Missing Shift or Time",IF(K898&lt;=0,"Check Time Range",IF(K898&gt;IFERROR(VLOOKUP(D898,'Drivers'!$A$5:$K$1000,9,FALSE),24),"Over Planning Limit","OK"))),"OK"))))))))</f>
        <v/>
      </c>
    </row>
    <row r="899">
      <c r="A899" s="23" t="n"/>
      <c r="B899" s="24" t="n"/>
      <c r="C899" s="25">
        <f>IF(B899="","",TEXT(B899,"ddd"))</f>
        <v/>
      </c>
      <c r="D899" s="23" t="n"/>
      <c r="E899" s="26">
        <f>IF(D899="","",IFERROR(VLOOKUP(D899,'Drivers'!$A$5:$K$1000,2,FALSE),"ID Not Found"))</f>
        <v/>
      </c>
      <c r="F899" s="23" t="n"/>
      <c r="G899" s="23" t="n"/>
      <c r="H899" s="27" t="n"/>
      <c r="I899" s="27" t="n"/>
      <c r="J899" s="28" t="n"/>
      <c r="K899" s="29">
        <f>IF(OR(B899="",D899="",F899=""),"",IF(OR(F899="Available",F899="Limited"),IFERROR(MAX(0,MOD(I899-H899,1)*24-J899/60),0),0))</f>
        <v/>
      </c>
      <c r="L899" s="25">
        <f>IF(D899="","",IFERROR(VLOOKUP(D899,'Drivers'!$A$5:$K$1000,4,FALSE),""))</f>
        <v/>
      </c>
      <c r="M899" s="30" t="n"/>
      <c r="N899" s="23" t="n"/>
      <c r="O899" s="30" t="n"/>
      <c r="P899" s="26">
        <f>IF(AND(A899="",B899="",D899="",F899=""),"",IF(OR(A899="",B899="",D899=""),"Missing Required",IF(COUNTIF($A$5:$A$1000,A899)&gt;1,"Duplicate Availability ID",IF(F899="","Missing Status",IF(E899="ID Not Found","Invalid Driver ID",IF(COUNTIFS($B$5:$B$1000,B899,$D$5:$D$1000,D899)&gt;1,"Duplicate Driver/Date",IF(IFERROR(VLOOKUP(D899,'Drivers'!$A$5:$K$1000,10,FALSE),"No")&lt;&gt;"Yes","Inactive Driver",IF(OR(F899="Available",F899="Limited"),IF(OR(G899="",H899="",I899=""),"Missing Shift or Time",IF(K899&lt;=0,"Check Time Range",IF(K899&gt;IFERROR(VLOOKUP(D899,'Drivers'!$A$5:$K$1000,9,FALSE),24),"Over Planning Limit","OK"))),"OK"))))))))</f>
        <v/>
      </c>
    </row>
    <row r="900">
      <c r="A900" s="23" t="n"/>
      <c r="B900" s="24" t="n"/>
      <c r="C900" s="25">
        <f>IF(B900="","",TEXT(B900,"ddd"))</f>
        <v/>
      </c>
      <c r="D900" s="23" t="n"/>
      <c r="E900" s="26">
        <f>IF(D900="","",IFERROR(VLOOKUP(D900,'Drivers'!$A$5:$K$1000,2,FALSE),"ID Not Found"))</f>
        <v/>
      </c>
      <c r="F900" s="23" t="n"/>
      <c r="G900" s="23" t="n"/>
      <c r="H900" s="27" t="n"/>
      <c r="I900" s="27" t="n"/>
      <c r="J900" s="28" t="n"/>
      <c r="K900" s="29">
        <f>IF(OR(B900="",D900="",F900=""),"",IF(OR(F900="Available",F900="Limited"),IFERROR(MAX(0,MOD(I900-H900,1)*24-J900/60),0),0))</f>
        <v/>
      </c>
      <c r="L900" s="25">
        <f>IF(D900="","",IFERROR(VLOOKUP(D900,'Drivers'!$A$5:$K$1000,4,FALSE),""))</f>
        <v/>
      </c>
      <c r="M900" s="30" t="n"/>
      <c r="N900" s="23" t="n"/>
      <c r="O900" s="30" t="n"/>
      <c r="P900" s="26">
        <f>IF(AND(A900="",B900="",D900="",F900=""),"",IF(OR(A900="",B900="",D900=""),"Missing Required",IF(COUNTIF($A$5:$A$1000,A900)&gt;1,"Duplicate Availability ID",IF(F900="","Missing Status",IF(E900="ID Not Found","Invalid Driver ID",IF(COUNTIFS($B$5:$B$1000,B900,$D$5:$D$1000,D900)&gt;1,"Duplicate Driver/Date",IF(IFERROR(VLOOKUP(D900,'Drivers'!$A$5:$K$1000,10,FALSE),"No")&lt;&gt;"Yes","Inactive Driver",IF(OR(F900="Available",F900="Limited"),IF(OR(G900="",H900="",I900=""),"Missing Shift or Time",IF(K900&lt;=0,"Check Time Range",IF(K900&gt;IFERROR(VLOOKUP(D900,'Drivers'!$A$5:$K$1000,9,FALSE),24),"Over Planning Limit","OK"))),"OK"))))))))</f>
        <v/>
      </c>
    </row>
    <row r="901">
      <c r="A901" s="23" t="n"/>
      <c r="B901" s="24" t="n"/>
      <c r="C901" s="25">
        <f>IF(B901="","",TEXT(B901,"ddd"))</f>
        <v/>
      </c>
      <c r="D901" s="23" t="n"/>
      <c r="E901" s="26">
        <f>IF(D901="","",IFERROR(VLOOKUP(D901,'Drivers'!$A$5:$K$1000,2,FALSE),"ID Not Found"))</f>
        <v/>
      </c>
      <c r="F901" s="23" t="n"/>
      <c r="G901" s="23" t="n"/>
      <c r="H901" s="27" t="n"/>
      <c r="I901" s="27" t="n"/>
      <c r="J901" s="28" t="n"/>
      <c r="K901" s="29">
        <f>IF(OR(B901="",D901="",F901=""),"",IF(OR(F901="Available",F901="Limited"),IFERROR(MAX(0,MOD(I901-H901,1)*24-J901/60),0),0))</f>
        <v/>
      </c>
      <c r="L901" s="25">
        <f>IF(D901="","",IFERROR(VLOOKUP(D901,'Drivers'!$A$5:$K$1000,4,FALSE),""))</f>
        <v/>
      </c>
      <c r="M901" s="30" t="n"/>
      <c r="N901" s="23" t="n"/>
      <c r="O901" s="30" t="n"/>
      <c r="P901" s="26">
        <f>IF(AND(A901="",B901="",D901="",F901=""),"",IF(OR(A901="",B901="",D901=""),"Missing Required",IF(COUNTIF($A$5:$A$1000,A901)&gt;1,"Duplicate Availability ID",IF(F901="","Missing Status",IF(E901="ID Not Found","Invalid Driver ID",IF(COUNTIFS($B$5:$B$1000,B901,$D$5:$D$1000,D901)&gt;1,"Duplicate Driver/Date",IF(IFERROR(VLOOKUP(D901,'Drivers'!$A$5:$K$1000,10,FALSE),"No")&lt;&gt;"Yes","Inactive Driver",IF(OR(F901="Available",F901="Limited"),IF(OR(G901="",H901="",I901=""),"Missing Shift or Time",IF(K901&lt;=0,"Check Time Range",IF(K901&gt;IFERROR(VLOOKUP(D901,'Drivers'!$A$5:$K$1000,9,FALSE),24),"Over Planning Limit","OK"))),"OK"))))))))</f>
        <v/>
      </c>
    </row>
    <row r="902">
      <c r="A902" s="23" t="n"/>
      <c r="B902" s="24" t="n"/>
      <c r="C902" s="25">
        <f>IF(B902="","",TEXT(B902,"ddd"))</f>
        <v/>
      </c>
      <c r="D902" s="23" t="n"/>
      <c r="E902" s="26">
        <f>IF(D902="","",IFERROR(VLOOKUP(D902,'Drivers'!$A$5:$K$1000,2,FALSE),"ID Not Found"))</f>
        <v/>
      </c>
      <c r="F902" s="23" t="n"/>
      <c r="G902" s="23" t="n"/>
      <c r="H902" s="27" t="n"/>
      <c r="I902" s="27" t="n"/>
      <c r="J902" s="28" t="n"/>
      <c r="K902" s="29">
        <f>IF(OR(B902="",D902="",F902=""),"",IF(OR(F902="Available",F902="Limited"),IFERROR(MAX(0,MOD(I902-H902,1)*24-J902/60),0),0))</f>
        <v/>
      </c>
      <c r="L902" s="25">
        <f>IF(D902="","",IFERROR(VLOOKUP(D902,'Drivers'!$A$5:$K$1000,4,FALSE),""))</f>
        <v/>
      </c>
      <c r="M902" s="30" t="n"/>
      <c r="N902" s="23" t="n"/>
      <c r="O902" s="30" t="n"/>
      <c r="P902" s="26">
        <f>IF(AND(A902="",B902="",D902="",F902=""),"",IF(OR(A902="",B902="",D902=""),"Missing Required",IF(COUNTIF($A$5:$A$1000,A902)&gt;1,"Duplicate Availability ID",IF(F902="","Missing Status",IF(E902="ID Not Found","Invalid Driver ID",IF(COUNTIFS($B$5:$B$1000,B902,$D$5:$D$1000,D902)&gt;1,"Duplicate Driver/Date",IF(IFERROR(VLOOKUP(D902,'Drivers'!$A$5:$K$1000,10,FALSE),"No")&lt;&gt;"Yes","Inactive Driver",IF(OR(F902="Available",F902="Limited"),IF(OR(G902="",H902="",I902=""),"Missing Shift or Time",IF(K902&lt;=0,"Check Time Range",IF(K902&gt;IFERROR(VLOOKUP(D902,'Drivers'!$A$5:$K$1000,9,FALSE),24),"Over Planning Limit","OK"))),"OK"))))))))</f>
        <v/>
      </c>
    </row>
    <row r="903">
      <c r="A903" s="23" t="n"/>
      <c r="B903" s="24" t="n"/>
      <c r="C903" s="25">
        <f>IF(B903="","",TEXT(B903,"ddd"))</f>
        <v/>
      </c>
      <c r="D903" s="23" t="n"/>
      <c r="E903" s="26">
        <f>IF(D903="","",IFERROR(VLOOKUP(D903,'Drivers'!$A$5:$K$1000,2,FALSE),"ID Not Found"))</f>
        <v/>
      </c>
      <c r="F903" s="23" t="n"/>
      <c r="G903" s="23" t="n"/>
      <c r="H903" s="27" t="n"/>
      <c r="I903" s="27" t="n"/>
      <c r="J903" s="28" t="n"/>
      <c r="K903" s="29">
        <f>IF(OR(B903="",D903="",F903=""),"",IF(OR(F903="Available",F903="Limited"),IFERROR(MAX(0,MOD(I903-H903,1)*24-J903/60),0),0))</f>
        <v/>
      </c>
      <c r="L903" s="25">
        <f>IF(D903="","",IFERROR(VLOOKUP(D903,'Drivers'!$A$5:$K$1000,4,FALSE),""))</f>
        <v/>
      </c>
      <c r="M903" s="30" t="n"/>
      <c r="N903" s="23" t="n"/>
      <c r="O903" s="30" t="n"/>
      <c r="P903" s="26">
        <f>IF(AND(A903="",B903="",D903="",F903=""),"",IF(OR(A903="",B903="",D903=""),"Missing Required",IF(COUNTIF($A$5:$A$1000,A903)&gt;1,"Duplicate Availability ID",IF(F903="","Missing Status",IF(E903="ID Not Found","Invalid Driver ID",IF(COUNTIFS($B$5:$B$1000,B903,$D$5:$D$1000,D903)&gt;1,"Duplicate Driver/Date",IF(IFERROR(VLOOKUP(D903,'Drivers'!$A$5:$K$1000,10,FALSE),"No")&lt;&gt;"Yes","Inactive Driver",IF(OR(F903="Available",F903="Limited"),IF(OR(G903="",H903="",I903=""),"Missing Shift or Time",IF(K903&lt;=0,"Check Time Range",IF(K903&gt;IFERROR(VLOOKUP(D903,'Drivers'!$A$5:$K$1000,9,FALSE),24),"Over Planning Limit","OK"))),"OK"))))))))</f>
        <v/>
      </c>
    </row>
    <row r="904">
      <c r="A904" s="23" t="n"/>
      <c r="B904" s="24" t="n"/>
      <c r="C904" s="25">
        <f>IF(B904="","",TEXT(B904,"ddd"))</f>
        <v/>
      </c>
      <c r="D904" s="23" t="n"/>
      <c r="E904" s="26">
        <f>IF(D904="","",IFERROR(VLOOKUP(D904,'Drivers'!$A$5:$K$1000,2,FALSE),"ID Not Found"))</f>
        <v/>
      </c>
      <c r="F904" s="23" t="n"/>
      <c r="G904" s="23" t="n"/>
      <c r="H904" s="27" t="n"/>
      <c r="I904" s="27" t="n"/>
      <c r="J904" s="28" t="n"/>
      <c r="K904" s="29">
        <f>IF(OR(B904="",D904="",F904=""),"",IF(OR(F904="Available",F904="Limited"),IFERROR(MAX(0,MOD(I904-H904,1)*24-J904/60),0),0))</f>
        <v/>
      </c>
      <c r="L904" s="25">
        <f>IF(D904="","",IFERROR(VLOOKUP(D904,'Drivers'!$A$5:$K$1000,4,FALSE),""))</f>
        <v/>
      </c>
      <c r="M904" s="30" t="n"/>
      <c r="N904" s="23" t="n"/>
      <c r="O904" s="30" t="n"/>
      <c r="P904" s="26">
        <f>IF(AND(A904="",B904="",D904="",F904=""),"",IF(OR(A904="",B904="",D904=""),"Missing Required",IF(COUNTIF($A$5:$A$1000,A904)&gt;1,"Duplicate Availability ID",IF(F904="","Missing Status",IF(E904="ID Not Found","Invalid Driver ID",IF(COUNTIFS($B$5:$B$1000,B904,$D$5:$D$1000,D904)&gt;1,"Duplicate Driver/Date",IF(IFERROR(VLOOKUP(D904,'Drivers'!$A$5:$K$1000,10,FALSE),"No")&lt;&gt;"Yes","Inactive Driver",IF(OR(F904="Available",F904="Limited"),IF(OR(G904="",H904="",I904=""),"Missing Shift or Time",IF(K904&lt;=0,"Check Time Range",IF(K904&gt;IFERROR(VLOOKUP(D904,'Drivers'!$A$5:$K$1000,9,FALSE),24),"Over Planning Limit","OK"))),"OK"))))))))</f>
        <v/>
      </c>
    </row>
    <row r="905">
      <c r="A905" s="23" t="n"/>
      <c r="B905" s="24" t="n"/>
      <c r="C905" s="25">
        <f>IF(B905="","",TEXT(B905,"ddd"))</f>
        <v/>
      </c>
      <c r="D905" s="23" t="n"/>
      <c r="E905" s="26">
        <f>IF(D905="","",IFERROR(VLOOKUP(D905,'Drivers'!$A$5:$K$1000,2,FALSE),"ID Not Found"))</f>
        <v/>
      </c>
      <c r="F905" s="23" t="n"/>
      <c r="G905" s="23" t="n"/>
      <c r="H905" s="27" t="n"/>
      <c r="I905" s="27" t="n"/>
      <c r="J905" s="28" t="n"/>
      <c r="K905" s="29">
        <f>IF(OR(B905="",D905="",F905=""),"",IF(OR(F905="Available",F905="Limited"),IFERROR(MAX(0,MOD(I905-H905,1)*24-J905/60),0),0))</f>
        <v/>
      </c>
      <c r="L905" s="25">
        <f>IF(D905="","",IFERROR(VLOOKUP(D905,'Drivers'!$A$5:$K$1000,4,FALSE),""))</f>
        <v/>
      </c>
      <c r="M905" s="30" t="n"/>
      <c r="N905" s="23" t="n"/>
      <c r="O905" s="30" t="n"/>
      <c r="P905" s="26">
        <f>IF(AND(A905="",B905="",D905="",F905=""),"",IF(OR(A905="",B905="",D905=""),"Missing Required",IF(COUNTIF($A$5:$A$1000,A905)&gt;1,"Duplicate Availability ID",IF(F905="","Missing Status",IF(E905="ID Not Found","Invalid Driver ID",IF(COUNTIFS($B$5:$B$1000,B905,$D$5:$D$1000,D905)&gt;1,"Duplicate Driver/Date",IF(IFERROR(VLOOKUP(D905,'Drivers'!$A$5:$K$1000,10,FALSE),"No")&lt;&gt;"Yes","Inactive Driver",IF(OR(F905="Available",F905="Limited"),IF(OR(G905="",H905="",I905=""),"Missing Shift or Time",IF(K905&lt;=0,"Check Time Range",IF(K905&gt;IFERROR(VLOOKUP(D905,'Drivers'!$A$5:$K$1000,9,FALSE),24),"Over Planning Limit","OK"))),"OK"))))))))</f>
        <v/>
      </c>
    </row>
    <row r="906">
      <c r="A906" s="23" t="n"/>
      <c r="B906" s="24" t="n"/>
      <c r="C906" s="25">
        <f>IF(B906="","",TEXT(B906,"ddd"))</f>
        <v/>
      </c>
      <c r="D906" s="23" t="n"/>
      <c r="E906" s="26">
        <f>IF(D906="","",IFERROR(VLOOKUP(D906,'Drivers'!$A$5:$K$1000,2,FALSE),"ID Not Found"))</f>
        <v/>
      </c>
      <c r="F906" s="23" t="n"/>
      <c r="G906" s="23" t="n"/>
      <c r="H906" s="27" t="n"/>
      <c r="I906" s="27" t="n"/>
      <c r="J906" s="28" t="n"/>
      <c r="K906" s="29">
        <f>IF(OR(B906="",D906="",F906=""),"",IF(OR(F906="Available",F906="Limited"),IFERROR(MAX(0,MOD(I906-H906,1)*24-J906/60),0),0))</f>
        <v/>
      </c>
      <c r="L906" s="25">
        <f>IF(D906="","",IFERROR(VLOOKUP(D906,'Drivers'!$A$5:$K$1000,4,FALSE),""))</f>
        <v/>
      </c>
      <c r="M906" s="30" t="n"/>
      <c r="N906" s="23" t="n"/>
      <c r="O906" s="30" t="n"/>
      <c r="P906" s="26">
        <f>IF(AND(A906="",B906="",D906="",F906=""),"",IF(OR(A906="",B906="",D906=""),"Missing Required",IF(COUNTIF($A$5:$A$1000,A906)&gt;1,"Duplicate Availability ID",IF(F906="","Missing Status",IF(E906="ID Not Found","Invalid Driver ID",IF(COUNTIFS($B$5:$B$1000,B906,$D$5:$D$1000,D906)&gt;1,"Duplicate Driver/Date",IF(IFERROR(VLOOKUP(D906,'Drivers'!$A$5:$K$1000,10,FALSE),"No")&lt;&gt;"Yes","Inactive Driver",IF(OR(F906="Available",F906="Limited"),IF(OR(G906="",H906="",I906=""),"Missing Shift or Time",IF(K906&lt;=0,"Check Time Range",IF(K906&gt;IFERROR(VLOOKUP(D906,'Drivers'!$A$5:$K$1000,9,FALSE),24),"Over Planning Limit","OK"))),"OK"))))))))</f>
        <v/>
      </c>
    </row>
    <row r="907">
      <c r="A907" s="23" t="n"/>
      <c r="B907" s="24" t="n"/>
      <c r="C907" s="25">
        <f>IF(B907="","",TEXT(B907,"ddd"))</f>
        <v/>
      </c>
      <c r="D907" s="23" t="n"/>
      <c r="E907" s="26">
        <f>IF(D907="","",IFERROR(VLOOKUP(D907,'Drivers'!$A$5:$K$1000,2,FALSE),"ID Not Found"))</f>
        <v/>
      </c>
      <c r="F907" s="23" t="n"/>
      <c r="G907" s="23" t="n"/>
      <c r="H907" s="27" t="n"/>
      <c r="I907" s="27" t="n"/>
      <c r="J907" s="28" t="n"/>
      <c r="K907" s="29">
        <f>IF(OR(B907="",D907="",F907=""),"",IF(OR(F907="Available",F907="Limited"),IFERROR(MAX(0,MOD(I907-H907,1)*24-J907/60),0),0))</f>
        <v/>
      </c>
      <c r="L907" s="25">
        <f>IF(D907="","",IFERROR(VLOOKUP(D907,'Drivers'!$A$5:$K$1000,4,FALSE),""))</f>
        <v/>
      </c>
      <c r="M907" s="30" t="n"/>
      <c r="N907" s="23" t="n"/>
      <c r="O907" s="30" t="n"/>
      <c r="P907" s="26">
        <f>IF(AND(A907="",B907="",D907="",F907=""),"",IF(OR(A907="",B907="",D907=""),"Missing Required",IF(COUNTIF($A$5:$A$1000,A907)&gt;1,"Duplicate Availability ID",IF(F907="","Missing Status",IF(E907="ID Not Found","Invalid Driver ID",IF(COUNTIFS($B$5:$B$1000,B907,$D$5:$D$1000,D907)&gt;1,"Duplicate Driver/Date",IF(IFERROR(VLOOKUP(D907,'Drivers'!$A$5:$K$1000,10,FALSE),"No")&lt;&gt;"Yes","Inactive Driver",IF(OR(F907="Available",F907="Limited"),IF(OR(G907="",H907="",I907=""),"Missing Shift or Time",IF(K907&lt;=0,"Check Time Range",IF(K907&gt;IFERROR(VLOOKUP(D907,'Drivers'!$A$5:$K$1000,9,FALSE),24),"Over Planning Limit","OK"))),"OK"))))))))</f>
        <v/>
      </c>
    </row>
    <row r="908">
      <c r="A908" s="23" t="n"/>
      <c r="B908" s="24" t="n"/>
      <c r="C908" s="25">
        <f>IF(B908="","",TEXT(B908,"ddd"))</f>
        <v/>
      </c>
      <c r="D908" s="23" t="n"/>
      <c r="E908" s="26">
        <f>IF(D908="","",IFERROR(VLOOKUP(D908,'Drivers'!$A$5:$K$1000,2,FALSE),"ID Not Found"))</f>
        <v/>
      </c>
      <c r="F908" s="23" t="n"/>
      <c r="G908" s="23" t="n"/>
      <c r="H908" s="27" t="n"/>
      <c r="I908" s="27" t="n"/>
      <c r="J908" s="28" t="n"/>
      <c r="K908" s="29">
        <f>IF(OR(B908="",D908="",F908=""),"",IF(OR(F908="Available",F908="Limited"),IFERROR(MAX(0,MOD(I908-H908,1)*24-J908/60),0),0))</f>
        <v/>
      </c>
      <c r="L908" s="25">
        <f>IF(D908="","",IFERROR(VLOOKUP(D908,'Drivers'!$A$5:$K$1000,4,FALSE),""))</f>
        <v/>
      </c>
      <c r="M908" s="30" t="n"/>
      <c r="N908" s="23" t="n"/>
      <c r="O908" s="30" t="n"/>
      <c r="P908" s="26">
        <f>IF(AND(A908="",B908="",D908="",F908=""),"",IF(OR(A908="",B908="",D908=""),"Missing Required",IF(COUNTIF($A$5:$A$1000,A908)&gt;1,"Duplicate Availability ID",IF(F908="","Missing Status",IF(E908="ID Not Found","Invalid Driver ID",IF(COUNTIFS($B$5:$B$1000,B908,$D$5:$D$1000,D908)&gt;1,"Duplicate Driver/Date",IF(IFERROR(VLOOKUP(D908,'Drivers'!$A$5:$K$1000,10,FALSE),"No")&lt;&gt;"Yes","Inactive Driver",IF(OR(F908="Available",F908="Limited"),IF(OR(G908="",H908="",I908=""),"Missing Shift or Time",IF(K908&lt;=0,"Check Time Range",IF(K908&gt;IFERROR(VLOOKUP(D908,'Drivers'!$A$5:$K$1000,9,FALSE),24),"Over Planning Limit","OK"))),"OK"))))))))</f>
        <v/>
      </c>
    </row>
    <row r="909">
      <c r="A909" s="23" t="n"/>
      <c r="B909" s="24" t="n"/>
      <c r="C909" s="25">
        <f>IF(B909="","",TEXT(B909,"ddd"))</f>
        <v/>
      </c>
      <c r="D909" s="23" t="n"/>
      <c r="E909" s="26">
        <f>IF(D909="","",IFERROR(VLOOKUP(D909,'Drivers'!$A$5:$K$1000,2,FALSE),"ID Not Found"))</f>
        <v/>
      </c>
      <c r="F909" s="23" t="n"/>
      <c r="G909" s="23" t="n"/>
      <c r="H909" s="27" t="n"/>
      <c r="I909" s="27" t="n"/>
      <c r="J909" s="28" t="n"/>
      <c r="K909" s="29">
        <f>IF(OR(B909="",D909="",F909=""),"",IF(OR(F909="Available",F909="Limited"),IFERROR(MAX(0,MOD(I909-H909,1)*24-J909/60),0),0))</f>
        <v/>
      </c>
      <c r="L909" s="25">
        <f>IF(D909="","",IFERROR(VLOOKUP(D909,'Drivers'!$A$5:$K$1000,4,FALSE),""))</f>
        <v/>
      </c>
      <c r="M909" s="30" t="n"/>
      <c r="N909" s="23" t="n"/>
      <c r="O909" s="30" t="n"/>
      <c r="P909" s="26">
        <f>IF(AND(A909="",B909="",D909="",F909=""),"",IF(OR(A909="",B909="",D909=""),"Missing Required",IF(COUNTIF($A$5:$A$1000,A909)&gt;1,"Duplicate Availability ID",IF(F909="","Missing Status",IF(E909="ID Not Found","Invalid Driver ID",IF(COUNTIFS($B$5:$B$1000,B909,$D$5:$D$1000,D909)&gt;1,"Duplicate Driver/Date",IF(IFERROR(VLOOKUP(D909,'Drivers'!$A$5:$K$1000,10,FALSE),"No")&lt;&gt;"Yes","Inactive Driver",IF(OR(F909="Available",F909="Limited"),IF(OR(G909="",H909="",I909=""),"Missing Shift or Time",IF(K909&lt;=0,"Check Time Range",IF(K909&gt;IFERROR(VLOOKUP(D909,'Drivers'!$A$5:$K$1000,9,FALSE),24),"Over Planning Limit","OK"))),"OK"))))))))</f>
        <v/>
      </c>
    </row>
    <row r="910">
      <c r="A910" s="23" t="n"/>
      <c r="B910" s="24" t="n"/>
      <c r="C910" s="25">
        <f>IF(B910="","",TEXT(B910,"ddd"))</f>
        <v/>
      </c>
      <c r="D910" s="23" t="n"/>
      <c r="E910" s="26">
        <f>IF(D910="","",IFERROR(VLOOKUP(D910,'Drivers'!$A$5:$K$1000,2,FALSE),"ID Not Found"))</f>
        <v/>
      </c>
      <c r="F910" s="23" t="n"/>
      <c r="G910" s="23" t="n"/>
      <c r="H910" s="27" t="n"/>
      <c r="I910" s="27" t="n"/>
      <c r="J910" s="28" t="n"/>
      <c r="K910" s="29">
        <f>IF(OR(B910="",D910="",F910=""),"",IF(OR(F910="Available",F910="Limited"),IFERROR(MAX(0,MOD(I910-H910,1)*24-J910/60),0),0))</f>
        <v/>
      </c>
      <c r="L910" s="25">
        <f>IF(D910="","",IFERROR(VLOOKUP(D910,'Drivers'!$A$5:$K$1000,4,FALSE),""))</f>
        <v/>
      </c>
      <c r="M910" s="30" t="n"/>
      <c r="N910" s="23" t="n"/>
      <c r="O910" s="30" t="n"/>
      <c r="P910" s="26">
        <f>IF(AND(A910="",B910="",D910="",F910=""),"",IF(OR(A910="",B910="",D910=""),"Missing Required",IF(COUNTIF($A$5:$A$1000,A910)&gt;1,"Duplicate Availability ID",IF(F910="","Missing Status",IF(E910="ID Not Found","Invalid Driver ID",IF(COUNTIFS($B$5:$B$1000,B910,$D$5:$D$1000,D910)&gt;1,"Duplicate Driver/Date",IF(IFERROR(VLOOKUP(D910,'Drivers'!$A$5:$K$1000,10,FALSE),"No")&lt;&gt;"Yes","Inactive Driver",IF(OR(F910="Available",F910="Limited"),IF(OR(G910="",H910="",I910=""),"Missing Shift or Time",IF(K910&lt;=0,"Check Time Range",IF(K910&gt;IFERROR(VLOOKUP(D910,'Drivers'!$A$5:$K$1000,9,FALSE),24),"Over Planning Limit","OK"))),"OK"))))))))</f>
        <v/>
      </c>
    </row>
    <row r="911">
      <c r="A911" s="23" t="n"/>
      <c r="B911" s="24" t="n"/>
      <c r="C911" s="25">
        <f>IF(B911="","",TEXT(B911,"ddd"))</f>
        <v/>
      </c>
      <c r="D911" s="23" t="n"/>
      <c r="E911" s="26">
        <f>IF(D911="","",IFERROR(VLOOKUP(D911,'Drivers'!$A$5:$K$1000,2,FALSE),"ID Not Found"))</f>
        <v/>
      </c>
      <c r="F911" s="23" t="n"/>
      <c r="G911" s="23" t="n"/>
      <c r="H911" s="27" t="n"/>
      <c r="I911" s="27" t="n"/>
      <c r="J911" s="28" t="n"/>
      <c r="K911" s="29">
        <f>IF(OR(B911="",D911="",F911=""),"",IF(OR(F911="Available",F911="Limited"),IFERROR(MAX(0,MOD(I911-H911,1)*24-J911/60),0),0))</f>
        <v/>
      </c>
      <c r="L911" s="25">
        <f>IF(D911="","",IFERROR(VLOOKUP(D911,'Drivers'!$A$5:$K$1000,4,FALSE),""))</f>
        <v/>
      </c>
      <c r="M911" s="30" t="n"/>
      <c r="N911" s="23" t="n"/>
      <c r="O911" s="30" t="n"/>
      <c r="P911" s="26">
        <f>IF(AND(A911="",B911="",D911="",F911=""),"",IF(OR(A911="",B911="",D911=""),"Missing Required",IF(COUNTIF($A$5:$A$1000,A911)&gt;1,"Duplicate Availability ID",IF(F911="","Missing Status",IF(E911="ID Not Found","Invalid Driver ID",IF(COUNTIFS($B$5:$B$1000,B911,$D$5:$D$1000,D911)&gt;1,"Duplicate Driver/Date",IF(IFERROR(VLOOKUP(D911,'Drivers'!$A$5:$K$1000,10,FALSE),"No")&lt;&gt;"Yes","Inactive Driver",IF(OR(F911="Available",F911="Limited"),IF(OR(G911="",H911="",I911=""),"Missing Shift or Time",IF(K911&lt;=0,"Check Time Range",IF(K911&gt;IFERROR(VLOOKUP(D911,'Drivers'!$A$5:$K$1000,9,FALSE),24),"Over Planning Limit","OK"))),"OK"))))))))</f>
        <v/>
      </c>
    </row>
    <row r="912">
      <c r="A912" s="23" t="n"/>
      <c r="B912" s="24" t="n"/>
      <c r="C912" s="25">
        <f>IF(B912="","",TEXT(B912,"ddd"))</f>
        <v/>
      </c>
      <c r="D912" s="23" t="n"/>
      <c r="E912" s="26">
        <f>IF(D912="","",IFERROR(VLOOKUP(D912,'Drivers'!$A$5:$K$1000,2,FALSE),"ID Not Found"))</f>
        <v/>
      </c>
      <c r="F912" s="23" t="n"/>
      <c r="G912" s="23" t="n"/>
      <c r="H912" s="27" t="n"/>
      <c r="I912" s="27" t="n"/>
      <c r="J912" s="28" t="n"/>
      <c r="K912" s="29">
        <f>IF(OR(B912="",D912="",F912=""),"",IF(OR(F912="Available",F912="Limited"),IFERROR(MAX(0,MOD(I912-H912,1)*24-J912/60),0),0))</f>
        <v/>
      </c>
      <c r="L912" s="25">
        <f>IF(D912="","",IFERROR(VLOOKUP(D912,'Drivers'!$A$5:$K$1000,4,FALSE),""))</f>
        <v/>
      </c>
      <c r="M912" s="30" t="n"/>
      <c r="N912" s="23" t="n"/>
      <c r="O912" s="30" t="n"/>
      <c r="P912" s="26">
        <f>IF(AND(A912="",B912="",D912="",F912=""),"",IF(OR(A912="",B912="",D912=""),"Missing Required",IF(COUNTIF($A$5:$A$1000,A912)&gt;1,"Duplicate Availability ID",IF(F912="","Missing Status",IF(E912="ID Not Found","Invalid Driver ID",IF(COUNTIFS($B$5:$B$1000,B912,$D$5:$D$1000,D912)&gt;1,"Duplicate Driver/Date",IF(IFERROR(VLOOKUP(D912,'Drivers'!$A$5:$K$1000,10,FALSE),"No")&lt;&gt;"Yes","Inactive Driver",IF(OR(F912="Available",F912="Limited"),IF(OR(G912="",H912="",I912=""),"Missing Shift or Time",IF(K912&lt;=0,"Check Time Range",IF(K912&gt;IFERROR(VLOOKUP(D912,'Drivers'!$A$5:$K$1000,9,FALSE),24),"Over Planning Limit","OK"))),"OK"))))))))</f>
        <v/>
      </c>
    </row>
    <row r="913">
      <c r="A913" s="23" t="n"/>
      <c r="B913" s="24" t="n"/>
      <c r="C913" s="25">
        <f>IF(B913="","",TEXT(B913,"ddd"))</f>
        <v/>
      </c>
      <c r="D913" s="23" t="n"/>
      <c r="E913" s="26">
        <f>IF(D913="","",IFERROR(VLOOKUP(D913,'Drivers'!$A$5:$K$1000,2,FALSE),"ID Not Found"))</f>
        <v/>
      </c>
      <c r="F913" s="23" t="n"/>
      <c r="G913" s="23" t="n"/>
      <c r="H913" s="27" t="n"/>
      <c r="I913" s="27" t="n"/>
      <c r="J913" s="28" t="n"/>
      <c r="K913" s="29">
        <f>IF(OR(B913="",D913="",F913=""),"",IF(OR(F913="Available",F913="Limited"),IFERROR(MAX(0,MOD(I913-H913,1)*24-J913/60),0),0))</f>
        <v/>
      </c>
      <c r="L913" s="25">
        <f>IF(D913="","",IFERROR(VLOOKUP(D913,'Drivers'!$A$5:$K$1000,4,FALSE),""))</f>
        <v/>
      </c>
      <c r="M913" s="30" t="n"/>
      <c r="N913" s="23" t="n"/>
      <c r="O913" s="30" t="n"/>
      <c r="P913" s="26">
        <f>IF(AND(A913="",B913="",D913="",F913=""),"",IF(OR(A913="",B913="",D913=""),"Missing Required",IF(COUNTIF($A$5:$A$1000,A913)&gt;1,"Duplicate Availability ID",IF(F913="","Missing Status",IF(E913="ID Not Found","Invalid Driver ID",IF(COUNTIFS($B$5:$B$1000,B913,$D$5:$D$1000,D913)&gt;1,"Duplicate Driver/Date",IF(IFERROR(VLOOKUP(D913,'Drivers'!$A$5:$K$1000,10,FALSE),"No")&lt;&gt;"Yes","Inactive Driver",IF(OR(F913="Available",F913="Limited"),IF(OR(G913="",H913="",I913=""),"Missing Shift or Time",IF(K913&lt;=0,"Check Time Range",IF(K913&gt;IFERROR(VLOOKUP(D913,'Drivers'!$A$5:$K$1000,9,FALSE),24),"Over Planning Limit","OK"))),"OK"))))))))</f>
        <v/>
      </c>
    </row>
    <row r="914">
      <c r="A914" s="23" t="n"/>
      <c r="B914" s="24" t="n"/>
      <c r="C914" s="25">
        <f>IF(B914="","",TEXT(B914,"ddd"))</f>
        <v/>
      </c>
      <c r="D914" s="23" t="n"/>
      <c r="E914" s="26">
        <f>IF(D914="","",IFERROR(VLOOKUP(D914,'Drivers'!$A$5:$K$1000,2,FALSE),"ID Not Found"))</f>
        <v/>
      </c>
      <c r="F914" s="23" t="n"/>
      <c r="G914" s="23" t="n"/>
      <c r="H914" s="27" t="n"/>
      <c r="I914" s="27" t="n"/>
      <c r="J914" s="28" t="n"/>
      <c r="K914" s="29">
        <f>IF(OR(B914="",D914="",F914=""),"",IF(OR(F914="Available",F914="Limited"),IFERROR(MAX(0,MOD(I914-H914,1)*24-J914/60),0),0))</f>
        <v/>
      </c>
      <c r="L914" s="25">
        <f>IF(D914="","",IFERROR(VLOOKUP(D914,'Drivers'!$A$5:$K$1000,4,FALSE),""))</f>
        <v/>
      </c>
      <c r="M914" s="30" t="n"/>
      <c r="N914" s="23" t="n"/>
      <c r="O914" s="30" t="n"/>
      <c r="P914" s="26">
        <f>IF(AND(A914="",B914="",D914="",F914=""),"",IF(OR(A914="",B914="",D914=""),"Missing Required",IF(COUNTIF($A$5:$A$1000,A914)&gt;1,"Duplicate Availability ID",IF(F914="","Missing Status",IF(E914="ID Not Found","Invalid Driver ID",IF(COUNTIFS($B$5:$B$1000,B914,$D$5:$D$1000,D914)&gt;1,"Duplicate Driver/Date",IF(IFERROR(VLOOKUP(D914,'Drivers'!$A$5:$K$1000,10,FALSE),"No")&lt;&gt;"Yes","Inactive Driver",IF(OR(F914="Available",F914="Limited"),IF(OR(G914="",H914="",I914=""),"Missing Shift or Time",IF(K914&lt;=0,"Check Time Range",IF(K914&gt;IFERROR(VLOOKUP(D914,'Drivers'!$A$5:$K$1000,9,FALSE),24),"Over Planning Limit","OK"))),"OK"))))))))</f>
        <v/>
      </c>
    </row>
    <row r="915">
      <c r="A915" s="23" t="n"/>
      <c r="B915" s="24" t="n"/>
      <c r="C915" s="25">
        <f>IF(B915="","",TEXT(B915,"ddd"))</f>
        <v/>
      </c>
      <c r="D915" s="23" t="n"/>
      <c r="E915" s="26">
        <f>IF(D915="","",IFERROR(VLOOKUP(D915,'Drivers'!$A$5:$K$1000,2,FALSE),"ID Not Found"))</f>
        <v/>
      </c>
      <c r="F915" s="23" t="n"/>
      <c r="G915" s="23" t="n"/>
      <c r="H915" s="27" t="n"/>
      <c r="I915" s="27" t="n"/>
      <c r="J915" s="28" t="n"/>
      <c r="K915" s="29">
        <f>IF(OR(B915="",D915="",F915=""),"",IF(OR(F915="Available",F915="Limited"),IFERROR(MAX(0,MOD(I915-H915,1)*24-J915/60),0),0))</f>
        <v/>
      </c>
      <c r="L915" s="25">
        <f>IF(D915="","",IFERROR(VLOOKUP(D915,'Drivers'!$A$5:$K$1000,4,FALSE),""))</f>
        <v/>
      </c>
      <c r="M915" s="30" t="n"/>
      <c r="N915" s="23" t="n"/>
      <c r="O915" s="30" t="n"/>
      <c r="P915" s="26">
        <f>IF(AND(A915="",B915="",D915="",F915=""),"",IF(OR(A915="",B915="",D915=""),"Missing Required",IF(COUNTIF($A$5:$A$1000,A915)&gt;1,"Duplicate Availability ID",IF(F915="","Missing Status",IF(E915="ID Not Found","Invalid Driver ID",IF(COUNTIFS($B$5:$B$1000,B915,$D$5:$D$1000,D915)&gt;1,"Duplicate Driver/Date",IF(IFERROR(VLOOKUP(D915,'Drivers'!$A$5:$K$1000,10,FALSE),"No")&lt;&gt;"Yes","Inactive Driver",IF(OR(F915="Available",F915="Limited"),IF(OR(G915="",H915="",I915=""),"Missing Shift or Time",IF(K915&lt;=0,"Check Time Range",IF(K915&gt;IFERROR(VLOOKUP(D915,'Drivers'!$A$5:$K$1000,9,FALSE),24),"Over Planning Limit","OK"))),"OK"))))))))</f>
        <v/>
      </c>
    </row>
    <row r="916">
      <c r="A916" s="23" t="n"/>
      <c r="B916" s="24" t="n"/>
      <c r="C916" s="25">
        <f>IF(B916="","",TEXT(B916,"ddd"))</f>
        <v/>
      </c>
      <c r="D916" s="23" t="n"/>
      <c r="E916" s="26">
        <f>IF(D916="","",IFERROR(VLOOKUP(D916,'Drivers'!$A$5:$K$1000,2,FALSE),"ID Not Found"))</f>
        <v/>
      </c>
      <c r="F916" s="23" t="n"/>
      <c r="G916" s="23" t="n"/>
      <c r="H916" s="27" t="n"/>
      <c r="I916" s="27" t="n"/>
      <c r="J916" s="28" t="n"/>
      <c r="K916" s="29">
        <f>IF(OR(B916="",D916="",F916=""),"",IF(OR(F916="Available",F916="Limited"),IFERROR(MAX(0,MOD(I916-H916,1)*24-J916/60),0),0))</f>
        <v/>
      </c>
      <c r="L916" s="25">
        <f>IF(D916="","",IFERROR(VLOOKUP(D916,'Drivers'!$A$5:$K$1000,4,FALSE),""))</f>
        <v/>
      </c>
      <c r="M916" s="30" t="n"/>
      <c r="N916" s="23" t="n"/>
      <c r="O916" s="30" t="n"/>
      <c r="P916" s="26">
        <f>IF(AND(A916="",B916="",D916="",F916=""),"",IF(OR(A916="",B916="",D916=""),"Missing Required",IF(COUNTIF($A$5:$A$1000,A916)&gt;1,"Duplicate Availability ID",IF(F916="","Missing Status",IF(E916="ID Not Found","Invalid Driver ID",IF(COUNTIFS($B$5:$B$1000,B916,$D$5:$D$1000,D916)&gt;1,"Duplicate Driver/Date",IF(IFERROR(VLOOKUP(D916,'Drivers'!$A$5:$K$1000,10,FALSE),"No")&lt;&gt;"Yes","Inactive Driver",IF(OR(F916="Available",F916="Limited"),IF(OR(G916="",H916="",I916=""),"Missing Shift or Time",IF(K916&lt;=0,"Check Time Range",IF(K916&gt;IFERROR(VLOOKUP(D916,'Drivers'!$A$5:$K$1000,9,FALSE),24),"Over Planning Limit","OK"))),"OK"))))))))</f>
        <v/>
      </c>
    </row>
    <row r="917">
      <c r="A917" s="23" t="n"/>
      <c r="B917" s="24" t="n"/>
      <c r="C917" s="25">
        <f>IF(B917="","",TEXT(B917,"ddd"))</f>
        <v/>
      </c>
      <c r="D917" s="23" t="n"/>
      <c r="E917" s="26">
        <f>IF(D917="","",IFERROR(VLOOKUP(D917,'Drivers'!$A$5:$K$1000,2,FALSE),"ID Not Found"))</f>
        <v/>
      </c>
      <c r="F917" s="23" t="n"/>
      <c r="G917" s="23" t="n"/>
      <c r="H917" s="27" t="n"/>
      <c r="I917" s="27" t="n"/>
      <c r="J917" s="28" t="n"/>
      <c r="K917" s="29">
        <f>IF(OR(B917="",D917="",F917=""),"",IF(OR(F917="Available",F917="Limited"),IFERROR(MAX(0,MOD(I917-H917,1)*24-J917/60),0),0))</f>
        <v/>
      </c>
      <c r="L917" s="25">
        <f>IF(D917="","",IFERROR(VLOOKUP(D917,'Drivers'!$A$5:$K$1000,4,FALSE),""))</f>
        <v/>
      </c>
      <c r="M917" s="30" t="n"/>
      <c r="N917" s="23" t="n"/>
      <c r="O917" s="30" t="n"/>
      <c r="P917" s="26">
        <f>IF(AND(A917="",B917="",D917="",F917=""),"",IF(OR(A917="",B917="",D917=""),"Missing Required",IF(COUNTIF($A$5:$A$1000,A917)&gt;1,"Duplicate Availability ID",IF(F917="","Missing Status",IF(E917="ID Not Found","Invalid Driver ID",IF(COUNTIFS($B$5:$B$1000,B917,$D$5:$D$1000,D917)&gt;1,"Duplicate Driver/Date",IF(IFERROR(VLOOKUP(D917,'Drivers'!$A$5:$K$1000,10,FALSE),"No")&lt;&gt;"Yes","Inactive Driver",IF(OR(F917="Available",F917="Limited"),IF(OR(G917="",H917="",I917=""),"Missing Shift or Time",IF(K917&lt;=0,"Check Time Range",IF(K917&gt;IFERROR(VLOOKUP(D917,'Drivers'!$A$5:$K$1000,9,FALSE),24),"Over Planning Limit","OK"))),"OK"))))))))</f>
        <v/>
      </c>
    </row>
    <row r="918">
      <c r="A918" s="23" t="n"/>
      <c r="B918" s="24" t="n"/>
      <c r="C918" s="25">
        <f>IF(B918="","",TEXT(B918,"ddd"))</f>
        <v/>
      </c>
      <c r="D918" s="23" t="n"/>
      <c r="E918" s="26">
        <f>IF(D918="","",IFERROR(VLOOKUP(D918,'Drivers'!$A$5:$K$1000,2,FALSE),"ID Not Found"))</f>
        <v/>
      </c>
      <c r="F918" s="23" t="n"/>
      <c r="G918" s="23" t="n"/>
      <c r="H918" s="27" t="n"/>
      <c r="I918" s="27" t="n"/>
      <c r="J918" s="28" t="n"/>
      <c r="K918" s="29">
        <f>IF(OR(B918="",D918="",F918=""),"",IF(OR(F918="Available",F918="Limited"),IFERROR(MAX(0,MOD(I918-H918,1)*24-J918/60),0),0))</f>
        <v/>
      </c>
      <c r="L918" s="25">
        <f>IF(D918="","",IFERROR(VLOOKUP(D918,'Drivers'!$A$5:$K$1000,4,FALSE),""))</f>
        <v/>
      </c>
      <c r="M918" s="30" t="n"/>
      <c r="N918" s="23" t="n"/>
      <c r="O918" s="30" t="n"/>
      <c r="P918" s="26">
        <f>IF(AND(A918="",B918="",D918="",F918=""),"",IF(OR(A918="",B918="",D918=""),"Missing Required",IF(COUNTIF($A$5:$A$1000,A918)&gt;1,"Duplicate Availability ID",IF(F918="","Missing Status",IF(E918="ID Not Found","Invalid Driver ID",IF(COUNTIFS($B$5:$B$1000,B918,$D$5:$D$1000,D918)&gt;1,"Duplicate Driver/Date",IF(IFERROR(VLOOKUP(D918,'Drivers'!$A$5:$K$1000,10,FALSE),"No")&lt;&gt;"Yes","Inactive Driver",IF(OR(F918="Available",F918="Limited"),IF(OR(G918="",H918="",I918=""),"Missing Shift or Time",IF(K918&lt;=0,"Check Time Range",IF(K918&gt;IFERROR(VLOOKUP(D918,'Drivers'!$A$5:$K$1000,9,FALSE),24),"Over Planning Limit","OK"))),"OK"))))))))</f>
        <v/>
      </c>
    </row>
    <row r="919">
      <c r="A919" s="23" t="n"/>
      <c r="B919" s="24" t="n"/>
      <c r="C919" s="25">
        <f>IF(B919="","",TEXT(B919,"ddd"))</f>
        <v/>
      </c>
      <c r="D919" s="23" t="n"/>
      <c r="E919" s="26">
        <f>IF(D919="","",IFERROR(VLOOKUP(D919,'Drivers'!$A$5:$K$1000,2,FALSE),"ID Not Found"))</f>
        <v/>
      </c>
      <c r="F919" s="23" t="n"/>
      <c r="G919" s="23" t="n"/>
      <c r="H919" s="27" t="n"/>
      <c r="I919" s="27" t="n"/>
      <c r="J919" s="28" t="n"/>
      <c r="K919" s="29">
        <f>IF(OR(B919="",D919="",F919=""),"",IF(OR(F919="Available",F919="Limited"),IFERROR(MAX(0,MOD(I919-H919,1)*24-J919/60),0),0))</f>
        <v/>
      </c>
      <c r="L919" s="25">
        <f>IF(D919="","",IFERROR(VLOOKUP(D919,'Drivers'!$A$5:$K$1000,4,FALSE),""))</f>
        <v/>
      </c>
      <c r="M919" s="30" t="n"/>
      <c r="N919" s="23" t="n"/>
      <c r="O919" s="30" t="n"/>
      <c r="P919" s="26">
        <f>IF(AND(A919="",B919="",D919="",F919=""),"",IF(OR(A919="",B919="",D919=""),"Missing Required",IF(COUNTIF($A$5:$A$1000,A919)&gt;1,"Duplicate Availability ID",IF(F919="","Missing Status",IF(E919="ID Not Found","Invalid Driver ID",IF(COUNTIFS($B$5:$B$1000,B919,$D$5:$D$1000,D919)&gt;1,"Duplicate Driver/Date",IF(IFERROR(VLOOKUP(D919,'Drivers'!$A$5:$K$1000,10,FALSE),"No")&lt;&gt;"Yes","Inactive Driver",IF(OR(F919="Available",F919="Limited"),IF(OR(G919="",H919="",I919=""),"Missing Shift or Time",IF(K919&lt;=0,"Check Time Range",IF(K919&gt;IFERROR(VLOOKUP(D919,'Drivers'!$A$5:$K$1000,9,FALSE),24),"Over Planning Limit","OK"))),"OK"))))))))</f>
        <v/>
      </c>
    </row>
    <row r="920">
      <c r="A920" s="23" t="n"/>
      <c r="B920" s="24" t="n"/>
      <c r="C920" s="25">
        <f>IF(B920="","",TEXT(B920,"ddd"))</f>
        <v/>
      </c>
      <c r="D920" s="23" t="n"/>
      <c r="E920" s="26">
        <f>IF(D920="","",IFERROR(VLOOKUP(D920,'Drivers'!$A$5:$K$1000,2,FALSE),"ID Not Found"))</f>
        <v/>
      </c>
      <c r="F920" s="23" t="n"/>
      <c r="G920" s="23" t="n"/>
      <c r="H920" s="27" t="n"/>
      <c r="I920" s="27" t="n"/>
      <c r="J920" s="28" t="n"/>
      <c r="K920" s="29">
        <f>IF(OR(B920="",D920="",F920=""),"",IF(OR(F920="Available",F920="Limited"),IFERROR(MAX(0,MOD(I920-H920,1)*24-J920/60),0),0))</f>
        <v/>
      </c>
      <c r="L920" s="25">
        <f>IF(D920="","",IFERROR(VLOOKUP(D920,'Drivers'!$A$5:$K$1000,4,FALSE),""))</f>
        <v/>
      </c>
      <c r="M920" s="30" t="n"/>
      <c r="N920" s="23" t="n"/>
      <c r="O920" s="30" t="n"/>
      <c r="P920" s="26">
        <f>IF(AND(A920="",B920="",D920="",F920=""),"",IF(OR(A920="",B920="",D920=""),"Missing Required",IF(COUNTIF($A$5:$A$1000,A920)&gt;1,"Duplicate Availability ID",IF(F920="","Missing Status",IF(E920="ID Not Found","Invalid Driver ID",IF(COUNTIFS($B$5:$B$1000,B920,$D$5:$D$1000,D920)&gt;1,"Duplicate Driver/Date",IF(IFERROR(VLOOKUP(D920,'Drivers'!$A$5:$K$1000,10,FALSE),"No")&lt;&gt;"Yes","Inactive Driver",IF(OR(F920="Available",F920="Limited"),IF(OR(G920="",H920="",I920=""),"Missing Shift or Time",IF(K920&lt;=0,"Check Time Range",IF(K920&gt;IFERROR(VLOOKUP(D920,'Drivers'!$A$5:$K$1000,9,FALSE),24),"Over Planning Limit","OK"))),"OK"))))))))</f>
        <v/>
      </c>
    </row>
    <row r="921">
      <c r="A921" s="23" t="n"/>
      <c r="B921" s="24" t="n"/>
      <c r="C921" s="25">
        <f>IF(B921="","",TEXT(B921,"ddd"))</f>
        <v/>
      </c>
      <c r="D921" s="23" t="n"/>
      <c r="E921" s="26">
        <f>IF(D921="","",IFERROR(VLOOKUP(D921,'Drivers'!$A$5:$K$1000,2,FALSE),"ID Not Found"))</f>
        <v/>
      </c>
      <c r="F921" s="23" t="n"/>
      <c r="G921" s="23" t="n"/>
      <c r="H921" s="27" t="n"/>
      <c r="I921" s="27" t="n"/>
      <c r="J921" s="28" t="n"/>
      <c r="K921" s="29">
        <f>IF(OR(B921="",D921="",F921=""),"",IF(OR(F921="Available",F921="Limited"),IFERROR(MAX(0,MOD(I921-H921,1)*24-J921/60),0),0))</f>
        <v/>
      </c>
      <c r="L921" s="25">
        <f>IF(D921="","",IFERROR(VLOOKUP(D921,'Drivers'!$A$5:$K$1000,4,FALSE),""))</f>
        <v/>
      </c>
      <c r="M921" s="30" t="n"/>
      <c r="N921" s="23" t="n"/>
      <c r="O921" s="30" t="n"/>
      <c r="P921" s="26">
        <f>IF(AND(A921="",B921="",D921="",F921=""),"",IF(OR(A921="",B921="",D921=""),"Missing Required",IF(COUNTIF($A$5:$A$1000,A921)&gt;1,"Duplicate Availability ID",IF(F921="","Missing Status",IF(E921="ID Not Found","Invalid Driver ID",IF(COUNTIFS($B$5:$B$1000,B921,$D$5:$D$1000,D921)&gt;1,"Duplicate Driver/Date",IF(IFERROR(VLOOKUP(D921,'Drivers'!$A$5:$K$1000,10,FALSE),"No")&lt;&gt;"Yes","Inactive Driver",IF(OR(F921="Available",F921="Limited"),IF(OR(G921="",H921="",I921=""),"Missing Shift or Time",IF(K921&lt;=0,"Check Time Range",IF(K921&gt;IFERROR(VLOOKUP(D921,'Drivers'!$A$5:$K$1000,9,FALSE),24),"Over Planning Limit","OK"))),"OK"))))))))</f>
        <v/>
      </c>
    </row>
    <row r="922">
      <c r="A922" s="23" t="n"/>
      <c r="B922" s="24" t="n"/>
      <c r="C922" s="25">
        <f>IF(B922="","",TEXT(B922,"ddd"))</f>
        <v/>
      </c>
      <c r="D922" s="23" t="n"/>
      <c r="E922" s="26">
        <f>IF(D922="","",IFERROR(VLOOKUP(D922,'Drivers'!$A$5:$K$1000,2,FALSE),"ID Not Found"))</f>
        <v/>
      </c>
      <c r="F922" s="23" t="n"/>
      <c r="G922" s="23" t="n"/>
      <c r="H922" s="27" t="n"/>
      <c r="I922" s="27" t="n"/>
      <c r="J922" s="28" t="n"/>
      <c r="K922" s="29">
        <f>IF(OR(B922="",D922="",F922=""),"",IF(OR(F922="Available",F922="Limited"),IFERROR(MAX(0,MOD(I922-H922,1)*24-J922/60),0),0))</f>
        <v/>
      </c>
      <c r="L922" s="25">
        <f>IF(D922="","",IFERROR(VLOOKUP(D922,'Drivers'!$A$5:$K$1000,4,FALSE),""))</f>
        <v/>
      </c>
      <c r="M922" s="30" t="n"/>
      <c r="N922" s="23" t="n"/>
      <c r="O922" s="30" t="n"/>
      <c r="P922" s="26">
        <f>IF(AND(A922="",B922="",D922="",F922=""),"",IF(OR(A922="",B922="",D922=""),"Missing Required",IF(COUNTIF($A$5:$A$1000,A922)&gt;1,"Duplicate Availability ID",IF(F922="","Missing Status",IF(E922="ID Not Found","Invalid Driver ID",IF(COUNTIFS($B$5:$B$1000,B922,$D$5:$D$1000,D922)&gt;1,"Duplicate Driver/Date",IF(IFERROR(VLOOKUP(D922,'Drivers'!$A$5:$K$1000,10,FALSE),"No")&lt;&gt;"Yes","Inactive Driver",IF(OR(F922="Available",F922="Limited"),IF(OR(G922="",H922="",I922=""),"Missing Shift or Time",IF(K922&lt;=0,"Check Time Range",IF(K922&gt;IFERROR(VLOOKUP(D922,'Drivers'!$A$5:$K$1000,9,FALSE),24),"Over Planning Limit","OK"))),"OK"))))))))</f>
        <v/>
      </c>
    </row>
    <row r="923">
      <c r="A923" s="23" t="n"/>
      <c r="B923" s="24" t="n"/>
      <c r="C923" s="25">
        <f>IF(B923="","",TEXT(B923,"ddd"))</f>
        <v/>
      </c>
      <c r="D923" s="23" t="n"/>
      <c r="E923" s="26">
        <f>IF(D923="","",IFERROR(VLOOKUP(D923,'Drivers'!$A$5:$K$1000,2,FALSE),"ID Not Found"))</f>
        <v/>
      </c>
      <c r="F923" s="23" t="n"/>
      <c r="G923" s="23" t="n"/>
      <c r="H923" s="27" t="n"/>
      <c r="I923" s="27" t="n"/>
      <c r="J923" s="28" t="n"/>
      <c r="K923" s="29">
        <f>IF(OR(B923="",D923="",F923=""),"",IF(OR(F923="Available",F923="Limited"),IFERROR(MAX(0,MOD(I923-H923,1)*24-J923/60),0),0))</f>
        <v/>
      </c>
      <c r="L923" s="25">
        <f>IF(D923="","",IFERROR(VLOOKUP(D923,'Drivers'!$A$5:$K$1000,4,FALSE),""))</f>
        <v/>
      </c>
      <c r="M923" s="30" t="n"/>
      <c r="N923" s="23" t="n"/>
      <c r="O923" s="30" t="n"/>
      <c r="P923" s="26">
        <f>IF(AND(A923="",B923="",D923="",F923=""),"",IF(OR(A923="",B923="",D923=""),"Missing Required",IF(COUNTIF($A$5:$A$1000,A923)&gt;1,"Duplicate Availability ID",IF(F923="","Missing Status",IF(E923="ID Not Found","Invalid Driver ID",IF(COUNTIFS($B$5:$B$1000,B923,$D$5:$D$1000,D923)&gt;1,"Duplicate Driver/Date",IF(IFERROR(VLOOKUP(D923,'Drivers'!$A$5:$K$1000,10,FALSE),"No")&lt;&gt;"Yes","Inactive Driver",IF(OR(F923="Available",F923="Limited"),IF(OR(G923="",H923="",I923=""),"Missing Shift or Time",IF(K923&lt;=0,"Check Time Range",IF(K923&gt;IFERROR(VLOOKUP(D923,'Drivers'!$A$5:$K$1000,9,FALSE),24),"Over Planning Limit","OK"))),"OK"))))))))</f>
        <v/>
      </c>
    </row>
    <row r="924">
      <c r="A924" s="23" t="n"/>
      <c r="B924" s="24" t="n"/>
      <c r="C924" s="25">
        <f>IF(B924="","",TEXT(B924,"ddd"))</f>
        <v/>
      </c>
      <c r="D924" s="23" t="n"/>
      <c r="E924" s="26">
        <f>IF(D924="","",IFERROR(VLOOKUP(D924,'Drivers'!$A$5:$K$1000,2,FALSE),"ID Not Found"))</f>
        <v/>
      </c>
      <c r="F924" s="23" t="n"/>
      <c r="G924" s="23" t="n"/>
      <c r="H924" s="27" t="n"/>
      <c r="I924" s="27" t="n"/>
      <c r="J924" s="28" t="n"/>
      <c r="K924" s="29">
        <f>IF(OR(B924="",D924="",F924=""),"",IF(OR(F924="Available",F924="Limited"),IFERROR(MAX(0,MOD(I924-H924,1)*24-J924/60),0),0))</f>
        <v/>
      </c>
      <c r="L924" s="25">
        <f>IF(D924="","",IFERROR(VLOOKUP(D924,'Drivers'!$A$5:$K$1000,4,FALSE),""))</f>
        <v/>
      </c>
      <c r="M924" s="30" t="n"/>
      <c r="N924" s="23" t="n"/>
      <c r="O924" s="30" t="n"/>
      <c r="P924" s="26">
        <f>IF(AND(A924="",B924="",D924="",F924=""),"",IF(OR(A924="",B924="",D924=""),"Missing Required",IF(COUNTIF($A$5:$A$1000,A924)&gt;1,"Duplicate Availability ID",IF(F924="","Missing Status",IF(E924="ID Not Found","Invalid Driver ID",IF(COUNTIFS($B$5:$B$1000,B924,$D$5:$D$1000,D924)&gt;1,"Duplicate Driver/Date",IF(IFERROR(VLOOKUP(D924,'Drivers'!$A$5:$K$1000,10,FALSE),"No")&lt;&gt;"Yes","Inactive Driver",IF(OR(F924="Available",F924="Limited"),IF(OR(G924="",H924="",I924=""),"Missing Shift or Time",IF(K924&lt;=0,"Check Time Range",IF(K924&gt;IFERROR(VLOOKUP(D924,'Drivers'!$A$5:$K$1000,9,FALSE),24),"Over Planning Limit","OK"))),"OK"))))))))</f>
        <v/>
      </c>
    </row>
    <row r="925">
      <c r="A925" s="23" t="n"/>
      <c r="B925" s="24" t="n"/>
      <c r="C925" s="25">
        <f>IF(B925="","",TEXT(B925,"ddd"))</f>
        <v/>
      </c>
      <c r="D925" s="23" t="n"/>
      <c r="E925" s="26">
        <f>IF(D925="","",IFERROR(VLOOKUP(D925,'Drivers'!$A$5:$K$1000,2,FALSE),"ID Not Found"))</f>
        <v/>
      </c>
      <c r="F925" s="23" t="n"/>
      <c r="G925" s="23" t="n"/>
      <c r="H925" s="27" t="n"/>
      <c r="I925" s="27" t="n"/>
      <c r="J925" s="28" t="n"/>
      <c r="K925" s="29">
        <f>IF(OR(B925="",D925="",F925=""),"",IF(OR(F925="Available",F925="Limited"),IFERROR(MAX(0,MOD(I925-H925,1)*24-J925/60),0),0))</f>
        <v/>
      </c>
      <c r="L925" s="25">
        <f>IF(D925="","",IFERROR(VLOOKUP(D925,'Drivers'!$A$5:$K$1000,4,FALSE),""))</f>
        <v/>
      </c>
      <c r="M925" s="30" t="n"/>
      <c r="N925" s="23" t="n"/>
      <c r="O925" s="30" t="n"/>
      <c r="P925" s="26">
        <f>IF(AND(A925="",B925="",D925="",F925=""),"",IF(OR(A925="",B925="",D925=""),"Missing Required",IF(COUNTIF($A$5:$A$1000,A925)&gt;1,"Duplicate Availability ID",IF(F925="","Missing Status",IF(E925="ID Not Found","Invalid Driver ID",IF(COUNTIFS($B$5:$B$1000,B925,$D$5:$D$1000,D925)&gt;1,"Duplicate Driver/Date",IF(IFERROR(VLOOKUP(D925,'Drivers'!$A$5:$K$1000,10,FALSE),"No")&lt;&gt;"Yes","Inactive Driver",IF(OR(F925="Available",F925="Limited"),IF(OR(G925="",H925="",I925=""),"Missing Shift or Time",IF(K925&lt;=0,"Check Time Range",IF(K925&gt;IFERROR(VLOOKUP(D925,'Drivers'!$A$5:$K$1000,9,FALSE),24),"Over Planning Limit","OK"))),"OK"))))))))</f>
        <v/>
      </c>
    </row>
    <row r="926">
      <c r="A926" s="23" t="n"/>
      <c r="B926" s="24" t="n"/>
      <c r="C926" s="25">
        <f>IF(B926="","",TEXT(B926,"ddd"))</f>
        <v/>
      </c>
      <c r="D926" s="23" t="n"/>
      <c r="E926" s="26">
        <f>IF(D926="","",IFERROR(VLOOKUP(D926,'Drivers'!$A$5:$K$1000,2,FALSE),"ID Not Found"))</f>
        <v/>
      </c>
      <c r="F926" s="23" t="n"/>
      <c r="G926" s="23" t="n"/>
      <c r="H926" s="27" t="n"/>
      <c r="I926" s="27" t="n"/>
      <c r="J926" s="28" t="n"/>
      <c r="K926" s="29">
        <f>IF(OR(B926="",D926="",F926=""),"",IF(OR(F926="Available",F926="Limited"),IFERROR(MAX(0,MOD(I926-H926,1)*24-J926/60),0),0))</f>
        <v/>
      </c>
      <c r="L926" s="25">
        <f>IF(D926="","",IFERROR(VLOOKUP(D926,'Drivers'!$A$5:$K$1000,4,FALSE),""))</f>
        <v/>
      </c>
      <c r="M926" s="30" t="n"/>
      <c r="N926" s="23" t="n"/>
      <c r="O926" s="30" t="n"/>
      <c r="P926" s="26">
        <f>IF(AND(A926="",B926="",D926="",F926=""),"",IF(OR(A926="",B926="",D926=""),"Missing Required",IF(COUNTIF($A$5:$A$1000,A926)&gt;1,"Duplicate Availability ID",IF(F926="","Missing Status",IF(E926="ID Not Found","Invalid Driver ID",IF(COUNTIFS($B$5:$B$1000,B926,$D$5:$D$1000,D926)&gt;1,"Duplicate Driver/Date",IF(IFERROR(VLOOKUP(D926,'Drivers'!$A$5:$K$1000,10,FALSE),"No")&lt;&gt;"Yes","Inactive Driver",IF(OR(F926="Available",F926="Limited"),IF(OR(G926="",H926="",I926=""),"Missing Shift or Time",IF(K926&lt;=0,"Check Time Range",IF(K926&gt;IFERROR(VLOOKUP(D926,'Drivers'!$A$5:$K$1000,9,FALSE),24),"Over Planning Limit","OK"))),"OK"))))))))</f>
        <v/>
      </c>
    </row>
    <row r="927">
      <c r="A927" s="23" t="n"/>
      <c r="B927" s="24" t="n"/>
      <c r="C927" s="25">
        <f>IF(B927="","",TEXT(B927,"ddd"))</f>
        <v/>
      </c>
      <c r="D927" s="23" t="n"/>
      <c r="E927" s="26">
        <f>IF(D927="","",IFERROR(VLOOKUP(D927,'Drivers'!$A$5:$K$1000,2,FALSE),"ID Not Found"))</f>
        <v/>
      </c>
      <c r="F927" s="23" t="n"/>
      <c r="G927" s="23" t="n"/>
      <c r="H927" s="27" t="n"/>
      <c r="I927" s="27" t="n"/>
      <c r="J927" s="28" t="n"/>
      <c r="K927" s="29">
        <f>IF(OR(B927="",D927="",F927=""),"",IF(OR(F927="Available",F927="Limited"),IFERROR(MAX(0,MOD(I927-H927,1)*24-J927/60),0),0))</f>
        <v/>
      </c>
      <c r="L927" s="25">
        <f>IF(D927="","",IFERROR(VLOOKUP(D927,'Drivers'!$A$5:$K$1000,4,FALSE),""))</f>
        <v/>
      </c>
      <c r="M927" s="30" t="n"/>
      <c r="N927" s="23" t="n"/>
      <c r="O927" s="30" t="n"/>
      <c r="P927" s="26">
        <f>IF(AND(A927="",B927="",D927="",F927=""),"",IF(OR(A927="",B927="",D927=""),"Missing Required",IF(COUNTIF($A$5:$A$1000,A927)&gt;1,"Duplicate Availability ID",IF(F927="","Missing Status",IF(E927="ID Not Found","Invalid Driver ID",IF(COUNTIFS($B$5:$B$1000,B927,$D$5:$D$1000,D927)&gt;1,"Duplicate Driver/Date",IF(IFERROR(VLOOKUP(D927,'Drivers'!$A$5:$K$1000,10,FALSE),"No")&lt;&gt;"Yes","Inactive Driver",IF(OR(F927="Available",F927="Limited"),IF(OR(G927="",H927="",I927=""),"Missing Shift or Time",IF(K927&lt;=0,"Check Time Range",IF(K927&gt;IFERROR(VLOOKUP(D927,'Drivers'!$A$5:$K$1000,9,FALSE),24),"Over Planning Limit","OK"))),"OK"))))))))</f>
        <v/>
      </c>
    </row>
    <row r="928">
      <c r="A928" s="23" t="n"/>
      <c r="B928" s="24" t="n"/>
      <c r="C928" s="25">
        <f>IF(B928="","",TEXT(B928,"ddd"))</f>
        <v/>
      </c>
      <c r="D928" s="23" t="n"/>
      <c r="E928" s="26">
        <f>IF(D928="","",IFERROR(VLOOKUP(D928,'Drivers'!$A$5:$K$1000,2,FALSE),"ID Not Found"))</f>
        <v/>
      </c>
      <c r="F928" s="23" t="n"/>
      <c r="G928" s="23" t="n"/>
      <c r="H928" s="27" t="n"/>
      <c r="I928" s="27" t="n"/>
      <c r="J928" s="28" t="n"/>
      <c r="K928" s="29">
        <f>IF(OR(B928="",D928="",F928=""),"",IF(OR(F928="Available",F928="Limited"),IFERROR(MAX(0,MOD(I928-H928,1)*24-J928/60),0),0))</f>
        <v/>
      </c>
      <c r="L928" s="25">
        <f>IF(D928="","",IFERROR(VLOOKUP(D928,'Drivers'!$A$5:$K$1000,4,FALSE),""))</f>
        <v/>
      </c>
      <c r="M928" s="30" t="n"/>
      <c r="N928" s="23" t="n"/>
      <c r="O928" s="30" t="n"/>
      <c r="P928" s="26">
        <f>IF(AND(A928="",B928="",D928="",F928=""),"",IF(OR(A928="",B928="",D928=""),"Missing Required",IF(COUNTIF($A$5:$A$1000,A928)&gt;1,"Duplicate Availability ID",IF(F928="","Missing Status",IF(E928="ID Not Found","Invalid Driver ID",IF(COUNTIFS($B$5:$B$1000,B928,$D$5:$D$1000,D928)&gt;1,"Duplicate Driver/Date",IF(IFERROR(VLOOKUP(D928,'Drivers'!$A$5:$K$1000,10,FALSE),"No")&lt;&gt;"Yes","Inactive Driver",IF(OR(F928="Available",F928="Limited"),IF(OR(G928="",H928="",I928=""),"Missing Shift or Time",IF(K928&lt;=0,"Check Time Range",IF(K928&gt;IFERROR(VLOOKUP(D928,'Drivers'!$A$5:$K$1000,9,FALSE),24),"Over Planning Limit","OK"))),"OK"))))))))</f>
        <v/>
      </c>
    </row>
    <row r="929">
      <c r="A929" s="23" t="n"/>
      <c r="B929" s="24" t="n"/>
      <c r="C929" s="25">
        <f>IF(B929="","",TEXT(B929,"ddd"))</f>
        <v/>
      </c>
      <c r="D929" s="23" t="n"/>
      <c r="E929" s="26">
        <f>IF(D929="","",IFERROR(VLOOKUP(D929,'Drivers'!$A$5:$K$1000,2,FALSE),"ID Not Found"))</f>
        <v/>
      </c>
      <c r="F929" s="23" t="n"/>
      <c r="G929" s="23" t="n"/>
      <c r="H929" s="27" t="n"/>
      <c r="I929" s="27" t="n"/>
      <c r="J929" s="28" t="n"/>
      <c r="K929" s="29">
        <f>IF(OR(B929="",D929="",F929=""),"",IF(OR(F929="Available",F929="Limited"),IFERROR(MAX(0,MOD(I929-H929,1)*24-J929/60),0),0))</f>
        <v/>
      </c>
      <c r="L929" s="25">
        <f>IF(D929="","",IFERROR(VLOOKUP(D929,'Drivers'!$A$5:$K$1000,4,FALSE),""))</f>
        <v/>
      </c>
      <c r="M929" s="30" t="n"/>
      <c r="N929" s="23" t="n"/>
      <c r="O929" s="30" t="n"/>
      <c r="P929" s="26">
        <f>IF(AND(A929="",B929="",D929="",F929=""),"",IF(OR(A929="",B929="",D929=""),"Missing Required",IF(COUNTIF($A$5:$A$1000,A929)&gt;1,"Duplicate Availability ID",IF(F929="","Missing Status",IF(E929="ID Not Found","Invalid Driver ID",IF(COUNTIFS($B$5:$B$1000,B929,$D$5:$D$1000,D929)&gt;1,"Duplicate Driver/Date",IF(IFERROR(VLOOKUP(D929,'Drivers'!$A$5:$K$1000,10,FALSE),"No")&lt;&gt;"Yes","Inactive Driver",IF(OR(F929="Available",F929="Limited"),IF(OR(G929="",H929="",I929=""),"Missing Shift or Time",IF(K929&lt;=0,"Check Time Range",IF(K929&gt;IFERROR(VLOOKUP(D929,'Drivers'!$A$5:$K$1000,9,FALSE),24),"Over Planning Limit","OK"))),"OK"))))))))</f>
        <v/>
      </c>
    </row>
    <row r="930">
      <c r="A930" s="23" t="n"/>
      <c r="B930" s="24" t="n"/>
      <c r="C930" s="25">
        <f>IF(B930="","",TEXT(B930,"ddd"))</f>
        <v/>
      </c>
      <c r="D930" s="23" t="n"/>
      <c r="E930" s="26">
        <f>IF(D930="","",IFERROR(VLOOKUP(D930,'Drivers'!$A$5:$K$1000,2,FALSE),"ID Not Found"))</f>
        <v/>
      </c>
      <c r="F930" s="23" t="n"/>
      <c r="G930" s="23" t="n"/>
      <c r="H930" s="27" t="n"/>
      <c r="I930" s="27" t="n"/>
      <c r="J930" s="28" t="n"/>
      <c r="K930" s="29">
        <f>IF(OR(B930="",D930="",F930=""),"",IF(OR(F930="Available",F930="Limited"),IFERROR(MAX(0,MOD(I930-H930,1)*24-J930/60),0),0))</f>
        <v/>
      </c>
      <c r="L930" s="25">
        <f>IF(D930="","",IFERROR(VLOOKUP(D930,'Drivers'!$A$5:$K$1000,4,FALSE),""))</f>
        <v/>
      </c>
      <c r="M930" s="30" t="n"/>
      <c r="N930" s="23" t="n"/>
      <c r="O930" s="30" t="n"/>
      <c r="P930" s="26">
        <f>IF(AND(A930="",B930="",D930="",F930=""),"",IF(OR(A930="",B930="",D930=""),"Missing Required",IF(COUNTIF($A$5:$A$1000,A930)&gt;1,"Duplicate Availability ID",IF(F930="","Missing Status",IF(E930="ID Not Found","Invalid Driver ID",IF(COUNTIFS($B$5:$B$1000,B930,$D$5:$D$1000,D930)&gt;1,"Duplicate Driver/Date",IF(IFERROR(VLOOKUP(D930,'Drivers'!$A$5:$K$1000,10,FALSE),"No")&lt;&gt;"Yes","Inactive Driver",IF(OR(F930="Available",F930="Limited"),IF(OR(G930="",H930="",I930=""),"Missing Shift or Time",IF(K930&lt;=0,"Check Time Range",IF(K930&gt;IFERROR(VLOOKUP(D930,'Drivers'!$A$5:$K$1000,9,FALSE),24),"Over Planning Limit","OK"))),"OK"))))))))</f>
        <v/>
      </c>
    </row>
    <row r="931">
      <c r="A931" s="23" t="n"/>
      <c r="B931" s="24" t="n"/>
      <c r="C931" s="25">
        <f>IF(B931="","",TEXT(B931,"ddd"))</f>
        <v/>
      </c>
      <c r="D931" s="23" t="n"/>
      <c r="E931" s="26">
        <f>IF(D931="","",IFERROR(VLOOKUP(D931,'Drivers'!$A$5:$K$1000,2,FALSE),"ID Not Found"))</f>
        <v/>
      </c>
      <c r="F931" s="23" t="n"/>
      <c r="G931" s="23" t="n"/>
      <c r="H931" s="27" t="n"/>
      <c r="I931" s="27" t="n"/>
      <c r="J931" s="28" t="n"/>
      <c r="K931" s="29">
        <f>IF(OR(B931="",D931="",F931=""),"",IF(OR(F931="Available",F931="Limited"),IFERROR(MAX(0,MOD(I931-H931,1)*24-J931/60),0),0))</f>
        <v/>
      </c>
      <c r="L931" s="25">
        <f>IF(D931="","",IFERROR(VLOOKUP(D931,'Drivers'!$A$5:$K$1000,4,FALSE),""))</f>
        <v/>
      </c>
      <c r="M931" s="30" t="n"/>
      <c r="N931" s="23" t="n"/>
      <c r="O931" s="30" t="n"/>
      <c r="P931" s="26">
        <f>IF(AND(A931="",B931="",D931="",F931=""),"",IF(OR(A931="",B931="",D931=""),"Missing Required",IF(COUNTIF($A$5:$A$1000,A931)&gt;1,"Duplicate Availability ID",IF(F931="","Missing Status",IF(E931="ID Not Found","Invalid Driver ID",IF(COUNTIFS($B$5:$B$1000,B931,$D$5:$D$1000,D931)&gt;1,"Duplicate Driver/Date",IF(IFERROR(VLOOKUP(D931,'Drivers'!$A$5:$K$1000,10,FALSE),"No")&lt;&gt;"Yes","Inactive Driver",IF(OR(F931="Available",F931="Limited"),IF(OR(G931="",H931="",I931=""),"Missing Shift or Time",IF(K931&lt;=0,"Check Time Range",IF(K931&gt;IFERROR(VLOOKUP(D931,'Drivers'!$A$5:$K$1000,9,FALSE),24),"Over Planning Limit","OK"))),"OK"))))))))</f>
        <v/>
      </c>
    </row>
    <row r="932">
      <c r="A932" s="23" t="n"/>
      <c r="B932" s="24" t="n"/>
      <c r="C932" s="25">
        <f>IF(B932="","",TEXT(B932,"ddd"))</f>
        <v/>
      </c>
      <c r="D932" s="23" t="n"/>
      <c r="E932" s="26">
        <f>IF(D932="","",IFERROR(VLOOKUP(D932,'Drivers'!$A$5:$K$1000,2,FALSE),"ID Not Found"))</f>
        <v/>
      </c>
      <c r="F932" s="23" t="n"/>
      <c r="G932" s="23" t="n"/>
      <c r="H932" s="27" t="n"/>
      <c r="I932" s="27" t="n"/>
      <c r="J932" s="28" t="n"/>
      <c r="K932" s="29">
        <f>IF(OR(B932="",D932="",F932=""),"",IF(OR(F932="Available",F932="Limited"),IFERROR(MAX(0,MOD(I932-H932,1)*24-J932/60),0),0))</f>
        <v/>
      </c>
      <c r="L932" s="25">
        <f>IF(D932="","",IFERROR(VLOOKUP(D932,'Drivers'!$A$5:$K$1000,4,FALSE),""))</f>
        <v/>
      </c>
      <c r="M932" s="30" t="n"/>
      <c r="N932" s="23" t="n"/>
      <c r="O932" s="30" t="n"/>
      <c r="P932" s="26">
        <f>IF(AND(A932="",B932="",D932="",F932=""),"",IF(OR(A932="",B932="",D932=""),"Missing Required",IF(COUNTIF($A$5:$A$1000,A932)&gt;1,"Duplicate Availability ID",IF(F932="","Missing Status",IF(E932="ID Not Found","Invalid Driver ID",IF(COUNTIFS($B$5:$B$1000,B932,$D$5:$D$1000,D932)&gt;1,"Duplicate Driver/Date",IF(IFERROR(VLOOKUP(D932,'Drivers'!$A$5:$K$1000,10,FALSE),"No")&lt;&gt;"Yes","Inactive Driver",IF(OR(F932="Available",F932="Limited"),IF(OR(G932="",H932="",I932=""),"Missing Shift or Time",IF(K932&lt;=0,"Check Time Range",IF(K932&gt;IFERROR(VLOOKUP(D932,'Drivers'!$A$5:$K$1000,9,FALSE),24),"Over Planning Limit","OK"))),"OK"))))))))</f>
        <v/>
      </c>
    </row>
    <row r="933">
      <c r="A933" s="23" t="n"/>
      <c r="B933" s="24" t="n"/>
      <c r="C933" s="25">
        <f>IF(B933="","",TEXT(B933,"ddd"))</f>
        <v/>
      </c>
      <c r="D933" s="23" t="n"/>
      <c r="E933" s="26">
        <f>IF(D933="","",IFERROR(VLOOKUP(D933,'Drivers'!$A$5:$K$1000,2,FALSE),"ID Not Found"))</f>
        <v/>
      </c>
      <c r="F933" s="23" t="n"/>
      <c r="G933" s="23" t="n"/>
      <c r="H933" s="27" t="n"/>
      <c r="I933" s="27" t="n"/>
      <c r="J933" s="28" t="n"/>
      <c r="K933" s="29">
        <f>IF(OR(B933="",D933="",F933=""),"",IF(OR(F933="Available",F933="Limited"),IFERROR(MAX(0,MOD(I933-H933,1)*24-J933/60),0),0))</f>
        <v/>
      </c>
      <c r="L933" s="25">
        <f>IF(D933="","",IFERROR(VLOOKUP(D933,'Drivers'!$A$5:$K$1000,4,FALSE),""))</f>
        <v/>
      </c>
      <c r="M933" s="30" t="n"/>
      <c r="N933" s="23" t="n"/>
      <c r="O933" s="30" t="n"/>
      <c r="P933" s="26">
        <f>IF(AND(A933="",B933="",D933="",F933=""),"",IF(OR(A933="",B933="",D933=""),"Missing Required",IF(COUNTIF($A$5:$A$1000,A933)&gt;1,"Duplicate Availability ID",IF(F933="","Missing Status",IF(E933="ID Not Found","Invalid Driver ID",IF(COUNTIFS($B$5:$B$1000,B933,$D$5:$D$1000,D933)&gt;1,"Duplicate Driver/Date",IF(IFERROR(VLOOKUP(D933,'Drivers'!$A$5:$K$1000,10,FALSE),"No")&lt;&gt;"Yes","Inactive Driver",IF(OR(F933="Available",F933="Limited"),IF(OR(G933="",H933="",I933=""),"Missing Shift or Time",IF(K933&lt;=0,"Check Time Range",IF(K933&gt;IFERROR(VLOOKUP(D933,'Drivers'!$A$5:$K$1000,9,FALSE),24),"Over Planning Limit","OK"))),"OK"))))))))</f>
        <v/>
      </c>
    </row>
    <row r="934">
      <c r="A934" s="23" t="n"/>
      <c r="B934" s="24" t="n"/>
      <c r="C934" s="25">
        <f>IF(B934="","",TEXT(B934,"ddd"))</f>
        <v/>
      </c>
      <c r="D934" s="23" t="n"/>
      <c r="E934" s="26">
        <f>IF(D934="","",IFERROR(VLOOKUP(D934,'Drivers'!$A$5:$K$1000,2,FALSE),"ID Not Found"))</f>
        <v/>
      </c>
      <c r="F934" s="23" t="n"/>
      <c r="G934" s="23" t="n"/>
      <c r="H934" s="27" t="n"/>
      <c r="I934" s="27" t="n"/>
      <c r="J934" s="28" t="n"/>
      <c r="K934" s="29">
        <f>IF(OR(B934="",D934="",F934=""),"",IF(OR(F934="Available",F934="Limited"),IFERROR(MAX(0,MOD(I934-H934,1)*24-J934/60),0),0))</f>
        <v/>
      </c>
      <c r="L934" s="25">
        <f>IF(D934="","",IFERROR(VLOOKUP(D934,'Drivers'!$A$5:$K$1000,4,FALSE),""))</f>
        <v/>
      </c>
      <c r="M934" s="30" t="n"/>
      <c r="N934" s="23" t="n"/>
      <c r="O934" s="30" t="n"/>
      <c r="P934" s="26">
        <f>IF(AND(A934="",B934="",D934="",F934=""),"",IF(OR(A934="",B934="",D934=""),"Missing Required",IF(COUNTIF($A$5:$A$1000,A934)&gt;1,"Duplicate Availability ID",IF(F934="","Missing Status",IF(E934="ID Not Found","Invalid Driver ID",IF(COUNTIFS($B$5:$B$1000,B934,$D$5:$D$1000,D934)&gt;1,"Duplicate Driver/Date",IF(IFERROR(VLOOKUP(D934,'Drivers'!$A$5:$K$1000,10,FALSE),"No")&lt;&gt;"Yes","Inactive Driver",IF(OR(F934="Available",F934="Limited"),IF(OR(G934="",H934="",I934=""),"Missing Shift or Time",IF(K934&lt;=0,"Check Time Range",IF(K934&gt;IFERROR(VLOOKUP(D934,'Drivers'!$A$5:$K$1000,9,FALSE),24),"Over Planning Limit","OK"))),"OK"))))))))</f>
        <v/>
      </c>
    </row>
    <row r="935">
      <c r="A935" s="23" t="n"/>
      <c r="B935" s="24" t="n"/>
      <c r="C935" s="25">
        <f>IF(B935="","",TEXT(B935,"ddd"))</f>
        <v/>
      </c>
      <c r="D935" s="23" t="n"/>
      <c r="E935" s="26">
        <f>IF(D935="","",IFERROR(VLOOKUP(D935,'Drivers'!$A$5:$K$1000,2,FALSE),"ID Not Found"))</f>
        <v/>
      </c>
      <c r="F935" s="23" t="n"/>
      <c r="G935" s="23" t="n"/>
      <c r="H935" s="27" t="n"/>
      <c r="I935" s="27" t="n"/>
      <c r="J935" s="28" t="n"/>
      <c r="K935" s="29">
        <f>IF(OR(B935="",D935="",F935=""),"",IF(OR(F935="Available",F935="Limited"),IFERROR(MAX(0,MOD(I935-H935,1)*24-J935/60),0),0))</f>
        <v/>
      </c>
      <c r="L935" s="25">
        <f>IF(D935="","",IFERROR(VLOOKUP(D935,'Drivers'!$A$5:$K$1000,4,FALSE),""))</f>
        <v/>
      </c>
      <c r="M935" s="30" t="n"/>
      <c r="N935" s="23" t="n"/>
      <c r="O935" s="30" t="n"/>
      <c r="P935" s="26">
        <f>IF(AND(A935="",B935="",D935="",F935=""),"",IF(OR(A935="",B935="",D935=""),"Missing Required",IF(COUNTIF($A$5:$A$1000,A935)&gt;1,"Duplicate Availability ID",IF(F935="","Missing Status",IF(E935="ID Not Found","Invalid Driver ID",IF(COUNTIFS($B$5:$B$1000,B935,$D$5:$D$1000,D935)&gt;1,"Duplicate Driver/Date",IF(IFERROR(VLOOKUP(D935,'Drivers'!$A$5:$K$1000,10,FALSE),"No")&lt;&gt;"Yes","Inactive Driver",IF(OR(F935="Available",F935="Limited"),IF(OR(G935="",H935="",I935=""),"Missing Shift or Time",IF(K935&lt;=0,"Check Time Range",IF(K935&gt;IFERROR(VLOOKUP(D935,'Drivers'!$A$5:$K$1000,9,FALSE),24),"Over Planning Limit","OK"))),"OK"))))))))</f>
        <v/>
      </c>
    </row>
    <row r="936">
      <c r="A936" s="23" t="n"/>
      <c r="B936" s="24" t="n"/>
      <c r="C936" s="25">
        <f>IF(B936="","",TEXT(B936,"ddd"))</f>
        <v/>
      </c>
      <c r="D936" s="23" t="n"/>
      <c r="E936" s="26">
        <f>IF(D936="","",IFERROR(VLOOKUP(D936,'Drivers'!$A$5:$K$1000,2,FALSE),"ID Not Found"))</f>
        <v/>
      </c>
      <c r="F936" s="23" t="n"/>
      <c r="G936" s="23" t="n"/>
      <c r="H936" s="27" t="n"/>
      <c r="I936" s="27" t="n"/>
      <c r="J936" s="28" t="n"/>
      <c r="K936" s="29">
        <f>IF(OR(B936="",D936="",F936=""),"",IF(OR(F936="Available",F936="Limited"),IFERROR(MAX(0,MOD(I936-H936,1)*24-J936/60),0),0))</f>
        <v/>
      </c>
      <c r="L936" s="25">
        <f>IF(D936="","",IFERROR(VLOOKUP(D936,'Drivers'!$A$5:$K$1000,4,FALSE),""))</f>
        <v/>
      </c>
      <c r="M936" s="30" t="n"/>
      <c r="N936" s="23" t="n"/>
      <c r="O936" s="30" t="n"/>
      <c r="P936" s="26">
        <f>IF(AND(A936="",B936="",D936="",F936=""),"",IF(OR(A936="",B936="",D936=""),"Missing Required",IF(COUNTIF($A$5:$A$1000,A936)&gt;1,"Duplicate Availability ID",IF(F936="","Missing Status",IF(E936="ID Not Found","Invalid Driver ID",IF(COUNTIFS($B$5:$B$1000,B936,$D$5:$D$1000,D936)&gt;1,"Duplicate Driver/Date",IF(IFERROR(VLOOKUP(D936,'Drivers'!$A$5:$K$1000,10,FALSE),"No")&lt;&gt;"Yes","Inactive Driver",IF(OR(F936="Available",F936="Limited"),IF(OR(G936="",H936="",I936=""),"Missing Shift or Time",IF(K936&lt;=0,"Check Time Range",IF(K936&gt;IFERROR(VLOOKUP(D936,'Drivers'!$A$5:$K$1000,9,FALSE),24),"Over Planning Limit","OK"))),"OK"))))))))</f>
        <v/>
      </c>
    </row>
    <row r="937">
      <c r="A937" s="23" t="n"/>
      <c r="B937" s="24" t="n"/>
      <c r="C937" s="25">
        <f>IF(B937="","",TEXT(B937,"ddd"))</f>
        <v/>
      </c>
      <c r="D937" s="23" t="n"/>
      <c r="E937" s="26">
        <f>IF(D937="","",IFERROR(VLOOKUP(D937,'Drivers'!$A$5:$K$1000,2,FALSE),"ID Not Found"))</f>
        <v/>
      </c>
      <c r="F937" s="23" t="n"/>
      <c r="G937" s="23" t="n"/>
      <c r="H937" s="27" t="n"/>
      <c r="I937" s="27" t="n"/>
      <c r="J937" s="28" t="n"/>
      <c r="K937" s="29">
        <f>IF(OR(B937="",D937="",F937=""),"",IF(OR(F937="Available",F937="Limited"),IFERROR(MAX(0,MOD(I937-H937,1)*24-J937/60),0),0))</f>
        <v/>
      </c>
      <c r="L937" s="25">
        <f>IF(D937="","",IFERROR(VLOOKUP(D937,'Drivers'!$A$5:$K$1000,4,FALSE),""))</f>
        <v/>
      </c>
      <c r="M937" s="30" t="n"/>
      <c r="N937" s="23" t="n"/>
      <c r="O937" s="30" t="n"/>
      <c r="P937" s="26">
        <f>IF(AND(A937="",B937="",D937="",F937=""),"",IF(OR(A937="",B937="",D937=""),"Missing Required",IF(COUNTIF($A$5:$A$1000,A937)&gt;1,"Duplicate Availability ID",IF(F937="","Missing Status",IF(E937="ID Not Found","Invalid Driver ID",IF(COUNTIFS($B$5:$B$1000,B937,$D$5:$D$1000,D937)&gt;1,"Duplicate Driver/Date",IF(IFERROR(VLOOKUP(D937,'Drivers'!$A$5:$K$1000,10,FALSE),"No")&lt;&gt;"Yes","Inactive Driver",IF(OR(F937="Available",F937="Limited"),IF(OR(G937="",H937="",I937=""),"Missing Shift or Time",IF(K937&lt;=0,"Check Time Range",IF(K937&gt;IFERROR(VLOOKUP(D937,'Drivers'!$A$5:$K$1000,9,FALSE),24),"Over Planning Limit","OK"))),"OK"))))))))</f>
        <v/>
      </c>
    </row>
    <row r="938">
      <c r="A938" s="23" t="n"/>
      <c r="B938" s="24" t="n"/>
      <c r="C938" s="25">
        <f>IF(B938="","",TEXT(B938,"ddd"))</f>
        <v/>
      </c>
      <c r="D938" s="23" t="n"/>
      <c r="E938" s="26">
        <f>IF(D938="","",IFERROR(VLOOKUP(D938,'Drivers'!$A$5:$K$1000,2,FALSE),"ID Not Found"))</f>
        <v/>
      </c>
      <c r="F938" s="23" t="n"/>
      <c r="G938" s="23" t="n"/>
      <c r="H938" s="27" t="n"/>
      <c r="I938" s="27" t="n"/>
      <c r="J938" s="28" t="n"/>
      <c r="K938" s="29">
        <f>IF(OR(B938="",D938="",F938=""),"",IF(OR(F938="Available",F938="Limited"),IFERROR(MAX(0,MOD(I938-H938,1)*24-J938/60),0),0))</f>
        <v/>
      </c>
      <c r="L938" s="25">
        <f>IF(D938="","",IFERROR(VLOOKUP(D938,'Drivers'!$A$5:$K$1000,4,FALSE),""))</f>
        <v/>
      </c>
      <c r="M938" s="30" t="n"/>
      <c r="N938" s="23" t="n"/>
      <c r="O938" s="30" t="n"/>
      <c r="P938" s="26">
        <f>IF(AND(A938="",B938="",D938="",F938=""),"",IF(OR(A938="",B938="",D938=""),"Missing Required",IF(COUNTIF($A$5:$A$1000,A938)&gt;1,"Duplicate Availability ID",IF(F938="","Missing Status",IF(E938="ID Not Found","Invalid Driver ID",IF(COUNTIFS($B$5:$B$1000,B938,$D$5:$D$1000,D938)&gt;1,"Duplicate Driver/Date",IF(IFERROR(VLOOKUP(D938,'Drivers'!$A$5:$K$1000,10,FALSE),"No")&lt;&gt;"Yes","Inactive Driver",IF(OR(F938="Available",F938="Limited"),IF(OR(G938="",H938="",I938=""),"Missing Shift or Time",IF(K938&lt;=0,"Check Time Range",IF(K938&gt;IFERROR(VLOOKUP(D938,'Drivers'!$A$5:$K$1000,9,FALSE),24),"Over Planning Limit","OK"))),"OK"))))))))</f>
        <v/>
      </c>
    </row>
    <row r="939">
      <c r="A939" s="23" t="n"/>
      <c r="B939" s="24" t="n"/>
      <c r="C939" s="25">
        <f>IF(B939="","",TEXT(B939,"ddd"))</f>
        <v/>
      </c>
      <c r="D939" s="23" t="n"/>
      <c r="E939" s="26">
        <f>IF(D939="","",IFERROR(VLOOKUP(D939,'Drivers'!$A$5:$K$1000,2,FALSE),"ID Not Found"))</f>
        <v/>
      </c>
      <c r="F939" s="23" t="n"/>
      <c r="G939" s="23" t="n"/>
      <c r="H939" s="27" t="n"/>
      <c r="I939" s="27" t="n"/>
      <c r="J939" s="28" t="n"/>
      <c r="K939" s="29">
        <f>IF(OR(B939="",D939="",F939=""),"",IF(OR(F939="Available",F939="Limited"),IFERROR(MAX(0,MOD(I939-H939,1)*24-J939/60),0),0))</f>
        <v/>
      </c>
      <c r="L939" s="25">
        <f>IF(D939="","",IFERROR(VLOOKUP(D939,'Drivers'!$A$5:$K$1000,4,FALSE),""))</f>
        <v/>
      </c>
      <c r="M939" s="30" t="n"/>
      <c r="N939" s="23" t="n"/>
      <c r="O939" s="30" t="n"/>
      <c r="P939" s="26">
        <f>IF(AND(A939="",B939="",D939="",F939=""),"",IF(OR(A939="",B939="",D939=""),"Missing Required",IF(COUNTIF($A$5:$A$1000,A939)&gt;1,"Duplicate Availability ID",IF(F939="","Missing Status",IF(E939="ID Not Found","Invalid Driver ID",IF(COUNTIFS($B$5:$B$1000,B939,$D$5:$D$1000,D939)&gt;1,"Duplicate Driver/Date",IF(IFERROR(VLOOKUP(D939,'Drivers'!$A$5:$K$1000,10,FALSE),"No")&lt;&gt;"Yes","Inactive Driver",IF(OR(F939="Available",F939="Limited"),IF(OR(G939="",H939="",I939=""),"Missing Shift or Time",IF(K939&lt;=0,"Check Time Range",IF(K939&gt;IFERROR(VLOOKUP(D939,'Drivers'!$A$5:$K$1000,9,FALSE),24),"Over Planning Limit","OK"))),"OK"))))))))</f>
        <v/>
      </c>
    </row>
    <row r="940">
      <c r="A940" s="23" t="n"/>
      <c r="B940" s="24" t="n"/>
      <c r="C940" s="25">
        <f>IF(B940="","",TEXT(B940,"ddd"))</f>
        <v/>
      </c>
      <c r="D940" s="23" t="n"/>
      <c r="E940" s="26">
        <f>IF(D940="","",IFERROR(VLOOKUP(D940,'Drivers'!$A$5:$K$1000,2,FALSE),"ID Not Found"))</f>
        <v/>
      </c>
      <c r="F940" s="23" t="n"/>
      <c r="G940" s="23" t="n"/>
      <c r="H940" s="27" t="n"/>
      <c r="I940" s="27" t="n"/>
      <c r="J940" s="28" t="n"/>
      <c r="K940" s="29">
        <f>IF(OR(B940="",D940="",F940=""),"",IF(OR(F940="Available",F940="Limited"),IFERROR(MAX(0,MOD(I940-H940,1)*24-J940/60),0),0))</f>
        <v/>
      </c>
      <c r="L940" s="25">
        <f>IF(D940="","",IFERROR(VLOOKUP(D940,'Drivers'!$A$5:$K$1000,4,FALSE),""))</f>
        <v/>
      </c>
      <c r="M940" s="30" t="n"/>
      <c r="N940" s="23" t="n"/>
      <c r="O940" s="30" t="n"/>
      <c r="P940" s="26">
        <f>IF(AND(A940="",B940="",D940="",F940=""),"",IF(OR(A940="",B940="",D940=""),"Missing Required",IF(COUNTIF($A$5:$A$1000,A940)&gt;1,"Duplicate Availability ID",IF(F940="","Missing Status",IF(E940="ID Not Found","Invalid Driver ID",IF(COUNTIFS($B$5:$B$1000,B940,$D$5:$D$1000,D940)&gt;1,"Duplicate Driver/Date",IF(IFERROR(VLOOKUP(D940,'Drivers'!$A$5:$K$1000,10,FALSE),"No")&lt;&gt;"Yes","Inactive Driver",IF(OR(F940="Available",F940="Limited"),IF(OR(G940="",H940="",I940=""),"Missing Shift or Time",IF(K940&lt;=0,"Check Time Range",IF(K940&gt;IFERROR(VLOOKUP(D940,'Drivers'!$A$5:$K$1000,9,FALSE),24),"Over Planning Limit","OK"))),"OK"))))))))</f>
        <v/>
      </c>
    </row>
    <row r="941">
      <c r="A941" s="23" t="n"/>
      <c r="B941" s="24" t="n"/>
      <c r="C941" s="25">
        <f>IF(B941="","",TEXT(B941,"ddd"))</f>
        <v/>
      </c>
      <c r="D941" s="23" t="n"/>
      <c r="E941" s="26">
        <f>IF(D941="","",IFERROR(VLOOKUP(D941,'Drivers'!$A$5:$K$1000,2,FALSE),"ID Not Found"))</f>
        <v/>
      </c>
      <c r="F941" s="23" t="n"/>
      <c r="G941" s="23" t="n"/>
      <c r="H941" s="27" t="n"/>
      <c r="I941" s="27" t="n"/>
      <c r="J941" s="28" t="n"/>
      <c r="K941" s="29">
        <f>IF(OR(B941="",D941="",F941=""),"",IF(OR(F941="Available",F941="Limited"),IFERROR(MAX(0,MOD(I941-H941,1)*24-J941/60),0),0))</f>
        <v/>
      </c>
      <c r="L941" s="25">
        <f>IF(D941="","",IFERROR(VLOOKUP(D941,'Drivers'!$A$5:$K$1000,4,FALSE),""))</f>
        <v/>
      </c>
      <c r="M941" s="30" t="n"/>
      <c r="N941" s="23" t="n"/>
      <c r="O941" s="30" t="n"/>
      <c r="P941" s="26">
        <f>IF(AND(A941="",B941="",D941="",F941=""),"",IF(OR(A941="",B941="",D941=""),"Missing Required",IF(COUNTIF($A$5:$A$1000,A941)&gt;1,"Duplicate Availability ID",IF(F941="","Missing Status",IF(E941="ID Not Found","Invalid Driver ID",IF(COUNTIFS($B$5:$B$1000,B941,$D$5:$D$1000,D941)&gt;1,"Duplicate Driver/Date",IF(IFERROR(VLOOKUP(D941,'Drivers'!$A$5:$K$1000,10,FALSE),"No")&lt;&gt;"Yes","Inactive Driver",IF(OR(F941="Available",F941="Limited"),IF(OR(G941="",H941="",I941=""),"Missing Shift or Time",IF(K941&lt;=0,"Check Time Range",IF(K941&gt;IFERROR(VLOOKUP(D941,'Drivers'!$A$5:$K$1000,9,FALSE),24),"Over Planning Limit","OK"))),"OK"))))))))</f>
        <v/>
      </c>
    </row>
    <row r="942">
      <c r="A942" s="23" t="n"/>
      <c r="B942" s="24" t="n"/>
      <c r="C942" s="25">
        <f>IF(B942="","",TEXT(B942,"ddd"))</f>
        <v/>
      </c>
      <c r="D942" s="23" t="n"/>
      <c r="E942" s="26">
        <f>IF(D942="","",IFERROR(VLOOKUP(D942,'Drivers'!$A$5:$K$1000,2,FALSE),"ID Not Found"))</f>
        <v/>
      </c>
      <c r="F942" s="23" t="n"/>
      <c r="G942" s="23" t="n"/>
      <c r="H942" s="27" t="n"/>
      <c r="I942" s="27" t="n"/>
      <c r="J942" s="28" t="n"/>
      <c r="K942" s="29">
        <f>IF(OR(B942="",D942="",F942=""),"",IF(OR(F942="Available",F942="Limited"),IFERROR(MAX(0,MOD(I942-H942,1)*24-J942/60),0),0))</f>
        <v/>
      </c>
      <c r="L942" s="25">
        <f>IF(D942="","",IFERROR(VLOOKUP(D942,'Drivers'!$A$5:$K$1000,4,FALSE),""))</f>
        <v/>
      </c>
      <c r="M942" s="30" t="n"/>
      <c r="N942" s="23" t="n"/>
      <c r="O942" s="30" t="n"/>
      <c r="P942" s="26">
        <f>IF(AND(A942="",B942="",D942="",F942=""),"",IF(OR(A942="",B942="",D942=""),"Missing Required",IF(COUNTIF($A$5:$A$1000,A942)&gt;1,"Duplicate Availability ID",IF(F942="","Missing Status",IF(E942="ID Not Found","Invalid Driver ID",IF(COUNTIFS($B$5:$B$1000,B942,$D$5:$D$1000,D942)&gt;1,"Duplicate Driver/Date",IF(IFERROR(VLOOKUP(D942,'Drivers'!$A$5:$K$1000,10,FALSE),"No")&lt;&gt;"Yes","Inactive Driver",IF(OR(F942="Available",F942="Limited"),IF(OR(G942="",H942="",I942=""),"Missing Shift or Time",IF(K942&lt;=0,"Check Time Range",IF(K942&gt;IFERROR(VLOOKUP(D942,'Drivers'!$A$5:$K$1000,9,FALSE),24),"Over Planning Limit","OK"))),"OK"))))))))</f>
        <v/>
      </c>
    </row>
    <row r="943">
      <c r="A943" s="23" t="n"/>
      <c r="B943" s="24" t="n"/>
      <c r="C943" s="25">
        <f>IF(B943="","",TEXT(B943,"ddd"))</f>
        <v/>
      </c>
      <c r="D943" s="23" t="n"/>
      <c r="E943" s="26">
        <f>IF(D943="","",IFERROR(VLOOKUP(D943,'Drivers'!$A$5:$K$1000,2,FALSE),"ID Not Found"))</f>
        <v/>
      </c>
      <c r="F943" s="23" t="n"/>
      <c r="G943" s="23" t="n"/>
      <c r="H943" s="27" t="n"/>
      <c r="I943" s="27" t="n"/>
      <c r="J943" s="28" t="n"/>
      <c r="K943" s="29">
        <f>IF(OR(B943="",D943="",F943=""),"",IF(OR(F943="Available",F943="Limited"),IFERROR(MAX(0,MOD(I943-H943,1)*24-J943/60),0),0))</f>
        <v/>
      </c>
      <c r="L943" s="25">
        <f>IF(D943="","",IFERROR(VLOOKUP(D943,'Drivers'!$A$5:$K$1000,4,FALSE),""))</f>
        <v/>
      </c>
      <c r="M943" s="30" t="n"/>
      <c r="N943" s="23" t="n"/>
      <c r="O943" s="30" t="n"/>
      <c r="P943" s="26">
        <f>IF(AND(A943="",B943="",D943="",F943=""),"",IF(OR(A943="",B943="",D943=""),"Missing Required",IF(COUNTIF($A$5:$A$1000,A943)&gt;1,"Duplicate Availability ID",IF(F943="","Missing Status",IF(E943="ID Not Found","Invalid Driver ID",IF(COUNTIFS($B$5:$B$1000,B943,$D$5:$D$1000,D943)&gt;1,"Duplicate Driver/Date",IF(IFERROR(VLOOKUP(D943,'Drivers'!$A$5:$K$1000,10,FALSE),"No")&lt;&gt;"Yes","Inactive Driver",IF(OR(F943="Available",F943="Limited"),IF(OR(G943="",H943="",I943=""),"Missing Shift or Time",IF(K943&lt;=0,"Check Time Range",IF(K943&gt;IFERROR(VLOOKUP(D943,'Drivers'!$A$5:$K$1000,9,FALSE),24),"Over Planning Limit","OK"))),"OK"))))))))</f>
        <v/>
      </c>
    </row>
    <row r="944">
      <c r="A944" s="23" t="n"/>
      <c r="B944" s="24" t="n"/>
      <c r="C944" s="25">
        <f>IF(B944="","",TEXT(B944,"ddd"))</f>
        <v/>
      </c>
      <c r="D944" s="23" t="n"/>
      <c r="E944" s="26">
        <f>IF(D944="","",IFERROR(VLOOKUP(D944,'Drivers'!$A$5:$K$1000,2,FALSE),"ID Not Found"))</f>
        <v/>
      </c>
      <c r="F944" s="23" t="n"/>
      <c r="G944" s="23" t="n"/>
      <c r="H944" s="27" t="n"/>
      <c r="I944" s="27" t="n"/>
      <c r="J944" s="28" t="n"/>
      <c r="K944" s="29">
        <f>IF(OR(B944="",D944="",F944=""),"",IF(OR(F944="Available",F944="Limited"),IFERROR(MAX(0,MOD(I944-H944,1)*24-J944/60),0),0))</f>
        <v/>
      </c>
      <c r="L944" s="25">
        <f>IF(D944="","",IFERROR(VLOOKUP(D944,'Drivers'!$A$5:$K$1000,4,FALSE),""))</f>
        <v/>
      </c>
      <c r="M944" s="30" t="n"/>
      <c r="N944" s="23" t="n"/>
      <c r="O944" s="30" t="n"/>
      <c r="P944" s="26">
        <f>IF(AND(A944="",B944="",D944="",F944=""),"",IF(OR(A944="",B944="",D944=""),"Missing Required",IF(COUNTIF($A$5:$A$1000,A944)&gt;1,"Duplicate Availability ID",IF(F944="","Missing Status",IF(E944="ID Not Found","Invalid Driver ID",IF(COUNTIFS($B$5:$B$1000,B944,$D$5:$D$1000,D944)&gt;1,"Duplicate Driver/Date",IF(IFERROR(VLOOKUP(D944,'Drivers'!$A$5:$K$1000,10,FALSE),"No")&lt;&gt;"Yes","Inactive Driver",IF(OR(F944="Available",F944="Limited"),IF(OR(G944="",H944="",I944=""),"Missing Shift or Time",IF(K944&lt;=0,"Check Time Range",IF(K944&gt;IFERROR(VLOOKUP(D944,'Drivers'!$A$5:$K$1000,9,FALSE),24),"Over Planning Limit","OK"))),"OK"))))))))</f>
        <v/>
      </c>
    </row>
    <row r="945">
      <c r="A945" s="23" t="n"/>
      <c r="B945" s="24" t="n"/>
      <c r="C945" s="25">
        <f>IF(B945="","",TEXT(B945,"ddd"))</f>
        <v/>
      </c>
      <c r="D945" s="23" t="n"/>
      <c r="E945" s="26">
        <f>IF(D945="","",IFERROR(VLOOKUP(D945,'Drivers'!$A$5:$K$1000,2,FALSE),"ID Not Found"))</f>
        <v/>
      </c>
      <c r="F945" s="23" t="n"/>
      <c r="G945" s="23" t="n"/>
      <c r="H945" s="27" t="n"/>
      <c r="I945" s="27" t="n"/>
      <c r="J945" s="28" t="n"/>
      <c r="K945" s="29">
        <f>IF(OR(B945="",D945="",F945=""),"",IF(OR(F945="Available",F945="Limited"),IFERROR(MAX(0,MOD(I945-H945,1)*24-J945/60),0),0))</f>
        <v/>
      </c>
      <c r="L945" s="25">
        <f>IF(D945="","",IFERROR(VLOOKUP(D945,'Drivers'!$A$5:$K$1000,4,FALSE),""))</f>
        <v/>
      </c>
      <c r="M945" s="30" t="n"/>
      <c r="N945" s="23" t="n"/>
      <c r="O945" s="30" t="n"/>
      <c r="P945" s="26">
        <f>IF(AND(A945="",B945="",D945="",F945=""),"",IF(OR(A945="",B945="",D945=""),"Missing Required",IF(COUNTIF($A$5:$A$1000,A945)&gt;1,"Duplicate Availability ID",IF(F945="","Missing Status",IF(E945="ID Not Found","Invalid Driver ID",IF(COUNTIFS($B$5:$B$1000,B945,$D$5:$D$1000,D945)&gt;1,"Duplicate Driver/Date",IF(IFERROR(VLOOKUP(D945,'Drivers'!$A$5:$K$1000,10,FALSE),"No")&lt;&gt;"Yes","Inactive Driver",IF(OR(F945="Available",F945="Limited"),IF(OR(G945="",H945="",I945=""),"Missing Shift or Time",IF(K945&lt;=0,"Check Time Range",IF(K945&gt;IFERROR(VLOOKUP(D945,'Drivers'!$A$5:$K$1000,9,FALSE),24),"Over Planning Limit","OK"))),"OK"))))))))</f>
        <v/>
      </c>
    </row>
    <row r="946">
      <c r="A946" s="23" t="n"/>
      <c r="B946" s="24" t="n"/>
      <c r="C946" s="25">
        <f>IF(B946="","",TEXT(B946,"ddd"))</f>
        <v/>
      </c>
      <c r="D946" s="23" t="n"/>
      <c r="E946" s="26">
        <f>IF(D946="","",IFERROR(VLOOKUP(D946,'Drivers'!$A$5:$K$1000,2,FALSE),"ID Not Found"))</f>
        <v/>
      </c>
      <c r="F946" s="23" t="n"/>
      <c r="G946" s="23" t="n"/>
      <c r="H946" s="27" t="n"/>
      <c r="I946" s="27" t="n"/>
      <c r="J946" s="28" t="n"/>
      <c r="K946" s="29">
        <f>IF(OR(B946="",D946="",F946=""),"",IF(OR(F946="Available",F946="Limited"),IFERROR(MAX(0,MOD(I946-H946,1)*24-J946/60),0),0))</f>
        <v/>
      </c>
      <c r="L946" s="25">
        <f>IF(D946="","",IFERROR(VLOOKUP(D946,'Drivers'!$A$5:$K$1000,4,FALSE),""))</f>
        <v/>
      </c>
      <c r="M946" s="30" t="n"/>
      <c r="N946" s="23" t="n"/>
      <c r="O946" s="30" t="n"/>
      <c r="P946" s="26">
        <f>IF(AND(A946="",B946="",D946="",F946=""),"",IF(OR(A946="",B946="",D946=""),"Missing Required",IF(COUNTIF($A$5:$A$1000,A946)&gt;1,"Duplicate Availability ID",IF(F946="","Missing Status",IF(E946="ID Not Found","Invalid Driver ID",IF(COUNTIFS($B$5:$B$1000,B946,$D$5:$D$1000,D946)&gt;1,"Duplicate Driver/Date",IF(IFERROR(VLOOKUP(D946,'Drivers'!$A$5:$K$1000,10,FALSE),"No")&lt;&gt;"Yes","Inactive Driver",IF(OR(F946="Available",F946="Limited"),IF(OR(G946="",H946="",I946=""),"Missing Shift or Time",IF(K946&lt;=0,"Check Time Range",IF(K946&gt;IFERROR(VLOOKUP(D946,'Drivers'!$A$5:$K$1000,9,FALSE),24),"Over Planning Limit","OK"))),"OK"))))))))</f>
        <v/>
      </c>
    </row>
    <row r="947">
      <c r="A947" s="23" t="n"/>
      <c r="B947" s="24" t="n"/>
      <c r="C947" s="25">
        <f>IF(B947="","",TEXT(B947,"ddd"))</f>
        <v/>
      </c>
      <c r="D947" s="23" t="n"/>
      <c r="E947" s="26">
        <f>IF(D947="","",IFERROR(VLOOKUP(D947,'Drivers'!$A$5:$K$1000,2,FALSE),"ID Not Found"))</f>
        <v/>
      </c>
      <c r="F947" s="23" t="n"/>
      <c r="G947" s="23" t="n"/>
      <c r="H947" s="27" t="n"/>
      <c r="I947" s="27" t="n"/>
      <c r="J947" s="28" t="n"/>
      <c r="K947" s="29">
        <f>IF(OR(B947="",D947="",F947=""),"",IF(OR(F947="Available",F947="Limited"),IFERROR(MAX(0,MOD(I947-H947,1)*24-J947/60),0),0))</f>
        <v/>
      </c>
      <c r="L947" s="25">
        <f>IF(D947="","",IFERROR(VLOOKUP(D947,'Drivers'!$A$5:$K$1000,4,FALSE),""))</f>
        <v/>
      </c>
      <c r="M947" s="30" t="n"/>
      <c r="N947" s="23" t="n"/>
      <c r="O947" s="30" t="n"/>
      <c r="P947" s="26">
        <f>IF(AND(A947="",B947="",D947="",F947=""),"",IF(OR(A947="",B947="",D947=""),"Missing Required",IF(COUNTIF($A$5:$A$1000,A947)&gt;1,"Duplicate Availability ID",IF(F947="","Missing Status",IF(E947="ID Not Found","Invalid Driver ID",IF(COUNTIFS($B$5:$B$1000,B947,$D$5:$D$1000,D947)&gt;1,"Duplicate Driver/Date",IF(IFERROR(VLOOKUP(D947,'Drivers'!$A$5:$K$1000,10,FALSE),"No")&lt;&gt;"Yes","Inactive Driver",IF(OR(F947="Available",F947="Limited"),IF(OR(G947="",H947="",I947=""),"Missing Shift or Time",IF(K947&lt;=0,"Check Time Range",IF(K947&gt;IFERROR(VLOOKUP(D947,'Drivers'!$A$5:$K$1000,9,FALSE),24),"Over Planning Limit","OK"))),"OK"))))))))</f>
        <v/>
      </c>
    </row>
    <row r="948">
      <c r="A948" s="23" t="n"/>
      <c r="B948" s="24" t="n"/>
      <c r="C948" s="25">
        <f>IF(B948="","",TEXT(B948,"ddd"))</f>
        <v/>
      </c>
      <c r="D948" s="23" t="n"/>
      <c r="E948" s="26">
        <f>IF(D948="","",IFERROR(VLOOKUP(D948,'Drivers'!$A$5:$K$1000,2,FALSE),"ID Not Found"))</f>
        <v/>
      </c>
      <c r="F948" s="23" t="n"/>
      <c r="G948" s="23" t="n"/>
      <c r="H948" s="27" t="n"/>
      <c r="I948" s="27" t="n"/>
      <c r="J948" s="28" t="n"/>
      <c r="K948" s="29">
        <f>IF(OR(B948="",D948="",F948=""),"",IF(OR(F948="Available",F948="Limited"),IFERROR(MAX(0,MOD(I948-H948,1)*24-J948/60),0),0))</f>
        <v/>
      </c>
      <c r="L948" s="25">
        <f>IF(D948="","",IFERROR(VLOOKUP(D948,'Drivers'!$A$5:$K$1000,4,FALSE),""))</f>
        <v/>
      </c>
      <c r="M948" s="30" t="n"/>
      <c r="N948" s="23" t="n"/>
      <c r="O948" s="30" t="n"/>
      <c r="P948" s="26">
        <f>IF(AND(A948="",B948="",D948="",F948=""),"",IF(OR(A948="",B948="",D948=""),"Missing Required",IF(COUNTIF($A$5:$A$1000,A948)&gt;1,"Duplicate Availability ID",IF(F948="","Missing Status",IF(E948="ID Not Found","Invalid Driver ID",IF(COUNTIFS($B$5:$B$1000,B948,$D$5:$D$1000,D948)&gt;1,"Duplicate Driver/Date",IF(IFERROR(VLOOKUP(D948,'Drivers'!$A$5:$K$1000,10,FALSE),"No")&lt;&gt;"Yes","Inactive Driver",IF(OR(F948="Available",F948="Limited"),IF(OR(G948="",H948="",I948=""),"Missing Shift or Time",IF(K948&lt;=0,"Check Time Range",IF(K948&gt;IFERROR(VLOOKUP(D948,'Drivers'!$A$5:$K$1000,9,FALSE),24),"Over Planning Limit","OK"))),"OK"))))))))</f>
        <v/>
      </c>
    </row>
    <row r="949">
      <c r="A949" s="23" t="n"/>
      <c r="B949" s="24" t="n"/>
      <c r="C949" s="25">
        <f>IF(B949="","",TEXT(B949,"ddd"))</f>
        <v/>
      </c>
      <c r="D949" s="23" t="n"/>
      <c r="E949" s="26">
        <f>IF(D949="","",IFERROR(VLOOKUP(D949,'Drivers'!$A$5:$K$1000,2,FALSE),"ID Not Found"))</f>
        <v/>
      </c>
      <c r="F949" s="23" t="n"/>
      <c r="G949" s="23" t="n"/>
      <c r="H949" s="27" t="n"/>
      <c r="I949" s="27" t="n"/>
      <c r="J949" s="28" t="n"/>
      <c r="K949" s="29">
        <f>IF(OR(B949="",D949="",F949=""),"",IF(OR(F949="Available",F949="Limited"),IFERROR(MAX(0,MOD(I949-H949,1)*24-J949/60),0),0))</f>
        <v/>
      </c>
      <c r="L949" s="25">
        <f>IF(D949="","",IFERROR(VLOOKUP(D949,'Drivers'!$A$5:$K$1000,4,FALSE),""))</f>
        <v/>
      </c>
      <c r="M949" s="30" t="n"/>
      <c r="N949" s="23" t="n"/>
      <c r="O949" s="30" t="n"/>
      <c r="P949" s="26">
        <f>IF(AND(A949="",B949="",D949="",F949=""),"",IF(OR(A949="",B949="",D949=""),"Missing Required",IF(COUNTIF($A$5:$A$1000,A949)&gt;1,"Duplicate Availability ID",IF(F949="","Missing Status",IF(E949="ID Not Found","Invalid Driver ID",IF(COUNTIFS($B$5:$B$1000,B949,$D$5:$D$1000,D949)&gt;1,"Duplicate Driver/Date",IF(IFERROR(VLOOKUP(D949,'Drivers'!$A$5:$K$1000,10,FALSE),"No")&lt;&gt;"Yes","Inactive Driver",IF(OR(F949="Available",F949="Limited"),IF(OR(G949="",H949="",I949=""),"Missing Shift or Time",IF(K949&lt;=0,"Check Time Range",IF(K949&gt;IFERROR(VLOOKUP(D949,'Drivers'!$A$5:$K$1000,9,FALSE),24),"Over Planning Limit","OK"))),"OK"))))))))</f>
        <v/>
      </c>
    </row>
    <row r="950">
      <c r="A950" s="23" t="n"/>
      <c r="B950" s="24" t="n"/>
      <c r="C950" s="25">
        <f>IF(B950="","",TEXT(B950,"ddd"))</f>
        <v/>
      </c>
      <c r="D950" s="23" t="n"/>
      <c r="E950" s="26">
        <f>IF(D950="","",IFERROR(VLOOKUP(D950,'Drivers'!$A$5:$K$1000,2,FALSE),"ID Not Found"))</f>
        <v/>
      </c>
      <c r="F950" s="23" t="n"/>
      <c r="G950" s="23" t="n"/>
      <c r="H950" s="27" t="n"/>
      <c r="I950" s="27" t="n"/>
      <c r="J950" s="28" t="n"/>
      <c r="K950" s="29">
        <f>IF(OR(B950="",D950="",F950=""),"",IF(OR(F950="Available",F950="Limited"),IFERROR(MAX(0,MOD(I950-H950,1)*24-J950/60),0),0))</f>
        <v/>
      </c>
      <c r="L950" s="25">
        <f>IF(D950="","",IFERROR(VLOOKUP(D950,'Drivers'!$A$5:$K$1000,4,FALSE),""))</f>
        <v/>
      </c>
      <c r="M950" s="30" t="n"/>
      <c r="N950" s="23" t="n"/>
      <c r="O950" s="30" t="n"/>
      <c r="P950" s="26">
        <f>IF(AND(A950="",B950="",D950="",F950=""),"",IF(OR(A950="",B950="",D950=""),"Missing Required",IF(COUNTIF($A$5:$A$1000,A950)&gt;1,"Duplicate Availability ID",IF(F950="","Missing Status",IF(E950="ID Not Found","Invalid Driver ID",IF(COUNTIFS($B$5:$B$1000,B950,$D$5:$D$1000,D950)&gt;1,"Duplicate Driver/Date",IF(IFERROR(VLOOKUP(D950,'Drivers'!$A$5:$K$1000,10,FALSE),"No")&lt;&gt;"Yes","Inactive Driver",IF(OR(F950="Available",F950="Limited"),IF(OR(G950="",H950="",I950=""),"Missing Shift or Time",IF(K950&lt;=0,"Check Time Range",IF(K950&gt;IFERROR(VLOOKUP(D950,'Drivers'!$A$5:$K$1000,9,FALSE),24),"Over Planning Limit","OK"))),"OK"))))))))</f>
        <v/>
      </c>
    </row>
    <row r="951">
      <c r="A951" s="23" t="n"/>
      <c r="B951" s="24" t="n"/>
      <c r="C951" s="25">
        <f>IF(B951="","",TEXT(B951,"ddd"))</f>
        <v/>
      </c>
      <c r="D951" s="23" t="n"/>
      <c r="E951" s="26">
        <f>IF(D951="","",IFERROR(VLOOKUP(D951,'Drivers'!$A$5:$K$1000,2,FALSE),"ID Not Found"))</f>
        <v/>
      </c>
      <c r="F951" s="23" t="n"/>
      <c r="G951" s="23" t="n"/>
      <c r="H951" s="27" t="n"/>
      <c r="I951" s="27" t="n"/>
      <c r="J951" s="28" t="n"/>
      <c r="K951" s="29">
        <f>IF(OR(B951="",D951="",F951=""),"",IF(OR(F951="Available",F951="Limited"),IFERROR(MAX(0,MOD(I951-H951,1)*24-J951/60),0),0))</f>
        <v/>
      </c>
      <c r="L951" s="25">
        <f>IF(D951="","",IFERROR(VLOOKUP(D951,'Drivers'!$A$5:$K$1000,4,FALSE),""))</f>
        <v/>
      </c>
      <c r="M951" s="30" t="n"/>
      <c r="N951" s="23" t="n"/>
      <c r="O951" s="30" t="n"/>
      <c r="P951" s="26">
        <f>IF(AND(A951="",B951="",D951="",F951=""),"",IF(OR(A951="",B951="",D951=""),"Missing Required",IF(COUNTIF($A$5:$A$1000,A951)&gt;1,"Duplicate Availability ID",IF(F951="","Missing Status",IF(E951="ID Not Found","Invalid Driver ID",IF(COUNTIFS($B$5:$B$1000,B951,$D$5:$D$1000,D951)&gt;1,"Duplicate Driver/Date",IF(IFERROR(VLOOKUP(D951,'Drivers'!$A$5:$K$1000,10,FALSE),"No")&lt;&gt;"Yes","Inactive Driver",IF(OR(F951="Available",F951="Limited"),IF(OR(G951="",H951="",I951=""),"Missing Shift or Time",IF(K951&lt;=0,"Check Time Range",IF(K951&gt;IFERROR(VLOOKUP(D951,'Drivers'!$A$5:$K$1000,9,FALSE),24),"Over Planning Limit","OK"))),"OK"))))))))</f>
        <v/>
      </c>
    </row>
    <row r="952">
      <c r="A952" s="23" t="n"/>
      <c r="B952" s="24" t="n"/>
      <c r="C952" s="25">
        <f>IF(B952="","",TEXT(B952,"ddd"))</f>
        <v/>
      </c>
      <c r="D952" s="23" t="n"/>
      <c r="E952" s="26">
        <f>IF(D952="","",IFERROR(VLOOKUP(D952,'Drivers'!$A$5:$K$1000,2,FALSE),"ID Not Found"))</f>
        <v/>
      </c>
      <c r="F952" s="23" t="n"/>
      <c r="G952" s="23" t="n"/>
      <c r="H952" s="27" t="n"/>
      <c r="I952" s="27" t="n"/>
      <c r="J952" s="28" t="n"/>
      <c r="K952" s="29">
        <f>IF(OR(B952="",D952="",F952=""),"",IF(OR(F952="Available",F952="Limited"),IFERROR(MAX(0,MOD(I952-H952,1)*24-J952/60),0),0))</f>
        <v/>
      </c>
      <c r="L952" s="25">
        <f>IF(D952="","",IFERROR(VLOOKUP(D952,'Drivers'!$A$5:$K$1000,4,FALSE),""))</f>
        <v/>
      </c>
      <c r="M952" s="30" t="n"/>
      <c r="N952" s="23" t="n"/>
      <c r="O952" s="30" t="n"/>
      <c r="P952" s="26">
        <f>IF(AND(A952="",B952="",D952="",F952=""),"",IF(OR(A952="",B952="",D952=""),"Missing Required",IF(COUNTIF($A$5:$A$1000,A952)&gt;1,"Duplicate Availability ID",IF(F952="","Missing Status",IF(E952="ID Not Found","Invalid Driver ID",IF(COUNTIFS($B$5:$B$1000,B952,$D$5:$D$1000,D952)&gt;1,"Duplicate Driver/Date",IF(IFERROR(VLOOKUP(D952,'Drivers'!$A$5:$K$1000,10,FALSE),"No")&lt;&gt;"Yes","Inactive Driver",IF(OR(F952="Available",F952="Limited"),IF(OR(G952="",H952="",I952=""),"Missing Shift or Time",IF(K952&lt;=0,"Check Time Range",IF(K952&gt;IFERROR(VLOOKUP(D952,'Drivers'!$A$5:$K$1000,9,FALSE),24),"Over Planning Limit","OK"))),"OK"))))))))</f>
        <v/>
      </c>
    </row>
    <row r="953">
      <c r="A953" s="23" t="n"/>
      <c r="B953" s="24" t="n"/>
      <c r="C953" s="25">
        <f>IF(B953="","",TEXT(B953,"ddd"))</f>
        <v/>
      </c>
      <c r="D953" s="23" t="n"/>
      <c r="E953" s="26">
        <f>IF(D953="","",IFERROR(VLOOKUP(D953,'Drivers'!$A$5:$K$1000,2,FALSE),"ID Not Found"))</f>
        <v/>
      </c>
      <c r="F953" s="23" t="n"/>
      <c r="G953" s="23" t="n"/>
      <c r="H953" s="27" t="n"/>
      <c r="I953" s="27" t="n"/>
      <c r="J953" s="28" t="n"/>
      <c r="K953" s="29">
        <f>IF(OR(B953="",D953="",F953=""),"",IF(OR(F953="Available",F953="Limited"),IFERROR(MAX(0,MOD(I953-H953,1)*24-J953/60),0),0))</f>
        <v/>
      </c>
      <c r="L953" s="25">
        <f>IF(D953="","",IFERROR(VLOOKUP(D953,'Drivers'!$A$5:$K$1000,4,FALSE),""))</f>
        <v/>
      </c>
      <c r="M953" s="30" t="n"/>
      <c r="N953" s="23" t="n"/>
      <c r="O953" s="30" t="n"/>
      <c r="P953" s="26">
        <f>IF(AND(A953="",B953="",D953="",F953=""),"",IF(OR(A953="",B953="",D953=""),"Missing Required",IF(COUNTIF($A$5:$A$1000,A953)&gt;1,"Duplicate Availability ID",IF(F953="","Missing Status",IF(E953="ID Not Found","Invalid Driver ID",IF(COUNTIFS($B$5:$B$1000,B953,$D$5:$D$1000,D953)&gt;1,"Duplicate Driver/Date",IF(IFERROR(VLOOKUP(D953,'Drivers'!$A$5:$K$1000,10,FALSE),"No")&lt;&gt;"Yes","Inactive Driver",IF(OR(F953="Available",F953="Limited"),IF(OR(G953="",H953="",I953=""),"Missing Shift or Time",IF(K953&lt;=0,"Check Time Range",IF(K953&gt;IFERROR(VLOOKUP(D953,'Drivers'!$A$5:$K$1000,9,FALSE),24),"Over Planning Limit","OK"))),"OK"))))))))</f>
        <v/>
      </c>
    </row>
    <row r="954">
      <c r="A954" s="23" t="n"/>
      <c r="B954" s="24" t="n"/>
      <c r="C954" s="25">
        <f>IF(B954="","",TEXT(B954,"ddd"))</f>
        <v/>
      </c>
      <c r="D954" s="23" t="n"/>
      <c r="E954" s="26">
        <f>IF(D954="","",IFERROR(VLOOKUP(D954,'Drivers'!$A$5:$K$1000,2,FALSE),"ID Not Found"))</f>
        <v/>
      </c>
      <c r="F954" s="23" t="n"/>
      <c r="G954" s="23" t="n"/>
      <c r="H954" s="27" t="n"/>
      <c r="I954" s="27" t="n"/>
      <c r="J954" s="28" t="n"/>
      <c r="K954" s="29">
        <f>IF(OR(B954="",D954="",F954=""),"",IF(OR(F954="Available",F954="Limited"),IFERROR(MAX(0,MOD(I954-H954,1)*24-J954/60),0),0))</f>
        <v/>
      </c>
      <c r="L954" s="25">
        <f>IF(D954="","",IFERROR(VLOOKUP(D954,'Drivers'!$A$5:$K$1000,4,FALSE),""))</f>
        <v/>
      </c>
      <c r="M954" s="30" t="n"/>
      <c r="N954" s="23" t="n"/>
      <c r="O954" s="30" t="n"/>
      <c r="P954" s="26">
        <f>IF(AND(A954="",B954="",D954="",F954=""),"",IF(OR(A954="",B954="",D954=""),"Missing Required",IF(COUNTIF($A$5:$A$1000,A954)&gt;1,"Duplicate Availability ID",IF(F954="","Missing Status",IF(E954="ID Not Found","Invalid Driver ID",IF(COUNTIFS($B$5:$B$1000,B954,$D$5:$D$1000,D954)&gt;1,"Duplicate Driver/Date",IF(IFERROR(VLOOKUP(D954,'Drivers'!$A$5:$K$1000,10,FALSE),"No")&lt;&gt;"Yes","Inactive Driver",IF(OR(F954="Available",F954="Limited"),IF(OR(G954="",H954="",I954=""),"Missing Shift or Time",IF(K954&lt;=0,"Check Time Range",IF(K954&gt;IFERROR(VLOOKUP(D954,'Drivers'!$A$5:$K$1000,9,FALSE),24),"Over Planning Limit","OK"))),"OK"))))))))</f>
        <v/>
      </c>
    </row>
    <row r="955">
      <c r="A955" s="23" t="n"/>
      <c r="B955" s="24" t="n"/>
      <c r="C955" s="25">
        <f>IF(B955="","",TEXT(B955,"ddd"))</f>
        <v/>
      </c>
      <c r="D955" s="23" t="n"/>
      <c r="E955" s="26">
        <f>IF(D955="","",IFERROR(VLOOKUP(D955,'Drivers'!$A$5:$K$1000,2,FALSE),"ID Not Found"))</f>
        <v/>
      </c>
      <c r="F955" s="23" t="n"/>
      <c r="G955" s="23" t="n"/>
      <c r="H955" s="27" t="n"/>
      <c r="I955" s="27" t="n"/>
      <c r="J955" s="28" t="n"/>
      <c r="K955" s="29">
        <f>IF(OR(B955="",D955="",F955=""),"",IF(OR(F955="Available",F955="Limited"),IFERROR(MAX(0,MOD(I955-H955,1)*24-J955/60),0),0))</f>
        <v/>
      </c>
      <c r="L955" s="25">
        <f>IF(D955="","",IFERROR(VLOOKUP(D955,'Drivers'!$A$5:$K$1000,4,FALSE),""))</f>
        <v/>
      </c>
      <c r="M955" s="30" t="n"/>
      <c r="N955" s="23" t="n"/>
      <c r="O955" s="30" t="n"/>
      <c r="P955" s="26">
        <f>IF(AND(A955="",B955="",D955="",F955=""),"",IF(OR(A955="",B955="",D955=""),"Missing Required",IF(COUNTIF($A$5:$A$1000,A955)&gt;1,"Duplicate Availability ID",IF(F955="","Missing Status",IF(E955="ID Not Found","Invalid Driver ID",IF(COUNTIFS($B$5:$B$1000,B955,$D$5:$D$1000,D955)&gt;1,"Duplicate Driver/Date",IF(IFERROR(VLOOKUP(D955,'Drivers'!$A$5:$K$1000,10,FALSE),"No")&lt;&gt;"Yes","Inactive Driver",IF(OR(F955="Available",F955="Limited"),IF(OR(G955="",H955="",I955=""),"Missing Shift or Time",IF(K955&lt;=0,"Check Time Range",IF(K955&gt;IFERROR(VLOOKUP(D955,'Drivers'!$A$5:$K$1000,9,FALSE),24),"Over Planning Limit","OK"))),"OK"))))))))</f>
        <v/>
      </c>
    </row>
    <row r="956">
      <c r="A956" s="23" t="n"/>
      <c r="B956" s="24" t="n"/>
      <c r="C956" s="25">
        <f>IF(B956="","",TEXT(B956,"ddd"))</f>
        <v/>
      </c>
      <c r="D956" s="23" t="n"/>
      <c r="E956" s="26">
        <f>IF(D956="","",IFERROR(VLOOKUP(D956,'Drivers'!$A$5:$K$1000,2,FALSE),"ID Not Found"))</f>
        <v/>
      </c>
      <c r="F956" s="23" t="n"/>
      <c r="G956" s="23" t="n"/>
      <c r="H956" s="27" t="n"/>
      <c r="I956" s="27" t="n"/>
      <c r="J956" s="28" t="n"/>
      <c r="K956" s="29">
        <f>IF(OR(B956="",D956="",F956=""),"",IF(OR(F956="Available",F956="Limited"),IFERROR(MAX(0,MOD(I956-H956,1)*24-J956/60),0),0))</f>
        <v/>
      </c>
      <c r="L956" s="25">
        <f>IF(D956="","",IFERROR(VLOOKUP(D956,'Drivers'!$A$5:$K$1000,4,FALSE),""))</f>
        <v/>
      </c>
      <c r="M956" s="30" t="n"/>
      <c r="N956" s="23" t="n"/>
      <c r="O956" s="30" t="n"/>
      <c r="P956" s="26">
        <f>IF(AND(A956="",B956="",D956="",F956=""),"",IF(OR(A956="",B956="",D956=""),"Missing Required",IF(COUNTIF($A$5:$A$1000,A956)&gt;1,"Duplicate Availability ID",IF(F956="","Missing Status",IF(E956="ID Not Found","Invalid Driver ID",IF(COUNTIFS($B$5:$B$1000,B956,$D$5:$D$1000,D956)&gt;1,"Duplicate Driver/Date",IF(IFERROR(VLOOKUP(D956,'Drivers'!$A$5:$K$1000,10,FALSE),"No")&lt;&gt;"Yes","Inactive Driver",IF(OR(F956="Available",F956="Limited"),IF(OR(G956="",H956="",I956=""),"Missing Shift or Time",IF(K956&lt;=0,"Check Time Range",IF(K956&gt;IFERROR(VLOOKUP(D956,'Drivers'!$A$5:$K$1000,9,FALSE),24),"Over Planning Limit","OK"))),"OK"))))))))</f>
        <v/>
      </c>
    </row>
    <row r="957">
      <c r="A957" s="23" t="n"/>
      <c r="B957" s="24" t="n"/>
      <c r="C957" s="25">
        <f>IF(B957="","",TEXT(B957,"ddd"))</f>
        <v/>
      </c>
      <c r="D957" s="23" t="n"/>
      <c r="E957" s="26">
        <f>IF(D957="","",IFERROR(VLOOKUP(D957,'Drivers'!$A$5:$K$1000,2,FALSE),"ID Not Found"))</f>
        <v/>
      </c>
      <c r="F957" s="23" t="n"/>
      <c r="G957" s="23" t="n"/>
      <c r="H957" s="27" t="n"/>
      <c r="I957" s="27" t="n"/>
      <c r="J957" s="28" t="n"/>
      <c r="K957" s="29">
        <f>IF(OR(B957="",D957="",F957=""),"",IF(OR(F957="Available",F957="Limited"),IFERROR(MAX(0,MOD(I957-H957,1)*24-J957/60),0),0))</f>
        <v/>
      </c>
      <c r="L957" s="25">
        <f>IF(D957="","",IFERROR(VLOOKUP(D957,'Drivers'!$A$5:$K$1000,4,FALSE),""))</f>
        <v/>
      </c>
      <c r="M957" s="30" t="n"/>
      <c r="N957" s="23" t="n"/>
      <c r="O957" s="30" t="n"/>
      <c r="P957" s="26">
        <f>IF(AND(A957="",B957="",D957="",F957=""),"",IF(OR(A957="",B957="",D957=""),"Missing Required",IF(COUNTIF($A$5:$A$1000,A957)&gt;1,"Duplicate Availability ID",IF(F957="","Missing Status",IF(E957="ID Not Found","Invalid Driver ID",IF(COUNTIFS($B$5:$B$1000,B957,$D$5:$D$1000,D957)&gt;1,"Duplicate Driver/Date",IF(IFERROR(VLOOKUP(D957,'Drivers'!$A$5:$K$1000,10,FALSE),"No")&lt;&gt;"Yes","Inactive Driver",IF(OR(F957="Available",F957="Limited"),IF(OR(G957="",H957="",I957=""),"Missing Shift or Time",IF(K957&lt;=0,"Check Time Range",IF(K957&gt;IFERROR(VLOOKUP(D957,'Drivers'!$A$5:$K$1000,9,FALSE),24),"Over Planning Limit","OK"))),"OK"))))))))</f>
        <v/>
      </c>
    </row>
    <row r="958">
      <c r="A958" s="23" t="n"/>
      <c r="B958" s="24" t="n"/>
      <c r="C958" s="25">
        <f>IF(B958="","",TEXT(B958,"ddd"))</f>
        <v/>
      </c>
      <c r="D958" s="23" t="n"/>
      <c r="E958" s="26">
        <f>IF(D958="","",IFERROR(VLOOKUP(D958,'Drivers'!$A$5:$K$1000,2,FALSE),"ID Not Found"))</f>
        <v/>
      </c>
      <c r="F958" s="23" t="n"/>
      <c r="G958" s="23" t="n"/>
      <c r="H958" s="27" t="n"/>
      <c r="I958" s="27" t="n"/>
      <c r="J958" s="28" t="n"/>
      <c r="K958" s="29">
        <f>IF(OR(B958="",D958="",F958=""),"",IF(OR(F958="Available",F958="Limited"),IFERROR(MAX(0,MOD(I958-H958,1)*24-J958/60),0),0))</f>
        <v/>
      </c>
      <c r="L958" s="25">
        <f>IF(D958="","",IFERROR(VLOOKUP(D958,'Drivers'!$A$5:$K$1000,4,FALSE),""))</f>
        <v/>
      </c>
      <c r="M958" s="30" t="n"/>
      <c r="N958" s="23" t="n"/>
      <c r="O958" s="30" t="n"/>
      <c r="P958" s="26">
        <f>IF(AND(A958="",B958="",D958="",F958=""),"",IF(OR(A958="",B958="",D958=""),"Missing Required",IF(COUNTIF($A$5:$A$1000,A958)&gt;1,"Duplicate Availability ID",IF(F958="","Missing Status",IF(E958="ID Not Found","Invalid Driver ID",IF(COUNTIFS($B$5:$B$1000,B958,$D$5:$D$1000,D958)&gt;1,"Duplicate Driver/Date",IF(IFERROR(VLOOKUP(D958,'Drivers'!$A$5:$K$1000,10,FALSE),"No")&lt;&gt;"Yes","Inactive Driver",IF(OR(F958="Available",F958="Limited"),IF(OR(G958="",H958="",I958=""),"Missing Shift or Time",IF(K958&lt;=0,"Check Time Range",IF(K958&gt;IFERROR(VLOOKUP(D958,'Drivers'!$A$5:$K$1000,9,FALSE),24),"Over Planning Limit","OK"))),"OK"))))))))</f>
        <v/>
      </c>
    </row>
    <row r="959">
      <c r="A959" s="23" t="n"/>
      <c r="B959" s="24" t="n"/>
      <c r="C959" s="25">
        <f>IF(B959="","",TEXT(B959,"ddd"))</f>
        <v/>
      </c>
      <c r="D959" s="23" t="n"/>
      <c r="E959" s="26">
        <f>IF(D959="","",IFERROR(VLOOKUP(D959,'Drivers'!$A$5:$K$1000,2,FALSE),"ID Not Found"))</f>
        <v/>
      </c>
      <c r="F959" s="23" t="n"/>
      <c r="G959" s="23" t="n"/>
      <c r="H959" s="27" t="n"/>
      <c r="I959" s="27" t="n"/>
      <c r="J959" s="28" t="n"/>
      <c r="K959" s="29">
        <f>IF(OR(B959="",D959="",F959=""),"",IF(OR(F959="Available",F959="Limited"),IFERROR(MAX(0,MOD(I959-H959,1)*24-J959/60),0),0))</f>
        <v/>
      </c>
      <c r="L959" s="25">
        <f>IF(D959="","",IFERROR(VLOOKUP(D959,'Drivers'!$A$5:$K$1000,4,FALSE),""))</f>
        <v/>
      </c>
      <c r="M959" s="30" t="n"/>
      <c r="N959" s="23" t="n"/>
      <c r="O959" s="30" t="n"/>
      <c r="P959" s="26">
        <f>IF(AND(A959="",B959="",D959="",F959=""),"",IF(OR(A959="",B959="",D959=""),"Missing Required",IF(COUNTIF($A$5:$A$1000,A959)&gt;1,"Duplicate Availability ID",IF(F959="","Missing Status",IF(E959="ID Not Found","Invalid Driver ID",IF(COUNTIFS($B$5:$B$1000,B959,$D$5:$D$1000,D959)&gt;1,"Duplicate Driver/Date",IF(IFERROR(VLOOKUP(D959,'Drivers'!$A$5:$K$1000,10,FALSE),"No")&lt;&gt;"Yes","Inactive Driver",IF(OR(F959="Available",F959="Limited"),IF(OR(G959="",H959="",I959=""),"Missing Shift or Time",IF(K959&lt;=0,"Check Time Range",IF(K959&gt;IFERROR(VLOOKUP(D959,'Drivers'!$A$5:$K$1000,9,FALSE),24),"Over Planning Limit","OK"))),"OK"))))))))</f>
        <v/>
      </c>
    </row>
    <row r="960">
      <c r="A960" s="23" t="n"/>
      <c r="B960" s="24" t="n"/>
      <c r="C960" s="25">
        <f>IF(B960="","",TEXT(B960,"ddd"))</f>
        <v/>
      </c>
      <c r="D960" s="23" t="n"/>
      <c r="E960" s="26">
        <f>IF(D960="","",IFERROR(VLOOKUP(D960,'Drivers'!$A$5:$K$1000,2,FALSE),"ID Not Found"))</f>
        <v/>
      </c>
      <c r="F960" s="23" t="n"/>
      <c r="G960" s="23" t="n"/>
      <c r="H960" s="27" t="n"/>
      <c r="I960" s="27" t="n"/>
      <c r="J960" s="28" t="n"/>
      <c r="K960" s="29">
        <f>IF(OR(B960="",D960="",F960=""),"",IF(OR(F960="Available",F960="Limited"),IFERROR(MAX(0,MOD(I960-H960,1)*24-J960/60),0),0))</f>
        <v/>
      </c>
      <c r="L960" s="25">
        <f>IF(D960="","",IFERROR(VLOOKUP(D960,'Drivers'!$A$5:$K$1000,4,FALSE),""))</f>
        <v/>
      </c>
      <c r="M960" s="30" t="n"/>
      <c r="N960" s="23" t="n"/>
      <c r="O960" s="30" t="n"/>
      <c r="P960" s="26">
        <f>IF(AND(A960="",B960="",D960="",F960=""),"",IF(OR(A960="",B960="",D960=""),"Missing Required",IF(COUNTIF($A$5:$A$1000,A960)&gt;1,"Duplicate Availability ID",IF(F960="","Missing Status",IF(E960="ID Not Found","Invalid Driver ID",IF(COUNTIFS($B$5:$B$1000,B960,$D$5:$D$1000,D960)&gt;1,"Duplicate Driver/Date",IF(IFERROR(VLOOKUP(D960,'Drivers'!$A$5:$K$1000,10,FALSE),"No")&lt;&gt;"Yes","Inactive Driver",IF(OR(F960="Available",F960="Limited"),IF(OR(G960="",H960="",I960=""),"Missing Shift or Time",IF(K960&lt;=0,"Check Time Range",IF(K960&gt;IFERROR(VLOOKUP(D960,'Drivers'!$A$5:$K$1000,9,FALSE),24),"Over Planning Limit","OK"))),"OK"))))))))</f>
        <v/>
      </c>
    </row>
    <row r="961">
      <c r="A961" s="23" t="n"/>
      <c r="B961" s="24" t="n"/>
      <c r="C961" s="25">
        <f>IF(B961="","",TEXT(B961,"ddd"))</f>
        <v/>
      </c>
      <c r="D961" s="23" t="n"/>
      <c r="E961" s="26">
        <f>IF(D961="","",IFERROR(VLOOKUP(D961,'Drivers'!$A$5:$K$1000,2,FALSE),"ID Not Found"))</f>
        <v/>
      </c>
      <c r="F961" s="23" t="n"/>
      <c r="G961" s="23" t="n"/>
      <c r="H961" s="27" t="n"/>
      <c r="I961" s="27" t="n"/>
      <c r="J961" s="28" t="n"/>
      <c r="K961" s="29">
        <f>IF(OR(B961="",D961="",F961=""),"",IF(OR(F961="Available",F961="Limited"),IFERROR(MAX(0,MOD(I961-H961,1)*24-J961/60),0),0))</f>
        <v/>
      </c>
      <c r="L961" s="25">
        <f>IF(D961="","",IFERROR(VLOOKUP(D961,'Drivers'!$A$5:$K$1000,4,FALSE),""))</f>
        <v/>
      </c>
      <c r="M961" s="30" t="n"/>
      <c r="N961" s="23" t="n"/>
      <c r="O961" s="30" t="n"/>
      <c r="P961" s="26">
        <f>IF(AND(A961="",B961="",D961="",F961=""),"",IF(OR(A961="",B961="",D961=""),"Missing Required",IF(COUNTIF($A$5:$A$1000,A961)&gt;1,"Duplicate Availability ID",IF(F961="","Missing Status",IF(E961="ID Not Found","Invalid Driver ID",IF(COUNTIFS($B$5:$B$1000,B961,$D$5:$D$1000,D961)&gt;1,"Duplicate Driver/Date",IF(IFERROR(VLOOKUP(D961,'Drivers'!$A$5:$K$1000,10,FALSE),"No")&lt;&gt;"Yes","Inactive Driver",IF(OR(F961="Available",F961="Limited"),IF(OR(G961="",H961="",I961=""),"Missing Shift or Time",IF(K961&lt;=0,"Check Time Range",IF(K961&gt;IFERROR(VLOOKUP(D961,'Drivers'!$A$5:$K$1000,9,FALSE),24),"Over Planning Limit","OK"))),"OK"))))))))</f>
        <v/>
      </c>
    </row>
    <row r="962">
      <c r="A962" s="23" t="n"/>
      <c r="B962" s="24" t="n"/>
      <c r="C962" s="25">
        <f>IF(B962="","",TEXT(B962,"ddd"))</f>
        <v/>
      </c>
      <c r="D962" s="23" t="n"/>
      <c r="E962" s="26">
        <f>IF(D962="","",IFERROR(VLOOKUP(D962,'Drivers'!$A$5:$K$1000,2,FALSE),"ID Not Found"))</f>
        <v/>
      </c>
      <c r="F962" s="23" t="n"/>
      <c r="G962" s="23" t="n"/>
      <c r="H962" s="27" t="n"/>
      <c r="I962" s="27" t="n"/>
      <c r="J962" s="28" t="n"/>
      <c r="K962" s="29">
        <f>IF(OR(B962="",D962="",F962=""),"",IF(OR(F962="Available",F962="Limited"),IFERROR(MAX(0,MOD(I962-H962,1)*24-J962/60),0),0))</f>
        <v/>
      </c>
      <c r="L962" s="25">
        <f>IF(D962="","",IFERROR(VLOOKUP(D962,'Drivers'!$A$5:$K$1000,4,FALSE),""))</f>
        <v/>
      </c>
      <c r="M962" s="30" t="n"/>
      <c r="N962" s="23" t="n"/>
      <c r="O962" s="30" t="n"/>
      <c r="P962" s="26">
        <f>IF(AND(A962="",B962="",D962="",F962=""),"",IF(OR(A962="",B962="",D962=""),"Missing Required",IF(COUNTIF($A$5:$A$1000,A962)&gt;1,"Duplicate Availability ID",IF(F962="","Missing Status",IF(E962="ID Not Found","Invalid Driver ID",IF(COUNTIFS($B$5:$B$1000,B962,$D$5:$D$1000,D962)&gt;1,"Duplicate Driver/Date",IF(IFERROR(VLOOKUP(D962,'Drivers'!$A$5:$K$1000,10,FALSE),"No")&lt;&gt;"Yes","Inactive Driver",IF(OR(F962="Available",F962="Limited"),IF(OR(G962="",H962="",I962=""),"Missing Shift or Time",IF(K962&lt;=0,"Check Time Range",IF(K962&gt;IFERROR(VLOOKUP(D962,'Drivers'!$A$5:$K$1000,9,FALSE),24),"Over Planning Limit","OK"))),"OK"))))))))</f>
        <v/>
      </c>
    </row>
    <row r="963">
      <c r="A963" s="23" t="n"/>
      <c r="B963" s="24" t="n"/>
      <c r="C963" s="25">
        <f>IF(B963="","",TEXT(B963,"ddd"))</f>
        <v/>
      </c>
      <c r="D963" s="23" t="n"/>
      <c r="E963" s="26">
        <f>IF(D963="","",IFERROR(VLOOKUP(D963,'Drivers'!$A$5:$K$1000,2,FALSE),"ID Not Found"))</f>
        <v/>
      </c>
      <c r="F963" s="23" t="n"/>
      <c r="G963" s="23" t="n"/>
      <c r="H963" s="27" t="n"/>
      <c r="I963" s="27" t="n"/>
      <c r="J963" s="28" t="n"/>
      <c r="K963" s="29">
        <f>IF(OR(B963="",D963="",F963=""),"",IF(OR(F963="Available",F963="Limited"),IFERROR(MAX(0,MOD(I963-H963,1)*24-J963/60),0),0))</f>
        <v/>
      </c>
      <c r="L963" s="25">
        <f>IF(D963="","",IFERROR(VLOOKUP(D963,'Drivers'!$A$5:$K$1000,4,FALSE),""))</f>
        <v/>
      </c>
      <c r="M963" s="30" t="n"/>
      <c r="N963" s="23" t="n"/>
      <c r="O963" s="30" t="n"/>
      <c r="P963" s="26">
        <f>IF(AND(A963="",B963="",D963="",F963=""),"",IF(OR(A963="",B963="",D963=""),"Missing Required",IF(COUNTIF($A$5:$A$1000,A963)&gt;1,"Duplicate Availability ID",IF(F963="","Missing Status",IF(E963="ID Not Found","Invalid Driver ID",IF(COUNTIFS($B$5:$B$1000,B963,$D$5:$D$1000,D963)&gt;1,"Duplicate Driver/Date",IF(IFERROR(VLOOKUP(D963,'Drivers'!$A$5:$K$1000,10,FALSE),"No")&lt;&gt;"Yes","Inactive Driver",IF(OR(F963="Available",F963="Limited"),IF(OR(G963="",H963="",I963=""),"Missing Shift or Time",IF(K963&lt;=0,"Check Time Range",IF(K963&gt;IFERROR(VLOOKUP(D963,'Drivers'!$A$5:$K$1000,9,FALSE),24),"Over Planning Limit","OK"))),"OK"))))))))</f>
        <v/>
      </c>
    </row>
    <row r="964">
      <c r="A964" s="23" t="n"/>
      <c r="B964" s="24" t="n"/>
      <c r="C964" s="25">
        <f>IF(B964="","",TEXT(B964,"ddd"))</f>
        <v/>
      </c>
      <c r="D964" s="23" t="n"/>
      <c r="E964" s="26">
        <f>IF(D964="","",IFERROR(VLOOKUP(D964,'Drivers'!$A$5:$K$1000,2,FALSE),"ID Not Found"))</f>
        <v/>
      </c>
      <c r="F964" s="23" t="n"/>
      <c r="G964" s="23" t="n"/>
      <c r="H964" s="27" t="n"/>
      <c r="I964" s="27" t="n"/>
      <c r="J964" s="28" t="n"/>
      <c r="K964" s="29">
        <f>IF(OR(B964="",D964="",F964=""),"",IF(OR(F964="Available",F964="Limited"),IFERROR(MAX(0,MOD(I964-H964,1)*24-J964/60),0),0))</f>
        <v/>
      </c>
      <c r="L964" s="25">
        <f>IF(D964="","",IFERROR(VLOOKUP(D964,'Drivers'!$A$5:$K$1000,4,FALSE),""))</f>
        <v/>
      </c>
      <c r="M964" s="30" t="n"/>
      <c r="N964" s="23" t="n"/>
      <c r="O964" s="30" t="n"/>
      <c r="P964" s="26">
        <f>IF(AND(A964="",B964="",D964="",F964=""),"",IF(OR(A964="",B964="",D964=""),"Missing Required",IF(COUNTIF($A$5:$A$1000,A964)&gt;1,"Duplicate Availability ID",IF(F964="","Missing Status",IF(E964="ID Not Found","Invalid Driver ID",IF(COUNTIFS($B$5:$B$1000,B964,$D$5:$D$1000,D964)&gt;1,"Duplicate Driver/Date",IF(IFERROR(VLOOKUP(D964,'Drivers'!$A$5:$K$1000,10,FALSE),"No")&lt;&gt;"Yes","Inactive Driver",IF(OR(F964="Available",F964="Limited"),IF(OR(G964="",H964="",I964=""),"Missing Shift or Time",IF(K964&lt;=0,"Check Time Range",IF(K964&gt;IFERROR(VLOOKUP(D964,'Drivers'!$A$5:$K$1000,9,FALSE),24),"Over Planning Limit","OK"))),"OK"))))))))</f>
        <v/>
      </c>
    </row>
    <row r="965">
      <c r="A965" s="23" t="n"/>
      <c r="B965" s="24" t="n"/>
      <c r="C965" s="25">
        <f>IF(B965="","",TEXT(B965,"ddd"))</f>
        <v/>
      </c>
      <c r="D965" s="23" t="n"/>
      <c r="E965" s="26">
        <f>IF(D965="","",IFERROR(VLOOKUP(D965,'Drivers'!$A$5:$K$1000,2,FALSE),"ID Not Found"))</f>
        <v/>
      </c>
      <c r="F965" s="23" t="n"/>
      <c r="G965" s="23" t="n"/>
      <c r="H965" s="27" t="n"/>
      <c r="I965" s="27" t="n"/>
      <c r="J965" s="28" t="n"/>
      <c r="K965" s="29">
        <f>IF(OR(B965="",D965="",F965=""),"",IF(OR(F965="Available",F965="Limited"),IFERROR(MAX(0,MOD(I965-H965,1)*24-J965/60),0),0))</f>
        <v/>
      </c>
      <c r="L965" s="25">
        <f>IF(D965="","",IFERROR(VLOOKUP(D965,'Drivers'!$A$5:$K$1000,4,FALSE),""))</f>
        <v/>
      </c>
      <c r="M965" s="30" t="n"/>
      <c r="N965" s="23" t="n"/>
      <c r="O965" s="30" t="n"/>
      <c r="P965" s="26">
        <f>IF(AND(A965="",B965="",D965="",F965=""),"",IF(OR(A965="",B965="",D965=""),"Missing Required",IF(COUNTIF($A$5:$A$1000,A965)&gt;1,"Duplicate Availability ID",IF(F965="","Missing Status",IF(E965="ID Not Found","Invalid Driver ID",IF(COUNTIFS($B$5:$B$1000,B965,$D$5:$D$1000,D965)&gt;1,"Duplicate Driver/Date",IF(IFERROR(VLOOKUP(D965,'Drivers'!$A$5:$K$1000,10,FALSE),"No")&lt;&gt;"Yes","Inactive Driver",IF(OR(F965="Available",F965="Limited"),IF(OR(G965="",H965="",I965=""),"Missing Shift or Time",IF(K965&lt;=0,"Check Time Range",IF(K965&gt;IFERROR(VLOOKUP(D965,'Drivers'!$A$5:$K$1000,9,FALSE),24),"Over Planning Limit","OK"))),"OK"))))))))</f>
        <v/>
      </c>
    </row>
    <row r="966">
      <c r="A966" s="23" t="n"/>
      <c r="B966" s="24" t="n"/>
      <c r="C966" s="25">
        <f>IF(B966="","",TEXT(B966,"ddd"))</f>
        <v/>
      </c>
      <c r="D966" s="23" t="n"/>
      <c r="E966" s="26">
        <f>IF(D966="","",IFERROR(VLOOKUP(D966,'Drivers'!$A$5:$K$1000,2,FALSE),"ID Not Found"))</f>
        <v/>
      </c>
      <c r="F966" s="23" t="n"/>
      <c r="G966" s="23" t="n"/>
      <c r="H966" s="27" t="n"/>
      <c r="I966" s="27" t="n"/>
      <c r="J966" s="28" t="n"/>
      <c r="K966" s="29">
        <f>IF(OR(B966="",D966="",F966=""),"",IF(OR(F966="Available",F966="Limited"),IFERROR(MAX(0,MOD(I966-H966,1)*24-J966/60),0),0))</f>
        <v/>
      </c>
      <c r="L966" s="25">
        <f>IF(D966="","",IFERROR(VLOOKUP(D966,'Drivers'!$A$5:$K$1000,4,FALSE),""))</f>
        <v/>
      </c>
      <c r="M966" s="30" t="n"/>
      <c r="N966" s="23" t="n"/>
      <c r="O966" s="30" t="n"/>
      <c r="P966" s="26">
        <f>IF(AND(A966="",B966="",D966="",F966=""),"",IF(OR(A966="",B966="",D966=""),"Missing Required",IF(COUNTIF($A$5:$A$1000,A966)&gt;1,"Duplicate Availability ID",IF(F966="","Missing Status",IF(E966="ID Not Found","Invalid Driver ID",IF(COUNTIFS($B$5:$B$1000,B966,$D$5:$D$1000,D966)&gt;1,"Duplicate Driver/Date",IF(IFERROR(VLOOKUP(D966,'Drivers'!$A$5:$K$1000,10,FALSE),"No")&lt;&gt;"Yes","Inactive Driver",IF(OR(F966="Available",F966="Limited"),IF(OR(G966="",H966="",I966=""),"Missing Shift or Time",IF(K966&lt;=0,"Check Time Range",IF(K966&gt;IFERROR(VLOOKUP(D966,'Drivers'!$A$5:$K$1000,9,FALSE),24),"Over Planning Limit","OK"))),"OK"))))))))</f>
        <v/>
      </c>
    </row>
    <row r="967">
      <c r="A967" s="23" t="n"/>
      <c r="B967" s="24" t="n"/>
      <c r="C967" s="25">
        <f>IF(B967="","",TEXT(B967,"ddd"))</f>
        <v/>
      </c>
      <c r="D967" s="23" t="n"/>
      <c r="E967" s="26">
        <f>IF(D967="","",IFERROR(VLOOKUP(D967,'Drivers'!$A$5:$K$1000,2,FALSE),"ID Not Found"))</f>
        <v/>
      </c>
      <c r="F967" s="23" t="n"/>
      <c r="G967" s="23" t="n"/>
      <c r="H967" s="27" t="n"/>
      <c r="I967" s="27" t="n"/>
      <c r="J967" s="28" t="n"/>
      <c r="K967" s="29">
        <f>IF(OR(B967="",D967="",F967=""),"",IF(OR(F967="Available",F967="Limited"),IFERROR(MAX(0,MOD(I967-H967,1)*24-J967/60),0),0))</f>
        <v/>
      </c>
      <c r="L967" s="25">
        <f>IF(D967="","",IFERROR(VLOOKUP(D967,'Drivers'!$A$5:$K$1000,4,FALSE),""))</f>
        <v/>
      </c>
      <c r="M967" s="30" t="n"/>
      <c r="N967" s="23" t="n"/>
      <c r="O967" s="30" t="n"/>
      <c r="P967" s="26">
        <f>IF(AND(A967="",B967="",D967="",F967=""),"",IF(OR(A967="",B967="",D967=""),"Missing Required",IF(COUNTIF($A$5:$A$1000,A967)&gt;1,"Duplicate Availability ID",IF(F967="","Missing Status",IF(E967="ID Not Found","Invalid Driver ID",IF(COUNTIFS($B$5:$B$1000,B967,$D$5:$D$1000,D967)&gt;1,"Duplicate Driver/Date",IF(IFERROR(VLOOKUP(D967,'Drivers'!$A$5:$K$1000,10,FALSE),"No")&lt;&gt;"Yes","Inactive Driver",IF(OR(F967="Available",F967="Limited"),IF(OR(G967="",H967="",I967=""),"Missing Shift or Time",IF(K967&lt;=0,"Check Time Range",IF(K967&gt;IFERROR(VLOOKUP(D967,'Drivers'!$A$5:$K$1000,9,FALSE),24),"Over Planning Limit","OK"))),"OK"))))))))</f>
        <v/>
      </c>
    </row>
    <row r="968">
      <c r="A968" s="23" t="n"/>
      <c r="B968" s="24" t="n"/>
      <c r="C968" s="25">
        <f>IF(B968="","",TEXT(B968,"ddd"))</f>
        <v/>
      </c>
      <c r="D968" s="23" t="n"/>
      <c r="E968" s="26">
        <f>IF(D968="","",IFERROR(VLOOKUP(D968,'Drivers'!$A$5:$K$1000,2,FALSE),"ID Not Found"))</f>
        <v/>
      </c>
      <c r="F968" s="23" t="n"/>
      <c r="G968" s="23" t="n"/>
      <c r="H968" s="27" t="n"/>
      <c r="I968" s="27" t="n"/>
      <c r="J968" s="28" t="n"/>
      <c r="K968" s="29">
        <f>IF(OR(B968="",D968="",F968=""),"",IF(OR(F968="Available",F968="Limited"),IFERROR(MAX(0,MOD(I968-H968,1)*24-J968/60),0),0))</f>
        <v/>
      </c>
      <c r="L968" s="25">
        <f>IF(D968="","",IFERROR(VLOOKUP(D968,'Drivers'!$A$5:$K$1000,4,FALSE),""))</f>
        <v/>
      </c>
      <c r="M968" s="30" t="n"/>
      <c r="N968" s="23" t="n"/>
      <c r="O968" s="30" t="n"/>
      <c r="P968" s="26">
        <f>IF(AND(A968="",B968="",D968="",F968=""),"",IF(OR(A968="",B968="",D968=""),"Missing Required",IF(COUNTIF($A$5:$A$1000,A968)&gt;1,"Duplicate Availability ID",IF(F968="","Missing Status",IF(E968="ID Not Found","Invalid Driver ID",IF(COUNTIFS($B$5:$B$1000,B968,$D$5:$D$1000,D968)&gt;1,"Duplicate Driver/Date",IF(IFERROR(VLOOKUP(D968,'Drivers'!$A$5:$K$1000,10,FALSE),"No")&lt;&gt;"Yes","Inactive Driver",IF(OR(F968="Available",F968="Limited"),IF(OR(G968="",H968="",I968=""),"Missing Shift or Time",IF(K968&lt;=0,"Check Time Range",IF(K968&gt;IFERROR(VLOOKUP(D968,'Drivers'!$A$5:$K$1000,9,FALSE),24),"Over Planning Limit","OK"))),"OK"))))))))</f>
        <v/>
      </c>
    </row>
    <row r="969">
      <c r="A969" s="23" t="n"/>
      <c r="B969" s="24" t="n"/>
      <c r="C969" s="25">
        <f>IF(B969="","",TEXT(B969,"ddd"))</f>
        <v/>
      </c>
      <c r="D969" s="23" t="n"/>
      <c r="E969" s="26">
        <f>IF(D969="","",IFERROR(VLOOKUP(D969,'Drivers'!$A$5:$K$1000,2,FALSE),"ID Not Found"))</f>
        <v/>
      </c>
      <c r="F969" s="23" t="n"/>
      <c r="G969" s="23" t="n"/>
      <c r="H969" s="27" t="n"/>
      <c r="I969" s="27" t="n"/>
      <c r="J969" s="28" t="n"/>
      <c r="K969" s="29">
        <f>IF(OR(B969="",D969="",F969=""),"",IF(OR(F969="Available",F969="Limited"),IFERROR(MAX(0,MOD(I969-H969,1)*24-J969/60),0),0))</f>
        <v/>
      </c>
      <c r="L969" s="25">
        <f>IF(D969="","",IFERROR(VLOOKUP(D969,'Drivers'!$A$5:$K$1000,4,FALSE),""))</f>
        <v/>
      </c>
      <c r="M969" s="30" t="n"/>
      <c r="N969" s="23" t="n"/>
      <c r="O969" s="30" t="n"/>
      <c r="P969" s="26">
        <f>IF(AND(A969="",B969="",D969="",F969=""),"",IF(OR(A969="",B969="",D969=""),"Missing Required",IF(COUNTIF($A$5:$A$1000,A969)&gt;1,"Duplicate Availability ID",IF(F969="","Missing Status",IF(E969="ID Not Found","Invalid Driver ID",IF(COUNTIFS($B$5:$B$1000,B969,$D$5:$D$1000,D969)&gt;1,"Duplicate Driver/Date",IF(IFERROR(VLOOKUP(D969,'Drivers'!$A$5:$K$1000,10,FALSE),"No")&lt;&gt;"Yes","Inactive Driver",IF(OR(F969="Available",F969="Limited"),IF(OR(G969="",H969="",I969=""),"Missing Shift or Time",IF(K969&lt;=0,"Check Time Range",IF(K969&gt;IFERROR(VLOOKUP(D969,'Drivers'!$A$5:$K$1000,9,FALSE),24),"Over Planning Limit","OK"))),"OK"))))))))</f>
        <v/>
      </c>
    </row>
    <row r="970">
      <c r="A970" s="23" t="n"/>
      <c r="B970" s="24" t="n"/>
      <c r="C970" s="25">
        <f>IF(B970="","",TEXT(B970,"ddd"))</f>
        <v/>
      </c>
      <c r="D970" s="23" t="n"/>
      <c r="E970" s="26">
        <f>IF(D970="","",IFERROR(VLOOKUP(D970,'Drivers'!$A$5:$K$1000,2,FALSE),"ID Not Found"))</f>
        <v/>
      </c>
      <c r="F970" s="23" t="n"/>
      <c r="G970" s="23" t="n"/>
      <c r="H970" s="27" t="n"/>
      <c r="I970" s="27" t="n"/>
      <c r="J970" s="28" t="n"/>
      <c r="K970" s="29">
        <f>IF(OR(B970="",D970="",F970=""),"",IF(OR(F970="Available",F970="Limited"),IFERROR(MAX(0,MOD(I970-H970,1)*24-J970/60),0),0))</f>
        <v/>
      </c>
      <c r="L970" s="25">
        <f>IF(D970="","",IFERROR(VLOOKUP(D970,'Drivers'!$A$5:$K$1000,4,FALSE),""))</f>
        <v/>
      </c>
      <c r="M970" s="30" t="n"/>
      <c r="N970" s="23" t="n"/>
      <c r="O970" s="30" t="n"/>
      <c r="P970" s="26">
        <f>IF(AND(A970="",B970="",D970="",F970=""),"",IF(OR(A970="",B970="",D970=""),"Missing Required",IF(COUNTIF($A$5:$A$1000,A970)&gt;1,"Duplicate Availability ID",IF(F970="","Missing Status",IF(E970="ID Not Found","Invalid Driver ID",IF(COUNTIFS($B$5:$B$1000,B970,$D$5:$D$1000,D970)&gt;1,"Duplicate Driver/Date",IF(IFERROR(VLOOKUP(D970,'Drivers'!$A$5:$K$1000,10,FALSE),"No")&lt;&gt;"Yes","Inactive Driver",IF(OR(F970="Available",F970="Limited"),IF(OR(G970="",H970="",I970=""),"Missing Shift or Time",IF(K970&lt;=0,"Check Time Range",IF(K970&gt;IFERROR(VLOOKUP(D970,'Drivers'!$A$5:$K$1000,9,FALSE),24),"Over Planning Limit","OK"))),"OK"))))))))</f>
        <v/>
      </c>
    </row>
    <row r="971">
      <c r="A971" s="23" t="n"/>
      <c r="B971" s="24" t="n"/>
      <c r="C971" s="25">
        <f>IF(B971="","",TEXT(B971,"ddd"))</f>
        <v/>
      </c>
      <c r="D971" s="23" t="n"/>
      <c r="E971" s="26">
        <f>IF(D971="","",IFERROR(VLOOKUP(D971,'Drivers'!$A$5:$K$1000,2,FALSE),"ID Not Found"))</f>
        <v/>
      </c>
      <c r="F971" s="23" t="n"/>
      <c r="G971" s="23" t="n"/>
      <c r="H971" s="27" t="n"/>
      <c r="I971" s="27" t="n"/>
      <c r="J971" s="28" t="n"/>
      <c r="K971" s="29">
        <f>IF(OR(B971="",D971="",F971=""),"",IF(OR(F971="Available",F971="Limited"),IFERROR(MAX(0,MOD(I971-H971,1)*24-J971/60),0),0))</f>
        <v/>
      </c>
      <c r="L971" s="25">
        <f>IF(D971="","",IFERROR(VLOOKUP(D971,'Drivers'!$A$5:$K$1000,4,FALSE),""))</f>
        <v/>
      </c>
      <c r="M971" s="30" t="n"/>
      <c r="N971" s="23" t="n"/>
      <c r="O971" s="30" t="n"/>
      <c r="P971" s="26">
        <f>IF(AND(A971="",B971="",D971="",F971=""),"",IF(OR(A971="",B971="",D971=""),"Missing Required",IF(COUNTIF($A$5:$A$1000,A971)&gt;1,"Duplicate Availability ID",IF(F971="","Missing Status",IF(E971="ID Not Found","Invalid Driver ID",IF(COUNTIFS($B$5:$B$1000,B971,$D$5:$D$1000,D971)&gt;1,"Duplicate Driver/Date",IF(IFERROR(VLOOKUP(D971,'Drivers'!$A$5:$K$1000,10,FALSE),"No")&lt;&gt;"Yes","Inactive Driver",IF(OR(F971="Available",F971="Limited"),IF(OR(G971="",H971="",I971=""),"Missing Shift or Time",IF(K971&lt;=0,"Check Time Range",IF(K971&gt;IFERROR(VLOOKUP(D971,'Drivers'!$A$5:$K$1000,9,FALSE),24),"Over Planning Limit","OK"))),"OK"))))))))</f>
        <v/>
      </c>
    </row>
    <row r="972">
      <c r="A972" s="23" t="n"/>
      <c r="B972" s="24" t="n"/>
      <c r="C972" s="25">
        <f>IF(B972="","",TEXT(B972,"ddd"))</f>
        <v/>
      </c>
      <c r="D972" s="23" t="n"/>
      <c r="E972" s="26">
        <f>IF(D972="","",IFERROR(VLOOKUP(D972,'Drivers'!$A$5:$K$1000,2,FALSE),"ID Not Found"))</f>
        <v/>
      </c>
      <c r="F972" s="23" t="n"/>
      <c r="G972" s="23" t="n"/>
      <c r="H972" s="27" t="n"/>
      <c r="I972" s="27" t="n"/>
      <c r="J972" s="28" t="n"/>
      <c r="K972" s="29">
        <f>IF(OR(B972="",D972="",F972=""),"",IF(OR(F972="Available",F972="Limited"),IFERROR(MAX(0,MOD(I972-H972,1)*24-J972/60),0),0))</f>
        <v/>
      </c>
      <c r="L972" s="25">
        <f>IF(D972="","",IFERROR(VLOOKUP(D972,'Drivers'!$A$5:$K$1000,4,FALSE),""))</f>
        <v/>
      </c>
      <c r="M972" s="30" t="n"/>
      <c r="N972" s="23" t="n"/>
      <c r="O972" s="30" t="n"/>
      <c r="P972" s="26">
        <f>IF(AND(A972="",B972="",D972="",F972=""),"",IF(OR(A972="",B972="",D972=""),"Missing Required",IF(COUNTIF($A$5:$A$1000,A972)&gt;1,"Duplicate Availability ID",IF(F972="","Missing Status",IF(E972="ID Not Found","Invalid Driver ID",IF(COUNTIFS($B$5:$B$1000,B972,$D$5:$D$1000,D972)&gt;1,"Duplicate Driver/Date",IF(IFERROR(VLOOKUP(D972,'Drivers'!$A$5:$K$1000,10,FALSE),"No")&lt;&gt;"Yes","Inactive Driver",IF(OR(F972="Available",F972="Limited"),IF(OR(G972="",H972="",I972=""),"Missing Shift or Time",IF(K972&lt;=0,"Check Time Range",IF(K972&gt;IFERROR(VLOOKUP(D972,'Drivers'!$A$5:$K$1000,9,FALSE),24),"Over Planning Limit","OK"))),"OK"))))))))</f>
        <v/>
      </c>
    </row>
    <row r="973">
      <c r="A973" s="23" t="n"/>
      <c r="B973" s="24" t="n"/>
      <c r="C973" s="25">
        <f>IF(B973="","",TEXT(B973,"ddd"))</f>
        <v/>
      </c>
      <c r="D973" s="23" t="n"/>
      <c r="E973" s="26">
        <f>IF(D973="","",IFERROR(VLOOKUP(D973,'Drivers'!$A$5:$K$1000,2,FALSE),"ID Not Found"))</f>
        <v/>
      </c>
      <c r="F973" s="23" t="n"/>
      <c r="G973" s="23" t="n"/>
      <c r="H973" s="27" t="n"/>
      <c r="I973" s="27" t="n"/>
      <c r="J973" s="28" t="n"/>
      <c r="K973" s="29">
        <f>IF(OR(B973="",D973="",F973=""),"",IF(OR(F973="Available",F973="Limited"),IFERROR(MAX(0,MOD(I973-H973,1)*24-J973/60),0),0))</f>
        <v/>
      </c>
      <c r="L973" s="25">
        <f>IF(D973="","",IFERROR(VLOOKUP(D973,'Drivers'!$A$5:$K$1000,4,FALSE),""))</f>
        <v/>
      </c>
      <c r="M973" s="30" t="n"/>
      <c r="N973" s="23" t="n"/>
      <c r="O973" s="30" t="n"/>
      <c r="P973" s="26">
        <f>IF(AND(A973="",B973="",D973="",F973=""),"",IF(OR(A973="",B973="",D973=""),"Missing Required",IF(COUNTIF($A$5:$A$1000,A973)&gt;1,"Duplicate Availability ID",IF(F973="","Missing Status",IF(E973="ID Not Found","Invalid Driver ID",IF(COUNTIFS($B$5:$B$1000,B973,$D$5:$D$1000,D973)&gt;1,"Duplicate Driver/Date",IF(IFERROR(VLOOKUP(D973,'Drivers'!$A$5:$K$1000,10,FALSE),"No")&lt;&gt;"Yes","Inactive Driver",IF(OR(F973="Available",F973="Limited"),IF(OR(G973="",H973="",I973=""),"Missing Shift or Time",IF(K973&lt;=0,"Check Time Range",IF(K973&gt;IFERROR(VLOOKUP(D973,'Drivers'!$A$5:$K$1000,9,FALSE),24),"Over Planning Limit","OK"))),"OK"))))))))</f>
        <v/>
      </c>
    </row>
    <row r="974">
      <c r="A974" s="23" t="n"/>
      <c r="B974" s="24" t="n"/>
      <c r="C974" s="25">
        <f>IF(B974="","",TEXT(B974,"ddd"))</f>
        <v/>
      </c>
      <c r="D974" s="23" t="n"/>
      <c r="E974" s="26">
        <f>IF(D974="","",IFERROR(VLOOKUP(D974,'Drivers'!$A$5:$K$1000,2,FALSE),"ID Not Found"))</f>
        <v/>
      </c>
      <c r="F974" s="23" t="n"/>
      <c r="G974" s="23" t="n"/>
      <c r="H974" s="27" t="n"/>
      <c r="I974" s="27" t="n"/>
      <c r="J974" s="28" t="n"/>
      <c r="K974" s="29">
        <f>IF(OR(B974="",D974="",F974=""),"",IF(OR(F974="Available",F974="Limited"),IFERROR(MAX(0,MOD(I974-H974,1)*24-J974/60),0),0))</f>
        <v/>
      </c>
      <c r="L974" s="25">
        <f>IF(D974="","",IFERROR(VLOOKUP(D974,'Drivers'!$A$5:$K$1000,4,FALSE),""))</f>
        <v/>
      </c>
      <c r="M974" s="30" t="n"/>
      <c r="N974" s="23" t="n"/>
      <c r="O974" s="30" t="n"/>
      <c r="P974" s="26">
        <f>IF(AND(A974="",B974="",D974="",F974=""),"",IF(OR(A974="",B974="",D974=""),"Missing Required",IF(COUNTIF($A$5:$A$1000,A974)&gt;1,"Duplicate Availability ID",IF(F974="","Missing Status",IF(E974="ID Not Found","Invalid Driver ID",IF(COUNTIFS($B$5:$B$1000,B974,$D$5:$D$1000,D974)&gt;1,"Duplicate Driver/Date",IF(IFERROR(VLOOKUP(D974,'Drivers'!$A$5:$K$1000,10,FALSE),"No")&lt;&gt;"Yes","Inactive Driver",IF(OR(F974="Available",F974="Limited"),IF(OR(G974="",H974="",I974=""),"Missing Shift or Time",IF(K974&lt;=0,"Check Time Range",IF(K974&gt;IFERROR(VLOOKUP(D974,'Drivers'!$A$5:$K$1000,9,FALSE),24),"Over Planning Limit","OK"))),"OK"))))))))</f>
        <v/>
      </c>
    </row>
    <row r="975">
      <c r="A975" s="23" t="n"/>
      <c r="B975" s="24" t="n"/>
      <c r="C975" s="25">
        <f>IF(B975="","",TEXT(B975,"ddd"))</f>
        <v/>
      </c>
      <c r="D975" s="23" t="n"/>
      <c r="E975" s="26">
        <f>IF(D975="","",IFERROR(VLOOKUP(D975,'Drivers'!$A$5:$K$1000,2,FALSE),"ID Not Found"))</f>
        <v/>
      </c>
      <c r="F975" s="23" t="n"/>
      <c r="G975" s="23" t="n"/>
      <c r="H975" s="27" t="n"/>
      <c r="I975" s="27" t="n"/>
      <c r="J975" s="28" t="n"/>
      <c r="K975" s="29">
        <f>IF(OR(B975="",D975="",F975=""),"",IF(OR(F975="Available",F975="Limited"),IFERROR(MAX(0,MOD(I975-H975,1)*24-J975/60),0),0))</f>
        <v/>
      </c>
      <c r="L975" s="25">
        <f>IF(D975="","",IFERROR(VLOOKUP(D975,'Drivers'!$A$5:$K$1000,4,FALSE),""))</f>
        <v/>
      </c>
      <c r="M975" s="30" t="n"/>
      <c r="N975" s="23" t="n"/>
      <c r="O975" s="30" t="n"/>
      <c r="P975" s="26">
        <f>IF(AND(A975="",B975="",D975="",F975=""),"",IF(OR(A975="",B975="",D975=""),"Missing Required",IF(COUNTIF($A$5:$A$1000,A975)&gt;1,"Duplicate Availability ID",IF(F975="","Missing Status",IF(E975="ID Not Found","Invalid Driver ID",IF(COUNTIFS($B$5:$B$1000,B975,$D$5:$D$1000,D975)&gt;1,"Duplicate Driver/Date",IF(IFERROR(VLOOKUP(D975,'Drivers'!$A$5:$K$1000,10,FALSE),"No")&lt;&gt;"Yes","Inactive Driver",IF(OR(F975="Available",F975="Limited"),IF(OR(G975="",H975="",I975=""),"Missing Shift or Time",IF(K975&lt;=0,"Check Time Range",IF(K975&gt;IFERROR(VLOOKUP(D975,'Drivers'!$A$5:$K$1000,9,FALSE),24),"Over Planning Limit","OK"))),"OK"))))))))</f>
        <v/>
      </c>
    </row>
    <row r="976">
      <c r="A976" s="23" t="n"/>
      <c r="B976" s="24" t="n"/>
      <c r="C976" s="25">
        <f>IF(B976="","",TEXT(B976,"ddd"))</f>
        <v/>
      </c>
      <c r="D976" s="23" t="n"/>
      <c r="E976" s="26">
        <f>IF(D976="","",IFERROR(VLOOKUP(D976,'Drivers'!$A$5:$K$1000,2,FALSE),"ID Not Found"))</f>
        <v/>
      </c>
      <c r="F976" s="23" t="n"/>
      <c r="G976" s="23" t="n"/>
      <c r="H976" s="27" t="n"/>
      <c r="I976" s="27" t="n"/>
      <c r="J976" s="28" t="n"/>
      <c r="K976" s="29">
        <f>IF(OR(B976="",D976="",F976=""),"",IF(OR(F976="Available",F976="Limited"),IFERROR(MAX(0,MOD(I976-H976,1)*24-J976/60),0),0))</f>
        <v/>
      </c>
      <c r="L976" s="25">
        <f>IF(D976="","",IFERROR(VLOOKUP(D976,'Drivers'!$A$5:$K$1000,4,FALSE),""))</f>
        <v/>
      </c>
      <c r="M976" s="30" t="n"/>
      <c r="N976" s="23" t="n"/>
      <c r="O976" s="30" t="n"/>
      <c r="P976" s="26">
        <f>IF(AND(A976="",B976="",D976="",F976=""),"",IF(OR(A976="",B976="",D976=""),"Missing Required",IF(COUNTIF($A$5:$A$1000,A976)&gt;1,"Duplicate Availability ID",IF(F976="","Missing Status",IF(E976="ID Not Found","Invalid Driver ID",IF(COUNTIFS($B$5:$B$1000,B976,$D$5:$D$1000,D976)&gt;1,"Duplicate Driver/Date",IF(IFERROR(VLOOKUP(D976,'Drivers'!$A$5:$K$1000,10,FALSE),"No")&lt;&gt;"Yes","Inactive Driver",IF(OR(F976="Available",F976="Limited"),IF(OR(G976="",H976="",I976=""),"Missing Shift or Time",IF(K976&lt;=0,"Check Time Range",IF(K976&gt;IFERROR(VLOOKUP(D976,'Drivers'!$A$5:$K$1000,9,FALSE),24),"Over Planning Limit","OK"))),"OK"))))))))</f>
        <v/>
      </c>
    </row>
    <row r="977">
      <c r="A977" s="23" t="n"/>
      <c r="B977" s="24" t="n"/>
      <c r="C977" s="25">
        <f>IF(B977="","",TEXT(B977,"ddd"))</f>
        <v/>
      </c>
      <c r="D977" s="23" t="n"/>
      <c r="E977" s="26">
        <f>IF(D977="","",IFERROR(VLOOKUP(D977,'Drivers'!$A$5:$K$1000,2,FALSE),"ID Not Found"))</f>
        <v/>
      </c>
      <c r="F977" s="23" t="n"/>
      <c r="G977" s="23" t="n"/>
      <c r="H977" s="27" t="n"/>
      <c r="I977" s="27" t="n"/>
      <c r="J977" s="28" t="n"/>
      <c r="K977" s="29">
        <f>IF(OR(B977="",D977="",F977=""),"",IF(OR(F977="Available",F977="Limited"),IFERROR(MAX(0,MOD(I977-H977,1)*24-J977/60),0),0))</f>
        <v/>
      </c>
      <c r="L977" s="25">
        <f>IF(D977="","",IFERROR(VLOOKUP(D977,'Drivers'!$A$5:$K$1000,4,FALSE),""))</f>
        <v/>
      </c>
      <c r="M977" s="30" t="n"/>
      <c r="N977" s="23" t="n"/>
      <c r="O977" s="30" t="n"/>
      <c r="P977" s="26">
        <f>IF(AND(A977="",B977="",D977="",F977=""),"",IF(OR(A977="",B977="",D977=""),"Missing Required",IF(COUNTIF($A$5:$A$1000,A977)&gt;1,"Duplicate Availability ID",IF(F977="","Missing Status",IF(E977="ID Not Found","Invalid Driver ID",IF(COUNTIFS($B$5:$B$1000,B977,$D$5:$D$1000,D977)&gt;1,"Duplicate Driver/Date",IF(IFERROR(VLOOKUP(D977,'Drivers'!$A$5:$K$1000,10,FALSE),"No")&lt;&gt;"Yes","Inactive Driver",IF(OR(F977="Available",F977="Limited"),IF(OR(G977="",H977="",I977=""),"Missing Shift or Time",IF(K977&lt;=0,"Check Time Range",IF(K977&gt;IFERROR(VLOOKUP(D977,'Drivers'!$A$5:$K$1000,9,FALSE),24),"Over Planning Limit","OK"))),"OK"))))))))</f>
        <v/>
      </c>
    </row>
    <row r="978">
      <c r="A978" s="23" t="n"/>
      <c r="B978" s="24" t="n"/>
      <c r="C978" s="25">
        <f>IF(B978="","",TEXT(B978,"ddd"))</f>
        <v/>
      </c>
      <c r="D978" s="23" t="n"/>
      <c r="E978" s="26">
        <f>IF(D978="","",IFERROR(VLOOKUP(D978,'Drivers'!$A$5:$K$1000,2,FALSE),"ID Not Found"))</f>
        <v/>
      </c>
      <c r="F978" s="23" t="n"/>
      <c r="G978" s="23" t="n"/>
      <c r="H978" s="27" t="n"/>
      <c r="I978" s="27" t="n"/>
      <c r="J978" s="28" t="n"/>
      <c r="K978" s="29">
        <f>IF(OR(B978="",D978="",F978=""),"",IF(OR(F978="Available",F978="Limited"),IFERROR(MAX(0,MOD(I978-H978,1)*24-J978/60),0),0))</f>
        <v/>
      </c>
      <c r="L978" s="25">
        <f>IF(D978="","",IFERROR(VLOOKUP(D978,'Drivers'!$A$5:$K$1000,4,FALSE),""))</f>
        <v/>
      </c>
      <c r="M978" s="30" t="n"/>
      <c r="N978" s="23" t="n"/>
      <c r="O978" s="30" t="n"/>
      <c r="P978" s="26">
        <f>IF(AND(A978="",B978="",D978="",F978=""),"",IF(OR(A978="",B978="",D978=""),"Missing Required",IF(COUNTIF($A$5:$A$1000,A978)&gt;1,"Duplicate Availability ID",IF(F978="","Missing Status",IF(E978="ID Not Found","Invalid Driver ID",IF(COUNTIFS($B$5:$B$1000,B978,$D$5:$D$1000,D978)&gt;1,"Duplicate Driver/Date",IF(IFERROR(VLOOKUP(D978,'Drivers'!$A$5:$K$1000,10,FALSE),"No")&lt;&gt;"Yes","Inactive Driver",IF(OR(F978="Available",F978="Limited"),IF(OR(G978="",H978="",I978=""),"Missing Shift or Time",IF(K978&lt;=0,"Check Time Range",IF(K978&gt;IFERROR(VLOOKUP(D978,'Drivers'!$A$5:$K$1000,9,FALSE),24),"Over Planning Limit","OK"))),"OK"))))))))</f>
        <v/>
      </c>
    </row>
    <row r="979">
      <c r="A979" s="23" t="n"/>
      <c r="B979" s="24" t="n"/>
      <c r="C979" s="25">
        <f>IF(B979="","",TEXT(B979,"ddd"))</f>
        <v/>
      </c>
      <c r="D979" s="23" t="n"/>
      <c r="E979" s="26">
        <f>IF(D979="","",IFERROR(VLOOKUP(D979,'Drivers'!$A$5:$K$1000,2,FALSE),"ID Not Found"))</f>
        <v/>
      </c>
      <c r="F979" s="23" t="n"/>
      <c r="G979" s="23" t="n"/>
      <c r="H979" s="27" t="n"/>
      <c r="I979" s="27" t="n"/>
      <c r="J979" s="28" t="n"/>
      <c r="K979" s="29">
        <f>IF(OR(B979="",D979="",F979=""),"",IF(OR(F979="Available",F979="Limited"),IFERROR(MAX(0,MOD(I979-H979,1)*24-J979/60),0),0))</f>
        <v/>
      </c>
      <c r="L979" s="25">
        <f>IF(D979="","",IFERROR(VLOOKUP(D979,'Drivers'!$A$5:$K$1000,4,FALSE),""))</f>
        <v/>
      </c>
      <c r="M979" s="30" t="n"/>
      <c r="N979" s="23" t="n"/>
      <c r="O979" s="30" t="n"/>
      <c r="P979" s="26">
        <f>IF(AND(A979="",B979="",D979="",F979=""),"",IF(OR(A979="",B979="",D979=""),"Missing Required",IF(COUNTIF($A$5:$A$1000,A979)&gt;1,"Duplicate Availability ID",IF(F979="","Missing Status",IF(E979="ID Not Found","Invalid Driver ID",IF(COUNTIFS($B$5:$B$1000,B979,$D$5:$D$1000,D979)&gt;1,"Duplicate Driver/Date",IF(IFERROR(VLOOKUP(D979,'Drivers'!$A$5:$K$1000,10,FALSE),"No")&lt;&gt;"Yes","Inactive Driver",IF(OR(F979="Available",F979="Limited"),IF(OR(G979="",H979="",I979=""),"Missing Shift or Time",IF(K979&lt;=0,"Check Time Range",IF(K979&gt;IFERROR(VLOOKUP(D979,'Drivers'!$A$5:$K$1000,9,FALSE),24),"Over Planning Limit","OK"))),"OK"))))))))</f>
        <v/>
      </c>
    </row>
    <row r="980">
      <c r="A980" s="23" t="n"/>
      <c r="B980" s="24" t="n"/>
      <c r="C980" s="25">
        <f>IF(B980="","",TEXT(B980,"ddd"))</f>
        <v/>
      </c>
      <c r="D980" s="23" t="n"/>
      <c r="E980" s="26">
        <f>IF(D980="","",IFERROR(VLOOKUP(D980,'Drivers'!$A$5:$K$1000,2,FALSE),"ID Not Found"))</f>
        <v/>
      </c>
      <c r="F980" s="23" t="n"/>
      <c r="G980" s="23" t="n"/>
      <c r="H980" s="27" t="n"/>
      <c r="I980" s="27" t="n"/>
      <c r="J980" s="28" t="n"/>
      <c r="K980" s="29">
        <f>IF(OR(B980="",D980="",F980=""),"",IF(OR(F980="Available",F980="Limited"),IFERROR(MAX(0,MOD(I980-H980,1)*24-J980/60),0),0))</f>
        <v/>
      </c>
      <c r="L980" s="25">
        <f>IF(D980="","",IFERROR(VLOOKUP(D980,'Drivers'!$A$5:$K$1000,4,FALSE),""))</f>
        <v/>
      </c>
      <c r="M980" s="30" t="n"/>
      <c r="N980" s="23" t="n"/>
      <c r="O980" s="30" t="n"/>
      <c r="P980" s="26">
        <f>IF(AND(A980="",B980="",D980="",F980=""),"",IF(OR(A980="",B980="",D980=""),"Missing Required",IF(COUNTIF($A$5:$A$1000,A980)&gt;1,"Duplicate Availability ID",IF(F980="","Missing Status",IF(E980="ID Not Found","Invalid Driver ID",IF(COUNTIFS($B$5:$B$1000,B980,$D$5:$D$1000,D980)&gt;1,"Duplicate Driver/Date",IF(IFERROR(VLOOKUP(D980,'Drivers'!$A$5:$K$1000,10,FALSE),"No")&lt;&gt;"Yes","Inactive Driver",IF(OR(F980="Available",F980="Limited"),IF(OR(G980="",H980="",I980=""),"Missing Shift or Time",IF(K980&lt;=0,"Check Time Range",IF(K980&gt;IFERROR(VLOOKUP(D980,'Drivers'!$A$5:$K$1000,9,FALSE),24),"Over Planning Limit","OK"))),"OK"))))))))</f>
        <v/>
      </c>
    </row>
    <row r="981">
      <c r="A981" s="23" t="n"/>
      <c r="B981" s="24" t="n"/>
      <c r="C981" s="25">
        <f>IF(B981="","",TEXT(B981,"ddd"))</f>
        <v/>
      </c>
      <c r="D981" s="23" t="n"/>
      <c r="E981" s="26">
        <f>IF(D981="","",IFERROR(VLOOKUP(D981,'Drivers'!$A$5:$K$1000,2,FALSE),"ID Not Found"))</f>
        <v/>
      </c>
      <c r="F981" s="23" t="n"/>
      <c r="G981" s="23" t="n"/>
      <c r="H981" s="27" t="n"/>
      <c r="I981" s="27" t="n"/>
      <c r="J981" s="28" t="n"/>
      <c r="K981" s="29">
        <f>IF(OR(B981="",D981="",F981=""),"",IF(OR(F981="Available",F981="Limited"),IFERROR(MAX(0,MOD(I981-H981,1)*24-J981/60),0),0))</f>
        <v/>
      </c>
      <c r="L981" s="25">
        <f>IF(D981="","",IFERROR(VLOOKUP(D981,'Drivers'!$A$5:$K$1000,4,FALSE),""))</f>
        <v/>
      </c>
      <c r="M981" s="30" t="n"/>
      <c r="N981" s="23" t="n"/>
      <c r="O981" s="30" t="n"/>
      <c r="P981" s="26">
        <f>IF(AND(A981="",B981="",D981="",F981=""),"",IF(OR(A981="",B981="",D981=""),"Missing Required",IF(COUNTIF($A$5:$A$1000,A981)&gt;1,"Duplicate Availability ID",IF(F981="","Missing Status",IF(E981="ID Not Found","Invalid Driver ID",IF(COUNTIFS($B$5:$B$1000,B981,$D$5:$D$1000,D981)&gt;1,"Duplicate Driver/Date",IF(IFERROR(VLOOKUP(D981,'Drivers'!$A$5:$K$1000,10,FALSE),"No")&lt;&gt;"Yes","Inactive Driver",IF(OR(F981="Available",F981="Limited"),IF(OR(G981="",H981="",I981=""),"Missing Shift or Time",IF(K981&lt;=0,"Check Time Range",IF(K981&gt;IFERROR(VLOOKUP(D981,'Drivers'!$A$5:$K$1000,9,FALSE),24),"Over Planning Limit","OK"))),"OK"))))))))</f>
        <v/>
      </c>
    </row>
    <row r="982">
      <c r="A982" s="23" t="n"/>
      <c r="B982" s="24" t="n"/>
      <c r="C982" s="25">
        <f>IF(B982="","",TEXT(B982,"ddd"))</f>
        <v/>
      </c>
      <c r="D982" s="23" t="n"/>
      <c r="E982" s="26">
        <f>IF(D982="","",IFERROR(VLOOKUP(D982,'Drivers'!$A$5:$K$1000,2,FALSE),"ID Not Found"))</f>
        <v/>
      </c>
      <c r="F982" s="23" t="n"/>
      <c r="G982" s="23" t="n"/>
      <c r="H982" s="27" t="n"/>
      <c r="I982" s="27" t="n"/>
      <c r="J982" s="28" t="n"/>
      <c r="K982" s="29">
        <f>IF(OR(B982="",D982="",F982=""),"",IF(OR(F982="Available",F982="Limited"),IFERROR(MAX(0,MOD(I982-H982,1)*24-J982/60),0),0))</f>
        <v/>
      </c>
      <c r="L982" s="25">
        <f>IF(D982="","",IFERROR(VLOOKUP(D982,'Drivers'!$A$5:$K$1000,4,FALSE),""))</f>
        <v/>
      </c>
      <c r="M982" s="30" t="n"/>
      <c r="N982" s="23" t="n"/>
      <c r="O982" s="30" t="n"/>
      <c r="P982" s="26">
        <f>IF(AND(A982="",B982="",D982="",F982=""),"",IF(OR(A982="",B982="",D982=""),"Missing Required",IF(COUNTIF($A$5:$A$1000,A982)&gt;1,"Duplicate Availability ID",IF(F982="","Missing Status",IF(E982="ID Not Found","Invalid Driver ID",IF(COUNTIFS($B$5:$B$1000,B982,$D$5:$D$1000,D982)&gt;1,"Duplicate Driver/Date",IF(IFERROR(VLOOKUP(D982,'Drivers'!$A$5:$K$1000,10,FALSE),"No")&lt;&gt;"Yes","Inactive Driver",IF(OR(F982="Available",F982="Limited"),IF(OR(G982="",H982="",I982=""),"Missing Shift or Time",IF(K982&lt;=0,"Check Time Range",IF(K982&gt;IFERROR(VLOOKUP(D982,'Drivers'!$A$5:$K$1000,9,FALSE),24),"Over Planning Limit","OK"))),"OK"))))))))</f>
        <v/>
      </c>
    </row>
    <row r="983">
      <c r="A983" s="23" t="n"/>
      <c r="B983" s="24" t="n"/>
      <c r="C983" s="25">
        <f>IF(B983="","",TEXT(B983,"ddd"))</f>
        <v/>
      </c>
      <c r="D983" s="23" t="n"/>
      <c r="E983" s="26">
        <f>IF(D983="","",IFERROR(VLOOKUP(D983,'Drivers'!$A$5:$K$1000,2,FALSE),"ID Not Found"))</f>
        <v/>
      </c>
      <c r="F983" s="23" t="n"/>
      <c r="G983" s="23" t="n"/>
      <c r="H983" s="27" t="n"/>
      <c r="I983" s="27" t="n"/>
      <c r="J983" s="28" t="n"/>
      <c r="K983" s="29">
        <f>IF(OR(B983="",D983="",F983=""),"",IF(OR(F983="Available",F983="Limited"),IFERROR(MAX(0,MOD(I983-H983,1)*24-J983/60),0),0))</f>
        <v/>
      </c>
      <c r="L983" s="25">
        <f>IF(D983="","",IFERROR(VLOOKUP(D983,'Drivers'!$A$5:$K$1000,4,FALSE),""))</f>
        <v/>
      </c>
      <c r="M983" s="30" t="n"/>
      <c r="N983" s="23" t="n"/>
      <c r="O983" s="30" t="n"/>
      <c r="P983" s="26">
        <f>IF(AND(A983="",B983="",D983="",F983=""),"",IF(OR(A983="",B983="",D983=""),"Missing Required",IF(COUNTIF($A$5:$A$1000,A983)&gt;1,"Duplicate Availability ID",IF(F983="","Missing Status",IF(E983="ID Not Found","Invalid Driver ID",IF(COUNTIFS($B$5:$B$1000,B983,$D$5:$D$1000,D983)&gt;1,"Duplicate Driver/Date",IF(IFERROR(VLOOKUP(D983,'Drivers'!$A$5:$K$1000,10,FALSE),"No")&lt;&gt;"Yes","Inactive Driver",IF(OR(F983="Available",F983="Limited"),IF(OR(G983="",H983="",I983=""),"Missing Shift or Time",IF(K983&lt;=0,"Check Time Range",IF(K983&gt;IFERROR(VLOOKUP(D983,'Drivers'!$A$5:$K$1000,9,FALSE),24),"Over Planning Limit","OK"))),"OK"))))))))</f>
        <v/>
      </c>
    </row>
    <row r="984">
      <c r="A984" s="23" t="n"/>
      <c r="B984" s="24" t="n"/>
      <c r="C984" s="25">
        <f>IF(B984="","",TEXT(B984,"ddd"))</f>
        <v/>
      </c>
      <c r="D984" s="23" t="n"/>
      <c r="E984" s="26">
        <f>IF(D984="","",IFERROR(VLOOKUP(D984,'Drivers'!$A$5:$K$1000,2,FALSE),"ID Not Found"))</f>
        <v/>
      </c>
      <c r="F984" s="23" t="n"/>
      <c r="G984" s="23" t="n"/>
      <c r="H984" s="27" t="n"/>
      <c r="I984" s="27" t="n"/>
      <c r="J984" s="28" t="n"/>
      <c r="K984" s="29">
        <f>IF(OR(B984="",D984="",F984=""),"",IF(OR(F984="Available",F984="Limited"),IFERROR(MAX(0,MOD(I984-H984,1)*24-J984/60),0),0))</f>
        <v/>
      </c>
      <c r="L984" s="25">
        <f>IF(D984="","",IFERROR(VLOOKUP(D984,'Drivers'!$A$5:$K$1000,4,FALSE),""))</f>
        <v/>
      </c>
      <c r="M984" s="30" t="n"/>
      <c r="N984" s="23" t="n"/>
      <c r="O984" s="30" t="n"/>
      <c r="P984" s="26">
        <f>IF(AND(A984="",B984="",D984="",F984=""),"",IF(OR(A984="",B984="",D984=""),"Missing Required",IF(COUNTIF($A$5:$A$1000,A984)&gt;1,"Duplicate Availability ID",IF(F984="","Missing Status",IF(E984="ID Not Found","Invalid Driver ID",IF(COUNTIFS($B$5:$B$1000,B984,$D$5:$D$1000,D984)&gt;1,"Duplicate Driver/Date",IF(IFERROR(VLOOKUP(D984,'Drivers'!$A$5:$K$1000,10,FALSE),"No")&lt;&gt;"Yes","Inactive Driver",IF(OR(F984="Available",F984="Limited"),IF(OR(G984="",H984="",I984=""),"Missing Shift or Time",IF(K984&lt;=0,"Check Time Range",IF(K984&gt;IFERROR(VLOOKUP(D984,'Drivers'!$A$5:$K$1000,9,FALSE),24),"Over Planning Limit","OK"))),"OK"))))))))</f>
        <v/>
      </c>
    </row>
    <row r="985">
      <c r="A985" s="23" t="n"/>
      <c r="B985" s="24" t="n"/>
      <c r="C985" s="25">
        <f>IF(B985="","",TEXT(B985,"ddd"))</f>
        <v/>
      </c>
      <c r="D985" s="23" t="n"/>
      <c r="E985" s="26">
        <f>IF(D985="","",IFERROR(VLOOKUP(D985,'Drivers'!$A$5:$K$1000,2,FALSE),"ID Not Found"))</f>
        <v/>
      </c>
      <c r="F985" s="23" t="n"/>
      <c r="G985" s="23" t="n"/>
      <c r="H985" s="27" t="n"/>
      <c r="I985" s="27" t="n"/>
      <c r="J985" s="28" t="n"/>
      <c r="K985" s="29">
        <f>IF(OR(B985="",D985="",F985=""),"",IF(OR(F985="Available",F985="Limited"),IFERROR(MAX(0,MOD(I985-H985,1)*24-J985/60),0),0))</f>
        <v/>
      </c>
      <c r="L985" s="25">
        <f>IF(D985="","",IFERROR(VLOOKUP(D985,'Drivers'!$A$5:$K$1000,4,FALSE),""))</f>
        <v/>
      </c>
      <c r="M985" s="30" t="n"/>
      <c r="N985" s="23" t="n"/>
      <c r="O985" s="30" t="n"/>
      <c r="P985" s="26">
        <f>IF(AND(A985="",B985="",D985="",F985=""),"",IF(OR(A985="",B985="",D985=""),"Missing Required",IF(COUNTIF($A$5:$A$1000,A985)&gt;1,"Duplicate Availability ID",IF(F985="","Missing Status",IF(E985="ID Not Found","Invalid Driver ID",IF(COUNTIFS($B$5:$B$1000,B985,$D$5:$D$1000,D985)&gt;1,"Duplicate Driver/Date",IF(IFERROR(VLOOKUP(D985,'Drivers'!$A$5:$K$1000,10,FALSE),"No")&lt;&gt;"Yes","Inactive Driver",IF(OR(F985="Available",F985="Limited"),IF(OR(G985="",H985="",I985=""),"Missing Shift or Time",IF(K985&lt;=0,"Check Time Range",IF(K985&gt;IFERROR(VLOOKUP(D985,'Drivers'!$A$5:$K$1000,9,FALSE),24),"Over Planning Limit","OK"))),"OK"))))))))</f>
        <v/>
      </c>
    </row>
    <row r="986">
      <c r="A986" s="23" t="n"/>
      <c r="B986" s="24" t="n"/>
      <c r="C986" s="25">
        <f>IF(B986="","",TEXT(B986,"ddd"))</f>
        <v/>
      </c>
      <c r="D986" s="23" t="n"/>
      <c r="E986" s="26">
        <f>IF(D986="","",IFERROR(VLOOKUP(D986,'Drivers'!$A$5:$K$1000,2,FALSE),"ID Not Found"))</f>
        <v/>
      </c>
      <c r="F986" s="23" t="n"/>
      <c r="G986" s="23" t="n"/>
      <c r="H986" s="27" t="n"/>
      <c r="I986" s="27" t="n"/>
      <c r="J986" s="28" t="n"/>
      <c r="K986" s="29">
        <f>IF(OR(B986="",D986="",F986=""),"",IF(OR(F986="Available",F986="Limited"),IFERROR(MAX(0,MOD(I986-H986,1)*24-J986/60),0),0))</f>
        <v/>
      </c>
      <c r="L986" s="25">
        <f>IF(D986="","",IFERROR(VLOOKUP(D986,'Drivers'!$A$5:$K$1000,4,FALSE),""))</f>
        <v/>
      </c>
      <c r="M986" s="30" t="n"/>
      <c r="N986" s="23" t="n"/>
      <c r="O986" s="30" t="n"/>
      <c r="P986" s="26">
        <f>IF(AND(A986="",B986="",D986="",F986=""),"",IF(OR(A986="",B986="",D986=""),"Missing Required",IF(COUNTIF($A$5:$A$1000,A986)&gt;1,"Duplicate Availability ID",IF(F986="","Missing Status",IF(E986="ID Not Found","Invalid Driver ID",IF(COUNTIFS($B$5:$B$1000,B986,$D$5:$D$1000,D986)&gt;1,"Duplicate Driver/Date",IF(IFERROR(VLOOKUP(D986,'Drivers'!$A$5:$K$1000,10,FALSE),"No")&lt;&gt;"Yes","Inactive Driver",IF(OR(F986="Available",F986="Limited"),IF(OR(G986="",H986="",I986=""),"Missing Shift or Time",IF(K986&lt;=0,"Check Time Range",IF(K986&gt;IFERROR(VLOOKUP(D986,'Drivers'!$A$5:$K$1000,9,FALSE),24),"Over Planning Limit","OK"))),"OK"))))))))</f>
        <v/>
      </c>
    </row>
    <row r="987">
      <c r="A987" s="23" t="n"/>
      <c r="B987" s="24" t="n"/>
      <c r="C987" s="25">
        <f>IF(B987="","",TEXT(B987,"ddd"))</f>
        <v/>
      </c>
      <c r="D987" s="23" t="n"/>
      <c r="E987" s="26">
        <f>IF(D987="","",IFERROR(VLOOKUP(D987,'Drivers'!$A$5:$K$1000,2,FALSE),"ID Not Found"))</f>
        <v/>
      </c>
      <c r="F987" s="23" t="n"/>
      <c r="G987" s="23" t="n"/>
      <c r="H987" s="27" t="n"/>
      <c r="I987" s="27" t="n"/>
      <c r="J987" s="28" t="n"/>
      <c r="K987" s="29">
        <f>IF(OR(B987="",D987="",F987=""),"",IF(OR(F987="Available",F987="Limited"),IFERROR(MAX(0,MOD(I987-H987,1)*24-J987/60),0),0))</f>
        <v/>
      </c>
      <c r="L987" s="25">
        <f>IF(D987="","",IFERROR(VLOOKUP(D987,'Drivers'!$A$5:$K$1000,4,FALSE),""))</f>
        <v/>
      </c>
      <c r="M987" s="30" t="n"/>
      <c r="N987" s="23" t="n"/>
      <c r="O987" s="30" t="n"/>
      <c r="P987" s="26">
        <f>IF(AND(A987="",B987="",D987="",F987=""),"",IF(OR(A987="",B987="",D987=""),"Missing Required",IF(COUNTIF($A$5:$A$1000,A987)&gt;1,"Duplicate Availability ID",IF(F987="","Missing Status",IF(E987="ID Not Found","Invalid Driver ID",IF(COUNTIFS($B$5:$B$1000,B987,$D$5:$D$1000,D987)&gt;1,"Duplicate Driver/Date",IF(IFERROR(VLOOKUP(D987,'Drivers'!$A$5:$K$1000,10,FALSE),"No")&lt;&gt;"Yes","Inactive Driver",IF(OR(F987="Available",F987="Limited"),IF(OR(G987="",H987="",I987=""),"Missing Shift or Time",IF(K987&lt;=0,"Check Time Range",IF(K987&gt;IFERROR(VLOOKUP(D987,'Drivers'!$A$5:$K$1000,9,FALSE),24),"Over Planning Limit","OK"))),"OK"))))))))</f>
        <v/>
      </c>
    </row>
    <row r="988">
      <c r="A988" s="23" t="n"/>
      <c r="B988" s="24" t="n"/>
      <c r="C988" s="25">
        <f>IF(B988="","",TEXT(B988,"ddd"))</f>
        <v/>
      </c>
      <c r="D988" s="23" t="n"/>
      <c r="E988" s="26">
        <f>IF(D988="","",IFERROR(VLOOKUP(D988,'Drivers'!$A$5:$K$1000,2,FALSE),"ID Not Found"))</f>
        <v/>
      </c>
      <c r="F988" s="23" t="n"/>
      <c r="G988" s="23" t="n"/>
      <c r="H988" s="27" t="n"/>
      <c r="I988" s="27" t="n"/>
      <c r="J988" s="28" t="n"/>
      <c r="K988" s="29">
        <f>IF(OR(B988="",D988="",F988=""),"",IF(OR(F988="Available",F988="Limited"),IFERROR(MAX(0,MOD(I988-H988,1)*24-J988/60),0),0))</f>
        <v/>
      </c>
      <c r="L988" s="25">
        <f>IF(D988="","",IFERROR(VLOOKUP(D988,'Drivers'!$A$5:$K$1000,4,FALSE),""))</f>
        <v/>
      </c>
      <c r="M988" s="30" t="n"/>
      <c r="N988" s="23" t="n"/>
      <c r="O988" s="30" t="n"/>
      <c r="P988" s="26">
        <f>IF(AND(A988="",B988="",D988="",F988=""),"",IF(OR(A988="",B988="",D988=""),"Missing Required",IF(COUNTIF($A$5:$A$1000,A988)&gt;1,"Duplicate Availability ID",IF(F988="","Missing Status",IF(E988="ID Not Found","Invalid Driver ID",IF(COUNTIFS($B$5:$B$1000,B988,$D$5:$D$1000,D988)&gt;1,"Duplicate Driver/Date",IF(IFERROR(VLOOKUP(D988,'Drivers'!$A$5:$K$1000,10,FALSE),"No")&lt;&gt;"Yes","Inactive Driver",IF(OR(F988="Available",F988="Limited"),IF(OR(G988="",H988="",I988=""),"Missing Shift or Time",IF(K988&lt;=0,"Check Time Range",IF(K988&gt;IFERROR(VLOOKUP(D988,'Drivers'!$A$5:$K$1000,9,FALSE),24),"Over Planning Limit","OK"))),"OK"))))))))</f>
        <v/>
      </c>
    </row>
    <row r="989">
      <c r="A989" s="23" t="n"/>
      <c r="B989" s="24" t="n"/>
      <c r="C989" s="25">
        <f>IF(B989="","",TEXT(B989,"ddd"))</f>
        <v/>
      </c>
      <c r="D989" s="23" t="n"/>
      <c r="E989" s="26">
        <f>IF(D989="","",IFERROR(VLOOKUP(D989,'Drivers'!$A$5:$K$1000,2,FALSE),"ID Not Found"))</f>
        <v/>
      </c>
      <c r="F989" s="23" t="n"/>
      <c r="G989" s="23" t="n"/>
      <c r="H989" s="27" t="n"/>
      <c r="I989" s="27" t="n"/>
      <c r="J989" s="28" t="n"/>
      <c r="K989" s="29">
        <f>IF(OR(B989="",D989="",F989=""),"",IF(OR(F989="Available",F989="Limited"),IFERROR(MAX(0,MOD(I989-H989,1)*24-J989/60),0),0))</f>
        <v/>
      </c>
      <c r="L989" s="25">
        <f>IF(D989="","",IFERROR(VLOOKUP(D989,'Drivers'!$A$5:$K$1000,4,FALSE),""))</f>
        <v/>
      </c>
      <c r="M989" s="30" t="n"/>
      <c r="N989" s="23" t="n"/>
      <c r="O989" s="30" t="n"/>
      <c r="P989" s="26">
        <f>IF(AND(A989="",B989="",D989="",F989=""),"",IF(OR(A989="",B989="",D989=""),"Missing Required",IF(COUNTIF($A$5:$A$1000,A989)&gt;1,"Duplicate Availability ID",IF(F989="","Missing Status",IF(E989="ID Not Found","Invalid Driver ID",IF(COUNTIFS($B$5:$B$1000,B989,$D$5:$D$1000,D989)&gt;1,"Duplicate Driver/Date",IF(IFERROR(VLOOKUP(D989,'Drivers'!$A$5:$K$1000,10,FALSE),"No")&lt;&gt;"Yes","Inactive Driver",IF(OR(F989="Available",F989="Limited"),IF(OR(G989="",H989="",I989=""),"Missing Shift or Time",IF(K989&lt;=0,"Check Time Range",IF(K989&gt;IFERROR(VLOOKUP(D989,'Drivers'!$A$5:$K$1000,9,FALSE),24),"Over Planning Limit","OK"))),"OK"))))))))</f>
        <v/>
      </c>
    </row>
    <row r="990">
      <c r="A990" s="23" t="n"/>
      <c r="B990" s="24" t="n"/>
      <c r="C990" s="25">
        <f>IF(B990="","",TEXT(B990,"ddd"))</f>
        <v/>
      </c>
      <c r="D990" s="23" t="n"/>
      <c r="E990" s="26">
        <f>IF(D990="","",IFERROR(VLOOKUP(D990,'Drivers'!$A$5:$K$1000,2,FALSE),"ID Not Found"))</f>
        <v/>
      </c>
      <c r="F990" s="23" t="n"/>
      <c r="G990" s="23" t="n"/>
      <c r="H990" s="27" t="n"/>
      <c r="I990" s="27" t="n"/>
      <c r="J990" s="28" t="n"/>
      <c r="K990" s="29">
        <f>IF(OR(B990="",D990="",F990=""),"",IF(OR(F990="Available",F990="Limited"),IFERROR(MAX(0,MOD(I990-H990,1)*24-J990/60),0),0))</f>
        <v/>
      </c>
      <c r="L990" s="25">
        <f>IF(D990="","",IFERROR(VLOOKUP(D990,'Drivers'!$A$5:$K$1000,4,FALSE),""))</f>
        <v/>
      </c>
      <c r="M990" s="30" t="n"/>
      <c r="N990" s="23" t="n"/>
      <c r="O990" s="30" t="n"/>
      <c r="P990" s="26">
        <f>IF(AND(A990="",B990="",D990="",F990=""),"",IF(OR(A990="",B990="",D990=""),"Missing Required",IF(COUNTIF($A$5:$A$1000,A990)&gt;1,"Duplicate Availability ID",IF(F990="","Missing Status",IF(E990="ID Not Found","Invalid Driver ID",IF(COUNTIFS($B$5:$B$1000,B990,$D$5:$D$1000,D990)&gt;1,"Duplicate Driver/Date",IF(IFERROR(VLOOKUP(D990,'Drivers'!$A$5:$K$1000,10,FALSE),"No")&lt;&gt;"Yes","Inactive Driver",IF(OR(F990="Available",F990="Limited"),IF(OR(G990="",H990="",I990=""),"Missing Shift or Time",IF(K990&lt;=0,"Check Time Range",IF(K990&gt;IFERROR(VLOOKUP(D990,'Drivers'!$A$5:$K$1000,9,FALSE),24),"Over Planning Limit","OK"))),"OK"))))))))</f>
        <v/>
      </c>
    </row>
    <row r="991">
      <c r="A991" s="23" t="n"/>
      <c r="B991" s="24" t="n"/>
      <c r="C991" s="25">
        <f>IF(B991="","",TEXT(B991,"ddd"))</f>
        <v/>
      </c>
      <c r="D991" s="23" t="n"/>
      <c r="E991" s="26">
        <f>IF(D991="","",IFERROR(VLOOKUP(D991,'Drivers'!$A$5:$K$1000,2,FALSE),"ID Not Found"))</f>
        <v/>
      </c>
      <c r="F991" s="23" t="n"/>
      <c r="G991" s="23" t="n"/>
      <c r="H991" s="27" t="n"/>
      <c r="I991" s="27" t="n"/>
      <c r="J991" s="28" t="n"/>
      <c r="K991" s="29">
        <f>IF(OR(B991="",D991="",F991=""),"",IF(OR(F991="Available",F991="Limited"),IFERROR(MAX(0,MOD(I991-H991,1)*24-J991/60),0),0))</f>
        <v/>
      </c>
      <c r="L991" s="25">
        <f>IF(D991="","",IFERROR(VLOOKUP(D991,'Drivers'!$A$5:$K$1000,4,FALSE),""))</f>
        <v/>
      </c>
      <c r="M991" s="30" t="n"/>
      <c r="N991" s="23" t="n"/>
      <c r="O991" s="30" t="n"/>
      <c r="P991" s="26">
        <f>IF(AND(A991="",B991="",D991="",F991=""),"",IF(OR(A991="",B991="",D991=""),"Missing Required",IF(COUNTIF($A$5:$A$1000,A991)&gt;1,"Duplicate Availability ID",IF(F991="","Missing Status",IF(E991="ID Not Found","Invalid Driver ID",IF(COUNTIFS($B$5:$B$1000,B991,$D$5:$D$1000,D991)&gt;1,"Duplicate Driver/Date",IF(IFERROR(VLOOKUP(D991,'Drivers'!$A$5:$K$1000,10,FALSE),"No")&lt;&gt;"Yes","Inactive Driver",IF(OR(F991="Available",F991="Limited"),IF(OR(G991="",H991="",I991=""),"Missing Shift or Time",IF(K991&lt;=0,"Check Time Range",IF(K991&gt;IFERROR(VLOOKUP(D991,'Drivers'!$A$5:$K$1000,9,FALSE),24),"Over Planning Limit","OK"))),"OK"))))))))</f>
        <v/>
      </c>
    </row>
    <row r="992">
      <c r="A992" s="23" t="n"/>
      <c r="B992" s="24" t="n"/>
      <c r="C992" s="25">
        <f>IF(B992="","",TEXT(B992,"ddd"))</f>
        <v/>
      </c>
      <c r="D992" s="23" t="n"/>
      <c r="E992" s="26">
        <f>IF(D992="","",IFERROR(VLOOKUP(D992,'Drivers'!$A$5:$K$1000,2,FALSE),"ID Not Found"))</f>
        <v/>
      </c>
      <c r="F992" s="23" t="n"/>
      <c r="G992" s="23" t="n"/>
      <c r="H992" s="27" t="n"/>
      <c r="I992" s="27" t="n"/>
      <c r="J992" s="28" t="n"/>
      <c r="K992" s="29">
        <f>IF(OR(B992="",D992="",F992=""),"",IF(OR(F992="Available",F992="Limited"),IFERROR(MAX(0,MOD(I992-H992,1)*24-J992/60),0),0))</f>
        <v/>
      </c>
      <c r="L992" s="25">
        <f>IF(D992="","",IFERROR(VLOOKUP(D992,'Drivers'!$A$5:$K$1000,4,FALSE),""))</f>
        <v/>
      </c>
      <c r="M992" s="30" t="n"/>
      <c r="N992" s="23" t="n"/>
      <c r="O992" s="30" t="n"/>
      <c r="P992" s="26">
        <f>IF(AND(A992="",B992="",D992="",F992=""),"",IF(OR(A992="",B992="",D992=""),"Missing Required",IF(COUNTIF($A$5:$A$1000,A992)&gt;1,"Duplicate Availability ID",IF(F992="","Missing Status",IF(E992="ID Not Found","Invalid Driver ID",IF(COUNTIFS($B$5:$B$1000,B992,$D$5:$D$1000,D992)&gt;1,"Duplicate Driver/Date",IF(IFERROR(VLOOKUP(D992,'Drivers'!$A$5:$K$1000,10,FALSE),"No")&lt;&gt;"Yes","Inactive Driver",IF(OR(F992="Available",F992="Limited"),IF(OR(G992="",H992="",I992=""),"Missing Shift or Time",IF(K992&lt;=0,"Check Time Range",IF(K992&gt;IFERROR(VLOOKUP(D992,'Drivers'!$A$5:$K$1000,9,FALSE),24),"Over Planning Limit","OK"))),"OK"))))))))</f>
        <v/>
      </c>
    </row>
    <row r="993">
      <c r="A993" s="23" t="n"/>
      <c r="B993" s="24" t="n"/>
      <c r="C993" s="25">
        <f>IF(B993="","",TEXT(B993,"ddd"))</f>
        <v/>
      </c>
      <c r="D993" s="23" t="n"/>
      <c r="E993" s="26">
        <f>IF(D993="","",IFERROR(VLOOKUP(D993,'Drivers'!$A$5:$K$1000,2,FALSE),"ID Not Found"))</f>
        <v/>
      </c>
      <c r="F993" s="23" t="n"/>
      <c r="G993" s="23" t="n"/>
      <c r="H993" s="27" t="n"/>
      <c r="I993" s="27" t="n"/>
      <c r="J993" s="28" t="n"/>
      <c r="K993" s="29">
        <f>IF(OR(B993="",D993="",F993=""),"",IF(OR(F993="Available",F993="Limited"),IFERROR(MAX(0,MOD(I993-H993,1)*24-J993/60),0),0))</f>
        <v/>
      </c>
      <c r="L993" s="25">
        <f>IF(D993="","",IFERROR(VLOOKUP(D993,'Drivers'!$A$5:$K$1000,4,FALSE),""))</f>
        <v/>
      </c>
      <c r="M993" s="30" t="n"/>
      <c r="N993" s="23" t="n"/>
      <c r="O993" s="30" t="n"/>
      <c r="P993" s="26">
        <f>IF(AND(A993="",B993="",D993="",F993=""),"",IF(OR(A993="",B993="",D993=""),"Missing Required",IF(COUNTIF($A$5:$A$1000,A993)&gt;1,"Duplicate Availability ID",IF(F993="","Missing Status",IF(E993="ID Not Found","Invalid Driver ID",IF(COUNTIFS($B$5:$B$1000,B993,$D$5:$D$1000,D993)&gt;1,"Duplicate Driver/Date",IF(IFERROR(VLOOKUP(D993,'Drivers'!$A$5:$K$1000,10,FALSE),"No")&lt;&gt;"Yes","Inactive Driver",IF(OR(F993="Available",F993="Limited"),IF(OR(G993="",H993="",I993=""),"Missing Shift or Time",IF(K993&lt;=0,"Check Time Range",IF(K993&gt;IFERROR(VLOOKUP(D993,'Drivers'!$A$5:$K$1000,9,FALSE),24),"Over Planning Limit","OK"))),"OK"))))))))</f>
        <v/>
      </c>
    </row>
    <row r="994">
      <c r="A994" s="23" t="n"/>
      <c r="B994" s="24" t="n"/>
      <c r="C994" s="25">
        <f>IF(B994="","",TEXT(B994,"ddd"))</f>
        <v/>
      </c>
      <c r="D994" s="23" t="n"/>
      <c r="E994" s="26">
        <f>IF(D994="","",IFERROR(VLOOKUP(D994,'Drivers'!$A$5:$K$1000,2,FALSE),"ID Not Found"))</f>
        <v/>
      </c>
      <c r="F994" s="23" t="n"/>
      <c r="G994" s="23" t="n"/>
      <c r="H994" s="27" t="n"/>
      <c r="I994" s="27" t="n"/>
      <c r="J994" s="28" t="n"/>
      <c r="K994" s="29">
        <f>IF(OR(B994="",D994="",F994=""),"",IF(OR(F994="Available",F994="Limited"),IFERROR(MAX(0,MOD(I994-H994,1)*24-J994/60),0),0))</f>
        <v/>
      </c>
      <c r="L994" s="25">
        <f>IF(D994="","",IFERROR(VLOOKUP(D994,'Drivers'!$A$5:$K$1000,4,FALSE),""))</f>
        <v/>
      </c>
      <c r="M994" s="30" t="n"/>
      <c r="N994" s="23" t="n"/>
      <c r="O994" s="30" t="n"/>
      <c r="P994" s="26">
        <f>IF(AND(A994="",B994="",D994="",F994=""),"",IF(OR(A994="",B994="",D994=""),"Missing Required",IF(COUNTIF($A$5:$A$1000,A994)&gt;1,"Duplicate Availability ID",IF(F994="","Missing Status",IF(E994="ID Not Found","Invalid Driver ID",IF(COUNTIFS($B$5:$B$1000,B994,$D$5:$D$1000,D994)&gt;1,"Duplicate Driver/Date",IF(IFERROR(VLOOKUP(D994,'Drivers'!$A$5:$K$1000,10,FALSE),"No")&lt;&gt;"Yes","Inactive Driver",IF(OR(F994="Available",F994="Limited"),IF(OR(G994="",H994="",I994=""),"Missing Shift or Time",IF(K994&lt;=0,"Check Time Range",IF(K994&gt;IFERROR(VLOOKUP(D994,'Drivers'!$A$5:$K$1000,9,FALSE),24),"Over Planning Limit","OK"))),"OK"))))))))</f>
        <v/>
      </c>
    </row>
    <row r="995">
      <c r="A995" s="23" t="n"/>
      <c r="B995" s="24" t="n"/>
      <c r="C995" s="25">
        <f>IF(B995="","",TEXT(B995,"ddd"))</f>
        <v/>
      </c>
      <c r="D995" s="23" t="n"/>
      <c r="E995" s="26">
        <f>IF(D995="","",IFERROR(VLOOKUP(D995,'Drivers'!$A$5:$K$1000,2,FALSE),"ID Not Found"))</f>
        <v/>
      </c>
      <c r="F995" s="23" t="n"/>
      <c r="G995" s="23" t="n"/>
      <c r="H995" s="27" t="n"/>
      <c r="I995" s="27" t="n"/>
      <c r="J995" s="28" t="n"/>
      <c r="K995" s="29">
        <f>IF(OR(B995="",D995="",F995=""),"",IF(OR(F995="Available",F995="Limited"),IFERROR(MAX(0,MOD(I995-H995,1)*24-J995/60),0),0))</f>
        <v/>
      </c>
      <c r="L995" s="25">
        <f>IF(D995="","",IFERROR(VLOOKUP(D995,'Drivers'!$A$5:$K$1000,4,FALSE),""))</f>
        <v/>
      </c>
      <c r="M995" s="30" t="n"/>
      <c r="N995" s="23" t="n"/>
      <c r="O995" s="30" t="n"/>
      <c r="P995" s="26">
        <f>IF(AND(A995="",B995="",D995="",F995=""),"",IF(OR(A995="",B995="",D995=""),"Missing Required",IF(COUNTIF($A$5:$A$1000,A995)&gt;1,"Duplicate Availability ID",IF(F995="","Missing Status",IF(E995="ID Not Found","Invalid Driver ID",IF(COUNTIFS($B$5:$B$1000,B995,$D$5:$D$1000,D995)&gt;1,"Duplicate Driver/Date",IF(IFERROR(VLOOKUP(D995,'Drivers'!$A$5:$K$1000,10,FALSE),"No")&lt;&gt;"Yes","Inactive Driver",IF(OR(F995="Available",F995="Limited"),IF(OR(G995="",H995="",I995=""),"Missing Shift or Time",IF(K995&lt;=0,"Check Time Range",IF(K995&gt;IFERROR(VLOOKUP(D995,'Drivers'!$A$5:$K$1000,9,FALSE),24),"Over Planning Limit","OK"))),"OK"))))))))</f>
        <v/>
      </c>
    </row>
    <row r="996">
      <c r="A996" s="23" t="n"/>
      <c r="B996" s="24" t="n"/>
      <c r="C996" s="25">
        <f>IF(B996="","",TEXT(B996,"ddd"))</f>
        <v/>
      </c>
      <c r="D996" s="23" t="n"/>
      <c r="E996" s="26">
        <f>IF(D996="","",IFERROR(VLOOKUP(D996,'Drivers'!$A$5:$K$1000,2,FALSE),"ID Not Found"))</f>
        <v/>
      </c>
      <c r="F996" s="23" t="n"/>
      <c r="G996" s="23" t="n"/>
      <c r="H996" s="27" t="n"/>
      <c r="I996" s="27" t="n"/>
      <c r="J996" s="28" t="n"/>
      <c r="K996" s="29">
        <f>IF(OR(B996="",D996="",F996=""),"",IF(OR(F996="Available",F996="Limited"),IFERROR(MAX(0,MOD(I996-H996,1)*24-J996/60),0),0))</f>
        <v/>
      </c>
      <c r="L996" s="25">
        <f>IF(D996="","",IFERROR(VLOOKUP(D996,'Drivers'!$A$5:$K$1000,4,FALSE),""))</f>
        <v/>
      </c>
      <c r="M996" s="30" t="n"/>
      <c r="N996" s="23" t="n"/>
      <c r="O996" s="30" t="n"/>
      <c r="P996" s="26">
        <f>IF(AND(A996="",B996="",D996="",F996=""),"",IF(OR(A996="",B996="",D996=""),"Missing Required",IF(COUNTIF($A$5:$A$1000,A996)&gt;1,"Duplicate Availability ID",IF(F996="","Missing Status",IF(E996="ID Not Found","Invalid Driver ID",IF(COUNTIFS($B$5:$B$1000,B996,$D$5:$D$1000,D996)&gt;1,"Duplicate Driver/Date",IF(IFERROR(VLOOKUP(D996,'Drivers'!$A$5:$K$1000,10,FALSE),"No")&lt;&gt;"Yes","Inactive Driver",IF(OR(F996="Available",F996="Limited"),IF(OR(G996="",H996="",I996=""),"Missing Shift or Time",IF(K996&lt;=0,"Check Time Range",IF(K996&gt;IFERROR(VLOOKUP(D996,'Drivers'!$A$5:$K$1000,9,FALSE),24),"Over Planning Limit","OK"))),"OK"))))))))</f>
        <v/>
      </c>
    </row>
    <row r="997">
      <c r="A997" s="23" t="n"/>
      <c r="B997" s="24" t="n"/>
      <c r="C997" s="25">
        <f>IF(B997="","",TEXT(B997,"ddd"))</f>
        <v/>
      </c>
      <c r="D997" s="23" t="n"/>
      <c r="E997" s="26">
        <f>IF(D997="","",IFERROR(VLOOKUP(D997,'Drivers'!$A$5:$K$1000,2,FALSE),"ID Not Found"))</f>
        <v/>
      </c>
      <c r="F997" s="23" t="n"/>
      <c r="G997" s="23" t="n"/>
      <c r="H997" s="27" t="n"/>
      <c r="I997" s="27" t="n"/>
      <c r="J997" s="28" t="n"/>
      <c r="K997" s="29">
        <f>IF(OR(B997="",D997="",F997=""),"",IF(OR(F997="Available",F997="Limited"),IFERROR(MAX(0,MOD(I997-H997,1)*24-J997/60),0),0))</f>
        <v/>
      </c>
      <c r="L997" s="25">
        <f>IF(D997="","",IFERROR(VLOOKUP(D997,'Drivers'!$A$5:$K$1000,4,FALSE),""))</f>
        <v/>
      </c>
      <c r="M997" s="30" t="n"/>
      <c r="N997" s="23" t="n"/>
      <c r="O997" s="30" t="n"/>
      <c r="P997" s="26">
        <f>IF(AND(A997="",B997="",D997="",F997=""),"",IF(OR(A997="",B997="",D997=""),"Missing Required",IF(COUNTIF($A$5:$A$1000,A997)&gt;1,"Duplicate Availability ID",IF(F997="","Missing Status",IF(E997="ID Not Found","Invalid Driver ID",IF(COUNTIFS($B$5:$B$1000,B997,$D$5:$D$1000,D997)&gt;1,"Duplicate Driver/Date",IF(IFERROR(VLOOKUP(D997,'Drivers'!$A$5:$K$1000,10,FALSE),"No")&lt;&gt;"Yes","Inactive Driver",IF(OR(F997="Available",F997="Limited"),IF(OR(G997="",H997="",I997=""),"Missing Shift or Time",IF(K997&lt;=0,"Check Time Range",IF(K997&gt;IFERROR(VLOOKUP(D997,'Drivers'!$A$5:$K$1000,9,FALSE),24),"Over Planning Limit","OK"))),"OK"))))))))</f>
        <v/>
      </c>
    </row>
    <row r="998">
      <c r="A998" s="23" t="n"/>
      <c r="B998" s="24" t="n"/>
      <c r="C998" s="25">
        <f>IF(B998="","",TEXT(B998,"ddd"))</f>
        <v/>
      </c>
      <c r="D998" s="23" t="n"/>
      <c r="E998" s="26">
        <f>IF(D998="","",IFERROR(VLOOKUP(D998,'Drivers'!$A$5:$K$1000,2,FALSE),"ID Not Found"))</f>
        <v/>
      </c>
      <c r="F998" s="23" t="n"/>
      <c r="G998" s="23" t="n"/>
      <c r="H998" s="27" t="n"/>
      <c r="I998" s="27" t="n"/>
      <c r="J998" s="28" t="n"/>
      <c r="K998" s="29">
        <f>IF(OR(B998="",D998="",F998=""),"",IF(OR(F998="Available",F998="Limited"),IFERROR(MAX(0,MOD(I998-H998,1)*24-J998/60),0),0))</f>
        <v/>
      </c>
      <c r="L998" s="25">
        <f>IF(D998="","",IFERROR(VLOOKUP(D998,'Drivers'!$A$5:$K$1000,4,FALSE),""))</f>
        <v/>
      </c>
      <c r="M998" s="30" t="n"/>
      <c r="N998" s="23" t="n"/>
      <c r="O998" s="30" t="n"/>
      <c r="P998" s="26">
        <f>IF(AND(A998="",B998="",D998="",F998=""),"",IF(OR(A998="",B998="",D998=""),"Missing Required",IF(COUNTIF($A$5:$A$1000,A998)&gt;1,"Duplicate Availability ID",IF(F998="","Missing Status",IF(E998="ID Not Found","Invalid Driver ID",IF(COUNTIFS($B$5:$B$1000,B998,$D$5:$D$1000,D998)&gt;1,"Duplicate Driver/Date",IF(IFERROR(VLOOKUP(D998,'Drivers'!$A$5:$K$1000,10,FALSE),"No")&lt;&gt;"Yes","Inactive Driver",IF(OR(F998="Available",F998="Limited"),IF(OR(G998="",H998="",I998=""),"Missing Shift or Time",IF(K998&lt;=0,"Check Time Range",IF(K998&gt;IFERROR(VLOOKUP(D998,'Drivers'!$A$5:$K$1000,9,FALSE),24),"Over Planning Limit","OK"))),"OK"))))))))</f>
        <v/>
      </c>
    </row>
    <row r="999">
      <c r="A999" s="23" t="n"/>
      <c r="B999" s="24" t="n"/>
      <c r="C999" s="25">
        <f>IF(B999="","",TEXT(B999,"ddd"))</f>
        <v/>
      </c>
      <c r="D999" s="23" t="n"/>
      <c r="E999" s="26">
        <f>IF(D999="","",IFERROR(VLOOKUP(D999,'Drivers'!$A$5:$K$1000,2,FALSE),"ID Not Found"))</f>
        <v/>
      </c>
      <c r="F999" s="23" t="n"/>
      <c r="G999" s="23" t="n"/>
      <c r="H999" s="27" t="n"/>
      <c r="I999" s="27" t="n"/>
      <c r="J999" s="28" t="n"/>
      <c r="K999" s="29">
        <f>IF(OR(B999="",D999="",F999=""),"",IF(OR(F999="Available",F999="Limited"),IFERROR(MAX(0,MOD(I999-H999,1)*24-J999/60),0),0))</f>
        <v/>
      </c>
      <c r="L999" s="25">
        <f>IF(D999="","",IFERROR(VLOOKUP(D999,'Drivers'!$A$5:$K$1000,4,FALSE),""))</f>
        <v/>
      </c>
      <c r="M999" s="30" t="n"/>
      <c r="N999" s="23" t="n"/>
      <c r="O999" s="30" t="n"/>
      <c r="P999" s="26">
        <f>IF(AND(A999="",B999="",D999="",F999=""),"",IF(OR(A999="",B999="",D999=""),"Missing Required",IF(COUNTIF($A$5:$A$1000,A999)&gt;1,"Duplicate Availability ID",IF(F999="","Missing Status",IF(E999="ID Not Found","Invalid Driver ID",IF(COUNTIFS($B$5:$B$1000,B999,$D$5:$D$1000,D999)&gt;1,"Duplicate Driver/Date",IF(IFERROR(VLOOKUP(D999,'Drivers'!$A$5:$K$1000,10,FALSE),"No")&lt;&gt;"Yes","Inactive Driver",IF(OR(F999="Available",F999="Limited"),IF(OR(G999="",H999="",I999=""),"Missing Shift or Time",IF(K999&lt;=0,"Check Time Range",IF(K999&gt;IFERROR(VLOOKUP(D999,'Drivers'!$A$5:$K$1000,9,FALSE),24),"Over Planning Limit","OK"))),"OK"))))))))</f>
        <v/>
      </c>
    </row>
    <row r="1000">
      <c r="A1000" s="23" t="n"/>
      <c r="B1000" s="24" t="n"/>
      <c r="C1000" s="25">
        <f>IF(B1000="","",TEXT(B1000,"ddd"))</f>
        <v/>
      </c>
      <c r="D1000" s="23" t="n"/>
      <c r="E1000" s="26">
        <f>IF(D1000="","",IFERROR(VLOOKUP(D1000,'Drivers'!$A$5:$K$1000,2,FALSE),"ID Not Found"))</f>
        <v/>
      </c>
      <c r="F1000" s="23" t="n"/>
      <c r="G1000" s="23" t="n"/>
      <c r="H1000" s="27" t="n"/>
      <c r="I1000" s="27" t="n"/>
      <c r="J1000" s="28" t="n"/>
      <c r="K1000" s="29">
        <f>IF(OR(B1000="",D1000="",F1000=""),"",IF(OR(F1000="Available",F1000="Limited"),IFERROR(MAX(0,MOD(I1000-H1000,1)*24-J1000/60),0),0))</f>
        <v/>
      </c>
      <c r="L1000" s="25">
        <f>IF(D1000="","",IFERROR(VLOOKUP(D1000,'Drivers'!$A$5:$K$1000,4,FALSE),""))</f>
        <v/>
      </c>
      <c r="M1000" s="30" t="n"/>
      <c r="N1000" s="23" t="n"/>
      <c r="O1000" s="30" t="n"/>
      <c r="P1000" s="26">
        <f>IF(AND(A1000="",B1000="",D1000="",F1000=""),"",IF(OR(A1000="",B1000="",D1000=""),"Missing Required",IF(COUNTIF($A$5:$A$1000,A1000)&gt;1,"Duplicate Availability ID",IF(F1000="","Missing Status",IF(E1000="ID Not Found","Invalid Driver ID",IF(COUNTIFS($B$5:$B$1000,B1000,$D$5:$D$1000,D1000)&gt;1,"Duplicate Driver/Date",IF(IFERROR(VLOOKUP(D1000,'Drivers'!$A$5:$K$1000,10,FALSE),"No")&lt;&gt;"Yes","Inactive Driver",IF(OR(F1000="Available",F1000="Limited"),IF(OR(G1000="",H1000="",I1000=""),"Missing Shift or Time",IF(K1000&lt;=0,"Check Time Range",IF(K1000&gt;IFERROR(VLOOKUP(D1000,'Drivers'!$A$5:$K$1000,9,FALSE),24),"Over Planning Limit","OK"))),"OK"))))))))</f>
        <v/>
      </c>
    </row>
  </sheetData>
  <mergeCells count="1">
    <mergeCell ref="A1:P1"/>
  </mergeCells>
  <conditionalFormatting sqref="F5:F1000">
    <cfRule type="expression" priority="1" dxfId="0" stopIfTrue="1">
      <formula>$F5="Available"</formula>
    </cfRule>
    <cfRule type="expression" priority="2" dxfId="2" stopIfTrue="1">
      <formula>$F5="Limited"</formula>
    </cfRule>
    <cfRule type="expression" priority="3" dxfId="3" stopIfTrue="1">
      <formula>OR($F5="Unavailable",$F5="On Leave")</formula>
    </cfRule>
  </conditionalFormatting>
  <conditionalFormatting sqref="P5:P1000">
    <cfRule type="expression" priority="4" dxfId="2" stopIfTrue="1">
      <formula>$P5="Over Planning Limit"</formula>
    </cfRule>
    <cfRule type="expression" priority="5" dxfId="0" stopIfTrue="1">
      <formula>$P5="OK"</formula>
    </cfRule>
    <cfRule type="expression" priority="6" dxfId="1" stopIfTrue="1">
      <formula>AND($P5&lt;&gt;"",$P5&lt;&gt;"OK")</formula>
    </cfRule>
  </conditionalFormatting>
  <conditionalFormatting sqref="A5:A1000">
    <cfRule type="expression" priority="7" dxfId="1" stopIfTrue="1">
      <formula>AND($A5&lt;&gt;"",COUNTIF($A$5:$A$1000,$A5)&gt;1)</formula>
    </cfRule>
  </conditionalFormatting>
  <dataValidations count="8">
    <dataValidation sqref="A5:A1000" showDropDown="0" showInputMessage="1" showErrorMessage="1" allowBlank="0" errorTitle="Duplicate Availability ID" error="Enter a unique Availability ID or leave the cell blank." promptTitle="Data Entry" prompt="Enter a unique Availability ID or leave the cell blank." type="custom">
      <formula1>OR(A5="",COUNTIF($A$5:$A$1000,A5)=1)</formula1>
    </dataValidation>
    <dataValidation sqref="B5:B1000" showDropDown="0" showInputMessage="1" showErrorMessage="1" allowBlank="0" errorTitle="Invalid Date" error="Enter a date from 1/1/2020 through 12/31/2035." promptTitle="Data Entry" prompt="Enter a date from 1/1/2020 through 12/31/2035." type="date" operator="between">
      <formula1>DATE(2020,1,1)</formula1>
      <formula2>DATE(2035,12,31)</formula2>
    </dataValidation>
    <dataValidation sqref="D5:D1000" showDropDown="0" showInputMessage="1" showErrorMessage="1" allowBlank="0" errorTitle="Invalid Driver ID" error="Select a Driver ID from the approved list." promptTitle="Data Entry" prompt="Select a Driver ID from the approved list." type="list">
      <formula1>INDIRECT("'Drivers'!$A$5:$A$1000")</formula1>
    </dataValidation>
    <dataValidation sqref="F5:F1000" showDropDown="0" showInputMessage="1" showErrorMessage="1" allowBlank="0" errorTitle="Invalid Status" error="Select a value from the approved list." promptTitle="Data Entry" prompt="Select a value from the approved list." type="list">
      <formula1>INDIRECT("'Settings'!$E$4:$E$7")</formula1>
    </dataValidation>
    <dataValidation sqref="G5:G1000" showDropDown="0" showInputMessage="1" showErrorMessage="1" allowBlank="0" errorTitle="Invalid Shift" error="Select a value from the approved list." promptTitle="Data Entry" prompt="Select a value from the approved list." type="list">
      <formula1>INDIRECT("'Settings'!$F$4:$F$8")</formula1>
    </dataValidation>
    <dataValidation sqref="H5:I1000" showDropDown="0" showInputMessage="1" showErrorMessage="1" allowBlank="0" errorTitle="Invalid Time" error="Enter a valid time or leave the cell blank." promptTitle="Data Entry" prompt="Enter a valid time or leave the cell blank." type="decimal" operator="between">
      <formula1>0</formula1>
      <formula2>0.999999</formula2>
    </dataValidation>
    <dataValidation sqref="J5:J1000" showDropDown="0" showInputMessage="1" showErrorMessage="1" allowBlank="0" errorTitle="Invalid Break" error="Enter whole minutes from 0 through 180." promptTitle="Data Entry" prompt="Enter whole minutes from 0 through 180." type="whole" operator="between">
      <formula1>0</formula1>
      <formula2>180</formula2>
    </dataValidation>
    <dataValidation sqref="N5:N1000" showDropDown="0" showInputMessage="1" showErrorMessage="1" allowBlank="0" errorTitle="Invalid Vehicle Type" error="Select a value from the approved list." promptTitle="Data Entry" prompt="Select a value from the approved list." type="list">
      <formula1>INDIRECT("'Settings'!$K$4:$K$10")</formula1>
    </dataValidation>
  </dataValidations>
  <printOptions horizontalCentered="1"/>
  <pageMargins left="0.25" right="0.25" top="0.45" bottom="0.4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000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9" customWidth="1" min="3" max="3"/>
    <col width="17" customWidth="1" min="4" max="4"/>
    <col width="18" customWidth="1" min="5" max="5"/>
    <col width="17" customWidth="1" min="6" max="6"/>
    <col width="19" customWidth="1" min="7" max="7"/>
    <col width="27" customWidth="1" min="8" max="8"/>
    <col width="26" customWidth="1" min="9" max="9"/>
    <col width="11" customWidth="1" min="10" max="10"/>
    <col width="31" customWidth="1" min="11" max="11"/>
  </cols>
  <sheetData>
    <row r="1" ht="28" customHeight="1">
      <c r="A1" s="21" t="inlineStr">
        <is>
          <t>Driver Directory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8" t="n"/>
    </row>
    <row r="2" ht="22" customHeight="1">
      <c r="A2" s="3" t="inlineStr">
        <is>
          <t>Maintain one unique Driver ID per driver. Daily Planning Limit is an internal scheduling assumption, not a legal driving limit.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3">
      <c r="A3" s="22" t="inlineStr">
        <is>
          <t>Yellow cells = user-maintained driver information</t>
        </is>
      </c>
      <c r="E3" s="22" t="inlineStr">
        <is>
          <t>All sample names and phone numbers are fictional.</t>
        </is>
      </c>
    </row>
    <row r="4" ht="42" customHeight="1">
      <c r="A4" s="15" t="inlineStr">
        <is>
          <t>Driver ID</t>
        </is>
      </c>
      <c r="B4" s="15" t="inlineStr">
        <is>
          <t>Driver Name</t>
        </is>
      </c>
      <c r="C4" s="15" t="inlineStr">
        <is>
          <t>Phone</t>
        </is>
      </c>
      <c r="D4" s="15" t="inlineStr">
        <is>
          <t>Home Base</t>
        </is>
      </c>
      <c r="E4" s="15" t="inlineStr">
        <is>
          <t>Driver Type</t>
        </is>
      </c>
      <c r="F4" s="15" t="inlineStr">
        <is>
          <t>License Class</t>
        </is>
      </c>
      <c r="G4" s="15" t="inlineStr">
        <is>
          <t>Endorsements</t>
        </is>
      </c>
      <c r="H4" s="15" t="inlineStr">
        <is>
          <t>Maximum Travel Radius (Miles)</t>
        </is>
      </c>
      <c r="I4" s="15" t="inlineStr">
        <is>
          <t>Daily Planning Limit (Hours)</t>
        </is>
      </c>
      <c r="J4" s="15" t="inlineStr">
        <is>
          <t>Active</t>
        </is>
      </c>
      <c r="K4" s="15" t="inlineStr">
        <is>
          <t>Notes</t>
        </is>
      </c>
    </row>
    <row r="5" ht="30" customHeight="1">
      <c r="A5" s="23" t="inlineStr">
        <is>
          <t>DRV-001</t>
        </is>
      </c>
      <c r="B5" s="30" t="inlineStr">
        <is>
          <t>Maria Lopez</t>
        </is>
      </c>
      <c r="C5" s="31" t="inlineStr">
        <is>
          <t>(214) 555-0148</t>
        </is>
      </c>
      <c r="D5" s="23" t="inlineStr">
        <is>
          <t>Dallas</t>
        </is>
      </c>
      <c r="E5" s="23" t="inlineStr">
        <is>
          <t>Employee</t>
        </is>
      </c>
      <c r="F5" s="23" t="inlineStr">
        <is>
          <t>Class A CDL</t>
        </is>
      </c>
      <c r="G5" s="30" t="inlineStr">
        <is>
          <t>T</t>
        </is>
      </c>
      <c r="H5" s="32" t="n">
        <v>250</v>
      </c>
      <c r="I5" s="33" t="n">
        <v>10</v>
      </c>
      <c r="J5" s="23" t="inlineStr">
        <is>
          <t>Yes</t>
        </is>
      </c>
      <c r="K5" s="30" t="inlineStr">
        <is>
          <t>Local and regional work</t>
        </is>
      </c>
    </row>
    <row r="6" ht="30" customHeight="1">
      <c r="A6" s="23" t="inlineStr">
        <is>
          <t>DRV-002</t>
        </is>
      </c>
      <c r="B6" s="30" t="inlineStr">
        <is>
          <t>James Carter</t>
        </is>
      </c>
      <c r="C6" s="31" t="inlineStr">
        <is>
          <t>(404) 555-0126</t>
        </is>
      </c>
      <c r="D6" s="23" t="inlineStr">
        <is>
          <t>Atlanta</t>
        </is>
      </c>
      <c r="E6" s="23" t="inlineStr">
        <is>
          <t>Employee</t>
        </is>
      </c>
      <c r="F6" s="23" t="inlineStr">
        <is>
          <t>Class B CDL</t>
        </is>
      </c>
      <c r="G6" s="30" t="inlineStr">
        <is>
          <t>None</t>
        </is>
      </c>
      <c r="H6" s="32" t="n">
        <v>100</v>
      </c>
      <c r="I6" s="33" t="n">
        <v>10</v>
      </c>
      <c r="J6" s="23" t="inlineStr">
        <is>
          <t>Yes</t>
        </is>
      </c>
      <c r="K6" s="30" t="inlineStr">
        <is>
          <t>Box truck routes</t>
        </is>
      </c>
    </row>
    <row r="7" ht="30" customHeight="1">
      <c r="A7" s="23" t="inlineStr">
        <is>
          <t>DRV-003</t>
        </is>
      </c>
      <c r="B7" s="30" t="inlineStr">
        <is>
          <t>Aisha Thompson</t>
        </is>
      </c>
      <c r="C7" s="31" t="inlineStr">
        <is>
          <t>(312) 555-0184</t>
        </is>
      </c>
      <c r="D7" s="23" t="inlineStr">
        <is>
          <t>Chicago</t>
        </is>
      </c>
      <c r="E7" s="23" t="inlineStr">
        <is>
          <t>Contractor</t>
        </is>
      </c>
      <c r="F7" s="23" t="inlineStr">
        <is>
          <t>Class A CDL</t>
        </is>
      </c>
      <c r="G7" s="30" t="inlineStr">
        <is>
          <t>N, T</t>
        </is>
      </c>
      <c r="H7" s="32" t="n">
        <v>300</v>
      </c>
      <c r="I7" s="33" t="n">
        <v>10</v>
      </c>
      <c r="J7" s="23" t="inlineStr">
        <is>
          <t>Yes</t>
        </is>
      </c>
      <c r="K7" s="30" t="inlineStr">
        <is>
          <t>Regional availability</t>
        </is>
      </c>
    </row>
    <row r="8" ht="30" customHeight="1">
      <c r="A8" s="23" t="inlineStr">
        <is>
          <t>DRV-004</t>
        </is>
      </c>
      <c r="B8" s="30" t="inlineStr">
        <is>
          <t>Daniel Kim</t>
        </is>
      </c>
      <c r="C8" s="31" t="inlineStr">
        <is>
          <t>(213) 555-0163</t>
        </is>
      </c>
      <c r="D8" s="23" t="inlineStr">
        <is>
          <t>Los Angeles</t>
        </is>
      </c>
      <c r="E8" s="23" t="inlineStr">
        <is>
          <t>Employee</t>
        </is>
      </c>
      <c r="F8" s="23" t="inlineStr">
        <is>
          <t>Non-CDL</t>
        </is>
      </c>
      <c r="G8" s="30" t="inlineStr">
        <is>
          <t>None</t>
        </is>
      </c>
      <c r="H8" s="32" t="n">
        <v>50</v>
      </c>
      <c r="I8" s="33" t="n">
        <v>9</v>
      </c>
      <c r="J8" s="23" t="inlineStr">
        <is>
          <t>Yes</t>
        </is>
      </c>
      <c r="K8" s="30" t="inlineStr">
        <is>
          <t>Cargo van deliveries</t>
        </is>
      </c>
    </row>
    <row r="9" ht="30" customHeight="1">
      <c r="A9" s="23" t="inlineStr">
        <is>
          <t>DRV-005</t>
        </is>
      </c>
      <c r="B9" s="30" t="inlineStr">
        <is>
          <t>Robert Miller</t>
        </is>
      </c>
      <c r="C9" s="31" t="inlineStr">
        <is>
          <t>(602) 555-0119</t>
        </is>
      </c>
      <c r="D9" s="23" t="inlineStr">
        <is>
          <t>Phoenix</t>
        </is>
      </c>
      <c r="E9" s="23" t="inlineStr">
        <is>
          <t>Owner-Operator</t>
        </is>
      </c>
      <c r="F9" s="23" t="inlineStr">
        <is>
          <t>Class A CDL</t>
        </is>
      </c>
      <c r="G9" s="30" t="inlineStr">
        <is>
          <t>X</t>
        </is>
      </c>
      <c r="H9" s="32" t="n">
        <v>350</v>
      </c>
      <c r="I9" s="33" t="n">
        <v>10</v>
      </c>
      <c r="J9" s="23" t="inlineStr">
        <is>
          <t>Yes</t>
        </is>
      </c>
      <c r="K9" s="30" t="inlineStr">
        <is>
          <t>Tractor-trailer work</t>
        </is>
      </c>
    </row>
    <row r="10" ht="30" customHeight="1">
      <c r="A10" s="23" t="inlineStr">
        <is>
          <t>DRV-006</t>
        </is>
      </c>
      <c r="B10" s="30" t="inlineStr">
        <is>
          <t>Sofia Ramirez</t>
        </is>
      </c>
      <c r="C10" s="31" t="inlineStr">
        <is>
          <t>(713) 555-0175</t>
        </is>
      </c>
      <c r="D10" s="23" t="inlineStr">
        <is>
          <t>Houston</t>
        </is>
      </c>
      <c r="E10" s="23" t="inlineStr">
        <is>
          <t>Employee</t>
        </is>
      </c>
      <c r="F10" s="23" t="inlineStr">
        <is>
          <t>Class B CDL</t>
        </is>
      </c>
      <c r="G10" s="30" t="inlineStr">
        <is>
          <t>None</t>
        </is>
      </c>
      <c r="H10" s="32" t="n">
        <v>125</v>
      </c>
      <c r="I10" s="33" t="n">
        <v>9</v>
      </c>
      <c r="J10" s="23" t="inlineStr">
        <is>
          <t>Yes</t>
        </is>
      </c>
      <c r="K10" s="30" t="inlineStr">
        <is>
          <t>Local service routes</t>
        </is>
      </c>
    </row>
    <row r="11" ht="30" customHeight="1">
      <c r="A11" s="23" t="inlineStr">
        <is>
          <t>DRV-007</t>
        </is>
      </c>
      <c r="B11" s="30" t="inlineStr">
        <is>
          <t>Ethan Brooks</t>
        </is>
      </c>
      <c r="C11" s="31" t="inlineStr">
        <is>
          <t>(614) 555-0132</t>
        </is>
      </c>
      <c r="D11" s="23" t="inlineStr">
        <is>
          <t>Columbus</t>
        </is>
      </c>
      <c r="E11" s="23" t="inlineStr">
        <is>
          <t>Employee</t>
        </is>
      </c>
      <c r="F11" s="23" t="inlineStr">
        <is>
          <t>Class A CDL</t>
        </is>
      </c>
      <c r="G11" s="30" t="inlineStr">
        <is>
          <t>T</t>
        </is>
      </c>
      <c r="H11" s="32" t="n">
        <v>300</v>
      </c>
      <c r="I11" s="33" t="n">
        <v>10</v>
      </c>
      <c r="J11" s="23" t="inlineStr">
        <is>
          <t>Yes</t>
        </is>
      </c>
      <c r="K11" s="30" t="inlineStr">
        <is>
          <t>Overnight routes accepted</t>
        </is>
      </c>
    </row>
    <row r="12" ht="30" customHeight="1">
      <c r="A12" s="23" t="inlineStr">
        <is>
          <t>DRV-008</t>
        </is>
      </c>
      <c r="B12" s="30" t="inlineStr">
        <is>
          <t>Olivia Bennett</t>
        </is>
      </c>
      <c r="C12" s="31" t="inlineStr">
        <is>
          <t>(615) 555-0191</t>
        </is>
      </c>
      <c r="D12" s="23" t="inlineStr">
        <is>
          <t>Nashville</t>
        </is>
      </c>
      <c r="E12" s="23" t="inlineStr">
        <is>
          <t>Contractor</t>
        </is>
      </c>
      <c r="F12" s="23" t="inlineStr">
        <is>
          <t>Non-CDL</t>
        </is>
      </c>
      <c r="G12" s="30" t="inlineStr">
        <is>
          <t>None</t>
        </is>
      </c>
      <c r="H12" s="32" t="n">
        <v>60</v>
      </c>
      <c r="I12" s="33" t="n">
        <v>8</v>
      </c>
      <c r="J12" s="23" t="inlineStr">
        <is>
          <t>Yes</t>
        </is>
      </c>
      <c r="K12" s="30" t="inlineStr">
        <is>
          <t>Short urban routes</t>
        </is>
      </c>
    </row>
    <row r="13">
      <c r="A13" s="23" t="n"/>
      <c r="B13" s="30" t="n"/>
      <c r="C13" s="31" t="n"/>
      <c r="D13" s="23" t="n"/>
      <c r="E13" s="23" t="n"/>
      <c r="F13" s="23" t="n"/>
      <c r="G13" s="30" t="n"/>
      <c r="H13" s="32" t="n"/>
      <c r="I13" s="33" t="n"/>
      <c r="J13" s="23" t="n"/>
      <c r="K13" s="30" t="n"/>
    </row>
    <row r="14">
      <c r="A14" s="23" t="n"/>
      <c r="B14" s="30" t="n"/>
      <c r="C14" s="31" t="n"/>
      <c r="D14" s="23" t="n"/>
      <c r="E14" s="23" t="n"/>
      <c r="F14" s="23" t="n"/>
      <c r="G14" s="30" t="n"/>
      <c r="H14" s="32" t="n"/>
      <c r="I14" s="33" t="n"/>
      <c r="J14" s="23" t="n"/>
      <c r="K14" s="30" t="n"/>
    </row>
    <row r="15">
      <c r="A15" s="23" t="n"/>
      <c r="B15" s="30" t="n"/>
      <c r="C15" s="31" t="n"/>
      <c r="D15" s="23" t="n"/>
      <c r="E15" s="23" t="n"/>
      <c r="F15" s="23" t="n"/>
      <c r="G15" s="30" t="n"/>
      <c r="H15" s="32" t="n"/>
      <c r="I15" s="33" t="n"/>
      <c r="J15" s="23" t="n"/>
      <c r="K15" s="30" t="n"/>
    </row>
    <row r="16">
      <c r="A16" s="23" t="n"/>
      <c r="B16" s="30" t="n"/>
      <c r="C16" s="31" t="n"/>
      <c r="D16" s="23" t="n"/>
      <c r="E16" s="23" t="n"/>
      <c r="F16" s="23" t="n"/>
      <c r="G16" s="30" t="n"/>
      <c r="H16" s="32" t="n"/>
      <c r="I16" s="33" t="n"/>
      <c r="J16" s="23" t="n"/>
      <c r="K16" s="30" t="n"/>
    </row>
    <row r="17">
      <c r="A17" s="23" t="n"/>
      <c r="B17" s="30" t="n"/>
      <c r="C17" s="31" t="n"/>
      <c r="D17" s="23" t="n"/>
      <c r="E17" s="23" t="n"/>
      <c r="F17" s="23" t="n"/>
      <c r="G17" s="30" t="n"/>
      <c r="H17" s="32" t="n"/>
      <c r="I17" s="33" t="n"/>
      <c r="J17" s="23" t="n"/>
      <c r="K17" s="30" t="n"/>
    </row>
    <row r="18">
      <c r="A18" s="23" t="n"/>
      <c r="B18" s="30" t="n"/>
      <c r="C18" s="31" t="n"/>
      <c r="D18" s="23" t="n"/>
      <c r="E18" s="23" t="n"/>
      <c r="F18" s="23" t="n"/>
      <c r="G18" s="30" t="n"/>
      <c r="H18" s="32" t="n"/>
      <c r="I18" s="33" t="n"/>
      <c r="J18" s="23" t="n"/>
      <c r="K18" s="30" t="n"/>
    </row>
    <row r="19">
      <c r="A19" s="23" t="n"/>
      <c r="B19" s="30" t="n"/>
      <c r="C19" s="31" t="n"/>
      <c r="D19" s="23" t="n"/>
      <c r="E19" s="23" t="n"/>
      <c r="F19" s="23" t="n"/>
      <c r="G19" s="30" t="n"/>
      <c r="H19" s="32" t="n"/>
      <c r="I19" s="33" t="n"/>
      <c r="J19" s="23" t="n"/>
      <c r="K19" s="30" t="n"/>
    </row>
    <row r="20">
      <c r="A20" s="23" t="n"/>
      <c r="B20" s="30" t="n"/>
      <c r="C20" s="31" t="n"/>
      <c r="D20" s="23" t="n"/>
      <c r="E20" s="23" t="n"/>
      <c r="F20" s="23" t="n"/>
      <c r="G20" s="30" t="n"/>
      <c r="H20" s="32" t="n"/>
      <c r="I20" s="33" t="n"/>
      <c r="J20" s="23" t="n"/>
      <c r="K20" s="30" t="n"/>
    </row>
    <row r="21">
      <c r="A21" s="23" t="n"/>
      <c r="B21" s="30" t="n"/>
      <c r="C21" s="31" t="n"/>
      <c r="D21" s="23" t="n"/>
      <c r="E21" s="23" t="n"/>
      <c r="F21" s="23" t="n"/>
      <c r="G21" s="30" t="n"/>
      <c r="H21" s="32" t="n"/>
      <c r="I21" s="33" t="n"/>
      <c r="J21" s="23" t="n"/>
      <c r="K21" s="30" t="n"/>
    </row>
    <row r="22">
      <c r="A22" s="23" t="n"/>
      <c r="B22" s="30" t="n"/>
      <c r="C22" s="31" t="n"/>
      <c r="D22" s="23" t="n"/>
      <c r="E22" s="23" t="n"/>
      <c r="F22" s="23" t="n"/>
      <c r="G22" s="30" t="n"/>
      <c r="H22" s="32" t="n"/>
      <c r="I22" s="33" t="n"/>
      <c r="J22" s="23" t="n"/>
      <c r="K22" s="30" t="n"/>
    </row>
    <row r="23">
      <c r="A23" s="23" t="n"/>
      <c r="B23" s="30" t="n"/>
      <c r="C23" s="31" t="n"/>
      <c r="D23" s="23" t="n"/>
      <c r="E23" s="23" t="n"/>
      <c r="F23" s="23" t="n"/>
      <c r="G23" s="30" t="n"/>
      <c r="H23" s="32" t="n"/>
      <c r="I23" s="33" t="n"/>
      <c r="J23" s="23" t="n"/>
      <c r="K23" s="30" t="n"/>
    </row>
    <row r="24">
      <c r="A24" s="23" t="n"/>
      <c r="B24" s="30" t="n"/>
      <c r="C24" s="31" t="n"/>
      <c r="D24" s="23" t="n"/>
      <c r="E24" s="23" t="n"/>
      <c r="F24" s="23" t="n"/>
      <c r="G24" s="30" t="n"/>
      <c r="H24" s="32" t="n"/>
      <c r="I24" s="33" t="n"/>
      <c r="J24" s="23" t="n"/>
      <c r="K24" s="30" t="n"/>
    </row>
    <row r="25">
      <c r="A25" s="23" t="n"/>
      <c r="B25" s="30" t="n"/>
      <c r="C25" s="31" t="n"/>
      <c r="D25" s="23" t="n"/>
      <c r="E25" s="23" t="n"/>
      <c r="F25" s="23" t="n"/>
      <c r="G25" s="30" t="n"/>
      <c r="H25" s="32" t="n"/>
      <c r="I25" s="33" t="n"/>
      <c r="J25" s="23" t="n"/>
      <c r="K25" s="30" t="n"/>
    </row>
    <row r="26">
      <c r="A26" s="23" t="n"/>
      <c r="B26" s="30" t="n"/>
      <c r="C26" s="31" t="n"/>
      <c r="D26" s="23" t="n"/>
      <c r="E26" s="23" t="n"/>
      <c r="F26" s="23" t="n"/>
      <c r="G26" s="30" t="n"/>
      <c r="H26" s="32" t="n"/>
      <c r="I26" s="33" t="n"/>
      <c r="J26" s="23" t="n"/>
      <c r="K26" s="30" t="n"/>
    </row>
    <row r="27">
      <c r="A27" s="23" t="n"/>
      <c r="B27" s="30" t="n"/>
      <c r="C27" s="31" t="n"/>
      <c r="D27" s="23" t="n"/>
      <c r="E27" s="23" t="n"/>
      <c r="F27" s="23" t="n"/>
      <c r="G27" s="30" t="n"/>
      <c r="H27" s="32" t="n"/>
      <c r="I27" s="33" t="n"/>
      <c r="J27" s="23" t="n"/>
      <c r="K27" s="30" t="n"/>
    </row>
    <row r="28">
      <c r="A28" s="23" t="n"/>
      <c r="B28" s="30" t="n"/>
      <c r="C28" s="31" t="n"/>
      <c r="D28" s="23" t="n"/>
      <c r="E28" s="23" t="n"/>
      <c r="F28" s="23" t="n"/>
      <c r="G28" s="30" t="n"/>
      <c r="H28" s="32" t="n"/>
      <c r="I28" s="33" t="n"/>
      <c r="J28" s="23" t="n"/>
      <c r="K28" s="30" t="n"/>
    </row>
    <row r="29">
      <c r="A29" s="23" t="n"/>
      <c r="B29" s="30" t="n"/>
      <c r="C29" s="31" t="n"/>
      <c r="D29" s="23" t="n"/>
      <c r="E29" s="23" t="n"/>
      <c r="F29" s="23" t="n"/>
      <c r="G29" s="30" t="n"/>
      <c r="H29" s="32" t="n"/>
      <c r="I29" s="33" t="n"/>
      <c r="J29" s="23" t="n"/>
      <c r="K29" s="30" t="n"/>
    </row>
    <row r="30">
      <c r="A30" s="23" t="n"/>
      <c r="B30" s="30" t="n"/>
      <c r="C30" s="31" t="n"/>
      <c r="D30" s="23" t="n"/>
      <c r="E30" s="23" t="n"/>
      <c r="F30" s="23" t="n"/>
      <c r="G30" s="30" t="n"/>
      <c r="H30" s="32" t="n"/>
      <c r="I30" s="33" t="n"/>
      <c r="J30" s="23" t="n"/>
      <c r="K30" s="30" t="n"/>
    </row>
    <row r="31">
      <c r="A31" s="23" t="n"/>
      <c r="B31" s="30" t="n"/>
      <c r="C31" s="31" t="n"/>
      <c r="D31" s="23" t="n"/>
      <c r="E31" s="23" t="n"/>
      <c r="F31" s="23" t="n"/>
      <c r="G31" s="30" t="n"/>
      <c r="H31" s="32" t="n"/>
      <c r="I31" s="33" t="n"/>
      <c r="J31" s="23" t="n"/>
      <c r="K31" s="30" t="n"/>
    </row>
    <row r="32">
      <c r="A32" s="23" t="n"/>
      <c r="B32" s="30" t="n"/>
      <c r="C32" s="31" t="n"/>
      <c r="D32" s="23" t="n"/>
      <c r="E32" s="23" t="n"/>
      <c r="F32" s="23" t="n"/>
      <c r="G32" s="30" t="n"/>
      <c r="H32" s="32" t="n"/>
      <c r="I32" s="33" t="n"/>
      <c r="J32" s="23" t="n"/>
      <c r="K32" s="30" t="n"/>
    </row>
    <row r="33">
      <c r="A33" s="23" t="n"/>
      <c r="B33" s="30" t="n"/>
      <c r="C33" s="31" t="n"/>
      <c r="D33" s="23" t="n"/>
      <c r="E33" s="23" t="n"/>
      <c r="F33" s="23" t="n"/>
      <c r="G33" s="30" t="n"/>
      <c r="H33" s="32" t="n"/>
      <c r="I33" s="33" t="n"/>
      <c r="J33" s="23" t="n"/>
      <c r="K33" s="30" t="n"/>
    </row>
    <row r="34">
      <c r="A34" s="23" t="n"/>
      <c r="B34" s="30" t="n"/>
      <c r="C34" s="31" t="n"/>
      <c r="D34" s="23" t="n"/>
      <c r="E34" s="23" t="n"/>
      <c r="F34" s="23" t="n"/>
      <c r="G34" s="30" t="n"/>
      <c r="H34" s="32" t="n"/>
      <c r="I34" s="33" t="n"/>
      <c r="J34" s="23" t="n"/>
      <c r="K34" s="30" t="n"/>
    </row>
    <row r="35">
      <c r="A35" s="23" t="n"/>
      <c r="B35" s="30" t="n"/>
      <c r="C35" s="31" t="n"/>
      <c r="D35" s="23" t="n"/>
      <c r="E35" s="23" t="n"/>
      <c r="F35" s="23" t="n"/>
      <c r="G35" s="30" t="n"/>
      <c r="H35" s="32" t="n"/>
      <c r="I35" s="33" t="n"/>
      <c r="J35" s="23" t="n"/>
      <c r="K35" s="30" t="n"/>
    </row>
    <row r="36">
      <c r="A36" s="23" t="n"/>
      <c r="B36" s="30" t="n"/>
      <c r="C36" s="31" t="n"/>
      <c r="D36" s="23" t="n"/>
      <c r="E36" s="23" t="n"/>
      <c r="F36" s="23" t="n"/>
      <c r="G36" s="30" t="n"/>
      <c r="H36" s="32" t="n"/>
      <c r="I36" s="33" t="n"/>
      <c r="J36" s="23" t="n"/>
      <c r="K36" s="30" t="n"/>
    </row>
    <row r="37">
      <c r="A37" s="23" t="n"/>
      <c r="B37" s="30" t="n"/>
      <c r="C37" s="31" t="n"/>
      <c r="D37" s="23" t="n"/>
      <c r="E37" s="23" t="n"/>
      <c r="F37" s="23" t="n"/>
      <c r="G37" s="30" t="n"/>
      <c r="H37" s="32" t="n"/>
      <c r="I37" s="33" t="n"/>
      <c r="J37" s="23" t="n"/>
      <c r="K37" s="30" t="n"/>
    </row>
    <row r="38">
      <c r="A38" s="23" t="n"/>
      <c r="B38" s="30" t="n"/>
      <c r="C38" s="31" t="n"/>
      <c r="D38" s="23" t="n"/>
      <c r="E38" s="23" t="n"/>
      <c r="F38" s="23" t="n"/>
      <c r="G38" s="30" t="n"/>
      <c r="H38" s="32" t="n"/>
      <c r="I38" s="33" t="n"/>
      <c r="J38" s="23" t="n"/>
      <c r="K38" s="30" t="n"/>
    </row>
    <row r="39">
      <c r="A39" s="23" t="n"/>
      <c r="B39" s="30" t="n"/>
      <c r="C39" s="31" t="n"/>
      <c r="D39" s="23" t="n"/>
      <c r="E39" s="23" t="n"/>
      <c r="F39" s="23" t="n"/>
      <c r="G39" s="30" t="n"/>
      <c r="H39" s="32" t="n"/>
      <c r="I39" s="33" t="n"/>
      <c r="J39" s="23" t="n"/>
      <c r="K39" s="30" t="n"/>
    </row>
    <row r="40">
      <c r="A40" s="23" t="n"/>
      <c r="B40" s="30" t="n"/>
      <c r="C40" s="31" t="n"/>
      <c r="D40" s="23" t="n"/>
      <c r="E40" s="23" t="n"/>
      <c r="F40" s="23" t="n"/>
      <c r="G40" s="30" t="n"/>
      <c r="H40" s="32" t="n"/>
      <c r="I40" s="33" t="n"/>
      <c r="J40" s="23" t="n"/>
      <c r="K40" s="30" t="n"/>
    </row>
    <row r="41">
      <c r="A41" s="23" t="n"/>
      <c r="B41" s="30" t="n"/>
      <c r="C41" s="31" t="n"/>
      <c r="D41" s="23" t="n"/>
      <c r="E41" s="23" t="n"/>
      <c r="F41" s="23" t="n"/>
      <c r="G41" s="30" t="n"/>
      <c r="H41" s="32" t="n"/>
      <c r="I41" s="33" t="n"/>
      <c r="J41" s="23" t="n"/>
      <c r="K41" s="30" t="n"/>
    </row>
    <row r="42">
      <c r="A42" s="23" t="n"/>
      <c r="B42" s="30" t="n"/>
      <c r="C42" s="31" t="n"/>
      <c r="D42" s="23" t="n"/>
      <c r="E42" s="23" t="n"/>
      <c r="F42" s="23" t="n"/>
      <c r="G42" s="30" t="n"/>
      <c r="H42" s="32" t="n"/>
      <c r="I42" s="33" t="n"/>
      <c r="J42" s="23" t="n"/>
      <c r="K42" s="30" t="n"/>
    </row>
    <row r="43">
      <c r="A43" s="23" t="n"/>
      <c r="B43" s="30" t="n"/>
      <c r="C43" s="31" t="n"/>
      <c r="D43" s="23" t="n"/>
      <c r="E43" s="23" t="n"/>
      <c r="F43" s="23" t="n"/>
      <c r="G43" s="30" t="n"/>
      <c r="H43" s="32" t="n"/>
      <c r="I43" s="33" t="n"/>
      <c r="J43" s="23" t="n"/>
      <c r="K43" s="30" t="n"/>
    </row>
    <row r="44">
      <c r="A44" s="23" t="n"/>
      <c r="B44" s="30" t="n"/>
      <c r="C44" s="31" t="n"/>
      <c r="D44" s="23" t="n"/>
      <c r="E44" s="23" t="n"/>
      <c r="F44" s="23" t="n"/>
      <c r="G44" s="30" t="n"/>
      <c r="H44" s="32" t="n"/>
      <c r="I44" s="33" t="n"/>
      <c r="J44" s="23" t="n"/>
      <c r="K44" s="30" t="n"/>
    </row>
    <row r="45">
      <c r="A45" s="23" t="n"/>
      <c r="B45" s="30" t="n"/>
      <c r="C45" s="31" t="n"/>
      <c r="D45" s="23" t="n"/>
      <c r="E45" s="23" t="n"/>
      <c r="F45" s="23" t="n"/>
      <c r="G45" s="30" t="n"/>
      <c r="H45" s="32" t="n"/>
      <c r="I45" s="33" t="n"/>
      <c r="J45" s="23" t="n"/>
      <c r="K45" s="30" t="n"/>
    </row>
    <row r="46">
      <c r="A46" s="23" t="n"/>
      <c r="B46" s="30" t="n"/>
      <c r="C46" s="31" t="n"/>
      <c r="D46" s="23" t="n"/>
      <c r="E46" s="23" t="n"/>
      <c r="F46" s="23" t="n"/>
      <c r="G46" s="30" t="n"/>
      <c r="H46" s="32" t="n"/>
      <c r="I46" s="33" t="n"/>
      <c r="J46" s="23" t="n"/>
      <c r="K46" s="30" t="n"/>
    </row>
    <row r="47">
      <c r="A47" s="23" t="n"/>
      <c r="B47" s="30" t="n"/>
      <c r="C47" s="31" t="n"/>
      <c r="D47" s="23" t="n"/>
      <c r="E47" s="23" t="n"/>
      <c r="F47" s="23" t="n"/>
      <c r="G47" s="30" t="n"/>
      <c r="H47" s="32" t="n"/>
      <c r="I47" s="33" t="n"/>
      <c r="J47" s="23" t="n"/>
      <c r="K47" s="30" t="n"/>
    </row>
    <row r="48">
      <c r="A48" s="23" t="n"/>
      <c r="B48" s="30" t="n"/>
      <c r="C48" s="31" t="n"/>
      <c r="D48" s="23" t="n"/>
      <c r="E48" s="23" t="n"/>
      <c r="F48" s="23" t="n"/>
      <c r="G48" s="30" t="n"/>
      <c r="H48" s="32" t="n"/>
      <c r="I48" s="33" t="n"/>
      <c r="J48" s="23" t="n"/>
      <c r="K48" s="30" t="n"/>
    </row>
    <row r="49">
      <c r="A49" s="23" t="n"/>
      <c r="B49" s="30" t="n"/>
      <c r="C49" s="31" t="n"/>
      <c r="D49" s="23" t="n"/>
      <c r="E49" s="23" t="n"/>
      <c r="F49" s="23" t="n"/>
      <c r="G49" s="30" t="n"/>
      <c r="H49" s="32" t="n"/>
      <c r="I49" s="33" t="n"/>
      <c r="J49" s="23" t="n"/>
      <c r="K49" s="30" t="n"/>
    </row>
    <row r="50">
      <c r="A50" s="23" t="n"/>
      <c r="B50" s="30" t="n"/>
      <c r="C50" s="31" t="n"/>
      <c r="D50" s="23" t="n"/>
      <c r="E50" s="23" t="n"/>
      <c r="F50" s="23" t="n"/>
      <c r="G50" s="30" t="n"/>
      <c r="H50" s="32" t="n"/>
      <c r="I50" s="33" t="n"/>
      <c r="J50" s="23" t="n"/>
      <c r="K50" s="30" t="n"/>
    </row>
    <row r="51">
      <c r="A51" s="23" t="n"/>
      <c r="B51" s="30" t="n"/>
      <c r="C51" s="31" t="n"/>
      <c r="D51" s="23" t="n"/>
      <c r="E51" s="23" t="n"/>
      <c r="F51" s="23" t="n"/>
      <c r="G51" s="30" t="n"/>
      <c r="H51" s="32" t="n"/>
      <c r="I51" s="33" t="n"/>
      <c r="J51" s="23" t="n"/>
      <c r="K51" s="30" t="n"/>
    </row>
    <row r="52">
      <c r="A52" s="23" t="n"/>
      <c r="B52" s="30" t="n"/>
      <c r="C52" s="31" t="n"/>
      <c r="D52" s="23" t="n"/>
      <c r="E52" s="23" t="n"/>
      <c r="F52" s="23" t="n"/>
      <c r="G52" s="30" t="n"/>
      <c r="H52" s="32" t="n"/>
      <c r="I52" s="33" t="n"/>
      <c r="J52" s="23" t="n"/>
      <c r="K52" s="30" t="n"/>
    </row>
    <row r="53">
      <c r="A53" s="23" t="n"/>
      <c r="B53" s="30" t="n"/>
      <c r="C53" s="31" t="n"/>
      <c r="D53" s="23" t="n"/>
      <c r="E53" s="23" t="n"/>
      <c r="F53" s="23" t="n"/>
      <c r="G53" s="30" t="n"/>
      <c r="H53" s="32" t="n"/>
      <c r="I53" s="33" t="n"/>
      <c r="J53" s="23" t="n"/>
      <c r="K53" s="30" t="n"/>
    </row>
    <row r="54">
      <c r="A54" s="23" t="n"/>
      <c r="B54" s="30" t="n"/>
      <c r="C54" s="31" t="n"/>
      <c r="D54" s="23" t="n"/>
      <c r="E54" s="23" t="n"/>
      <c r="F54" s="23" t="n"/>
      <c r="G54" s="30" t="n"/>
      <c r="H54" s="32" t="n"/>
      <c r="I54" s="33" t="n"/>
      <c r="J54" s="23" t="n"/>
      <c r="K54" s="30" t="n"/>
    </row>
    <row r="55">
      <c r="A55" s="23" t="n"/>
      <c r="B55" s="30" t="n"/>
      <c r="C55" s="31" t="n"/>
      <c r="D55" s="23" t="n"/>
      <c r="E55" s="23" t="n"/>
      <c r="F55" s="23" t="n"/>
      <c r="G55" s="30" t="n"/>
      <c r="H55" s="32" t="n"/>
      <c r="I55" s="33" t="n"/>
      <c r="J55" s="23" t="n"/>
      <c r="K55" s="30" t="n"/>
    </row>
    <row r="56">
      <c r="A56" s="23" t="n"/>
      <c r="B56" s="30" t="n"/>
      <c r="C56" s="31" t="n"/>
      <c r="D56" s="23" t="n"/>
      <c r="E56" s="23" t="n"/>
      <c r="F56" s="23" t="n"/>
      <c r="G56" s="30" t="n"/>
      <c r="H56" s="32" t="n"/>
      <c r="I56" s="33" t="n"/>
      <c r="J56" s="23" t="n"/>
      <c r="K56" s="30" t="n"/>
    </row>
    <row r="57">
      <c r="A57" s="23" t="n"/>
      <c r="B57" s="30" t="n"/>
      <c r="C57" s="31" t="n"/>
      <c r="D57" s="23" t="n"/>
      <c r="E57" s="23" t="n"/>
      <c r="F57" s="23" t="n"/>
      <c r="G57" s="30" t="n"/>
      <c r="H57" s="32" t="n"/>
      <c r="I57" s="33" t="n"/>
      <c r="J57" s="23" t="n"/>
      <c r="K57" s="30" t="n"/>
    </row>
    <row r="58">
      <c r="A58" s="23" t="n"/>
      <c r="B58" s="30" t="n"/>
      <c r="C58" s="31" t="n"/>
      <c r="D58" s="23" t="n"/>
      <c r="E58" s="23" t="n"/>
      <c r="F58" s="23" t="n"/>
      <c r="G58" s="30" t="n"/>
      <c r="H58" s="32" t="n"/>
      <c r="I58" s="33" t="n"/>
      <c r="J58" s="23" t="n"/>
      <c r="K58" s="30" t="n"/>
    </row>
    <row r="59">
      <c r="A59" s="23" t="n"/>
      <c r="B59" s="30" t="n"/>
      <c r="C59" s="31" t="n"/>
      <c r="D59" s="23" t="n"/>
      <c r="E59" s="23" t="n"/>
      <c r="F59" s="23" t="n"/>
      <c r="G59" s="30" t="n"/>
      <c r="H59" s="32" t="n"/>
      <c r="I59" s="33" t="n"/>
      <c r="J59" s="23" t="n"/>
      <c r="K59" s="30" t="n"/>
    </row>
    <row r="60">
      <c r="A60" s="23" t="n"/>
      <c r="B60" s="30" t="n"/>
      <c r="C60" s="31" t="n"/>
      <c r="D60" s="23" t="n"/>
      <c r="E60" s="23" t="n"/>
      <c r="F60" s="23" t="n"/>
      <c r="G60" s="30" t="n"/>
      <c r="H60" s="32" t="n"/>
      <c r="I60" s="33" t="n"/>
      <c r="J60" s="23" t="n"/>
      <c r="K60" s="30" t="n"/>
    </row>
    <row r="61">
      <c r="A61" s="23" t="n"/>
      <c r="B61" s="30" t="n"/>
      <c r="C61" s="31" t="n"/>
      <c r="D61" s="23" t="n"/>
      <c r="E61" s="23" t="n"/>
      <c r="F61" s="23" t="n"/>
      <c r="G61" s="30" t="n"/>
      <c r="H61" s="32" t="n"/>
      <c r="I61" s="33" t="n"/>
      <c r="J61" s="23" t="n"/>
      <c r="K61" s="30" t="n"/>
    </row>
    <row r="62">
      <c r="A62" s="23" t="n"/>
      <c r="B62" s="30" t="n"/>
      <c r="C62" s="31" t="n"/>
      <c r="D62" s="23" t="n"/>
      <c r="E62" s="23" t="n"/>
      <c r="F62" s="23" t="n"/>
      <c r="G62" s="30" t="n"/>
      <c r="H62" s="32" t="n"/>
      <c r="I62" s="33" t="n"/>
      <c r="J62" s="23" t="n"/>
      <c r="K62" s="30" t="n"/>
    </row>
    <row r="63">
      <c r="A63" s="23" t="n"/>
      <c r="B63" s="30" t="n"/>
      <c r="C63" s="31" t="n"/>
      <c r="D63" s="23" t="n"/>
      <c r="E63" s="23" t="n"/>
      <c r="F63" s="23" t="n"/>
      <c r="G63" s="30" t="n"/>
      <c r="H63" s="32" t="n"/>
      <c r="I63" s="33" t="n"/>
      <c r="J63" s="23" t="n"/>
      <c r="K63" s="30" t="n"/>
    </row>
    <row r="64">
      <c r="A64" s="23" t="n"/>
      <c r="B64" s="30" t="n"/>
      <c r="C64" s="31" t="n"/>
      <c r="D64" s="23" t="n"/>
      <c r="E64" s="23" t="n"/>
      <c r="F64" s="23" t="n"/>
      <c r="G64" s="30" t="n"/>
      <c r="H64" s="32" t="n"/>
      <c r="I64" s="33" t="n"/>
      <c r="J64" s="23" t="n"/>
      <c r="K64" s="30" t="n"/>
    </row>
    <row r="65">
      <c r="A65" s="23" t="n"/>
      <c r="B65" s="30" t="n"/>
      <c r="C65" s="31" t="n"/>
      <c r="D65" s="23" t="n"/>
      <c r="E65" s="23" t="n"/>
      <c r="F65" s="23" t="n"/>
      <c r="G65" s="30" t="n"/>
      <c r="H65" s="32" t="n"/>
      <c r="I65" s="33" t="n"/>
      <c r="J65" s="23" t="n"/>
      <c r="K65" s="30" t="n"/>
    </row>
    <row r="66">
      <c r="A66" s="23" t="n"/>
      <c r="B66" s="30" t="n"/>
      <c r="C66" s="31" t="n"/>
      <c r="D66" s="23" t="n"/>
      <c r="E66" s="23" t="n"/>
      <c r="F66" s="23" t="n"/>
      <c r="G66" s="30" t="n"/>
      <c r="H66" s="32" t="n"/>
      <c r="I66" s="33" t="n"/>
      <c r="J66" s="23" t="n"/>
      <c r="K66" s="30" t="n"/>
    </row>
    <row r="67">
      <c r="A67" s="23" t="n"/>
      <c r="B67" s="30" t="n"/>
      <c r="C67" s="31" t="n"/>
      <c r="D67" s="23" t="n"/>
      <c r="E67" s="23" t="n"/>
      <c r="F67" s="23" t="n"/>
      <c r="G67" s="30" t="n"/>
      <c r="H67" s="32" t="n"/>
      <c r="I67" s="33" t="n"/>
      <c r="J67" s="23" t="n"/>
      <c r="K67" s="30" t="n"/>
    </row>
    <row r="68">
      <c r="A68" s="23" t="n"/>
      <c r="B68" s="30" t="n"/>
      <c r="C68" s="31" t="n"/>
      <c r="D68" s="23" t="n"/>
      <c r="E68" s="23" t="n"/>
      <c r="F68" s="23" t="n"/>
      <c r="G68" s="30" t="n"/>
      <c r="H68" s="32" t="n"/>
      <c r="I68" s="33" t="n"/>
      <c r="J68" s="23" t="n"/>
      <c r="K68" s="30" t="n"/>
    </row>
    <row r="69">
      <c r="A69" s="23" t="n"/>
      <c r="B69" s="30" t="n"/>
      <c r="C69" s="31" t="n"/>
      <c r="D69" s="23" t="n"/>
      <c r="E69" s="23" t="n"/>
      <c r="F69" s="23" t="n"/>
      <c r="G69" s="30" t="n"/>
      <c r="H69" s="32" t="n"/>
      <c r="I69" s="33" t="n"/>
      <c r="J69" s="23" t="n"/>
      <c r="K69" s="30" t="n"/>
    </row>
    <row r="70">
      <c r="A70" s="23" t="n"/>
      <c r="B70" s="30" t="n"/>
      <c r="C70" s="31" t="n"/>
      <c r="D70" s="23" t="n"/>
      <c r="E70" s="23" t="n"/>
      <c r="F70" s="23" t="n"/>
      <c r="G70" s="30" t="n"/>
      <c r="H70" s="32" t="n"/>
      <c r="I70" s="33" t="n"/>
      <c r="J70" s="23" t="n"/>
      <c r="K70" s="30" t="n"/>
    </row>
    <row r="71">
      <c r="A71" s="23" t="n"/>
      <c r="B71" s="30" t="n"/>
      <c r="C71" s="31" t="n"/>
      <c r="D71" s="23" t="n"/>
      <c r="E71" s="23" t="n"/>
      <c r="F71" s="23" t="n"/>
      <c r="G71" s="30" t="n"/>
      <c r="H71" s="32" t="n"/>
      <c r="I71" s="33" t="n"/>
      <c r="J71" s="23" t="n"/>
      <c r="K71" s="30" t="n"/>
    </row>
    <row r="72">
      <c r="A72" s="23" t="n"/>
      <c r="B72" s="30" t="n"/>
      <c r="C72" s="31" t="n"/>
      <c r="D72" s="23" t="n"/>
      <c r="E72" s="23" t="n"/>
      <c r="F72" s="23" t="n"/>
      <c r="G72" s="30" t="n"/>
      <c r="H72" s="32" t="n"/>
      <c r="I72" s="33" t="n"/>
      <c r="J72" s="23" t="n"/>
      <c r="K72" s="30" t="n"/>
    </row>
    <row r="73">
      <c r="A73" s="23" t="n"/>
      <c r="B73" s="30" t="n"/>
      <c r="C73" s="31" t="n"/>
      <c r="D73" s="23" t="n"/>
      <c r="E73" s="23" t="n"/>
      <c r="F73" s="23" t="n"/>
      <c r="G73" s="30" t="n"/>
      <c r="H73" s="32" t="n"/>
      <c r="I73" s="33" t="n"/>
      <c r="J73" s="23" t="n"/>
      <c r="K73" s="30" t="n"/>
    </row>
    <row r="74">
      <c r="A74" s="23" t="n"/>
      <c r="B74" s="30" t="n"/>
      <c r="C74" s="31" t="n"/>
      <c r="D74" s="23" t="n"/>
      <c r="E74" s="23" t="n"/>
      <c r="F74" s="23" t="n"/>
      <c r="G74" s="30" t="n"/>
      <c r="H74" s="32" t="n"/>
      <c r="I74" s="33" t="n"/>
      <c r="J74" s="23" t="n"/>
      <c r="K74" s="30" t="n"/>
    </row>
    <row r="75">
      <c r="A75" s="23" t="n"/>
      <c r="B75" s="30" t="n"/>
      <c r="C75" s="31" t="n"/>
      <c r="D75" s="23" t="n"/>
      <c r="E75" s="23" t="n"/>
      <c r="F75" s="23" t="n"/>
      <c r="G75" s="30" t="n"/>
      <c r="H75" s="32" t="n"/>
      <c r="I75" s="33" t="n"/>
      <c r="J75" s="23" t="n"/>
      <c r="K75" s="30" t="n"/>
    </row>
    <row r="76">
      <c r="A76" s="23" t="n"/>
      <c r="B76" s="30" t="n"/>
      <c r="C76" s="31" t="n"/>
      <c r="D76" s="23" t="n"/>
      <c r="E76" s="23" t="n"/>
      <c r="F76" s="23" t="n"/>
      <c r="G76" s="30" t="n"/>
      <c r="H76" s="32" t="n"/>
      <c r="I76" s="33" t="n"/>
      <c r="J76" s="23" t="n"/>
      <c r="K76" s="30" t="n"/>
    </row>
    <row r="77">
      <c r="A77" s="23" t="n"/>
      <c r="B77" s="30" t="n"/>
      <c r="C77" s="31" t="n"/>
      <c r="D77" s="23" t="n"/>
      <c r="E77" s="23" t="n"/>
      <c r="F77" s="23" t="n"/>
      <c r="G77" s="30" t="n"/>
      <c r="H77" s="32" t="n"/>
      <c r="I77" s="33" t="n"/>
      <c r="J77" s="23" t="n"/>
      <c r="K77" s="30" t="n"/>
    </row>
    <row r="78">
      <c r="A78" s="23" t="n"/>
      <c r="B78" s="30" t="n"/>
      <c r="C78" s="31" t="n"/>
      <c r="D78" s="23" t="n"/>
      <c r="E78" s="23" t="n"/>
      <c r="F78" s="23" t="n"/>
      <c r="G78" s="30" t="n"/>
      <c r="H78" s="32" t="n"/>
      <c r="I78" s="33" t="n"/>
      <c r="J78" s="23" t="n"/>
      <c r="K78" s="30" t="n"/>
    </row>
    <row r="79">
      <c r="A79" s="23" t="n"/>
      <c r="B79" s="30" t="n"/>
      <c r="C79" s="31" t="n"/>
      <c r="D79" s="23" t="n"/>
      <c r="E79" s="23" t="n"/>
      <c r="F79" s="23" t="n"/>
      <c r="G79" s="30" t="n"/>
      <c r="H79" s="32" t="n"/>
      <c r="I79" s="33" t="n"/>
      <c r="J79" s="23" t="n"/>
      <c r="K79" s="30" t="n"/>
    </row>
    <row r="80">
      <c r="A80" s="23" t="n"/>
      <c r="B80" s="30" t="n"/>
      <c r="C80" s="31" t="n"/>
      <c r="D80" s="23" t="n"/>
      <c r="E80" s="23" t="n"/>
      <c r="F80" s="23" t="n"/>
      <c r="G80" s="30" t="n"/>
      <c r="H80" s="32" t="n"/>
      <c r="I80" s="33" t="n"/>
      <c r="J80" s="23" t="n"/>
      <c r="K80" s="30" t="n"/>
    </row>
    <row r="81">
      <c r="A81" s="23" t="n"/>
      <c r="B81" s="30" t="n"/>
      <c r="C81" s="31" t="n"/>
      <c r="D81" s="23" t="n"/>
      <c r="E81" s="23" t="n"/>
      <c r="F81" s="23" t="n"/>
      <c r="G81" s="30" t="n"/>
      <c r="H81" s="32" t="n"/>
      <c r="I81" s="33" t="n"/>
      <c r="J81" s="23" t="n"/>
      <c r="K81" s="30" t="n"/>
    </row>
    <row r="82">
      <c r="A82" s="23" t="n"/>
      <c r="B82" s="30" t="n"/>
      <c r="C82" s="31" t="n"/>
      <c r="D82" s="23" t="n"/>
      <c r="E82" s="23" t="n"/>
      <c r="F82" s="23" t="n"/>
      <c r="G82" s="30" t="n"/>
      <c r="H82" s="32" t="n"/>
      <c r="I82" s="33" t="n"/>
      <c r="J82" s="23" t="n"/>
      <c r="K82" s="30" t="n"/>
    </row>
    <row r="83">
      <c r="A83" s="23" t="n"/>
      <c r="B83" s="30" t="n"/>
      <c r="C83" s="31" t="n"/>
      <c r="D83" s="23" t="n"/>
      <c r="E83" s="23" t="n"/>
      <c r="F83" s="23" t="n"/>
      <c r="G83" s="30" t="n"/>
      <c r="H83" s="32" t="n"/>
      <c r="I83" s="33" t="n"/>
      <c r="J83" s="23" t="n"/>
      <c r="K83" s="30" t="n"/>
    </row>
    <row r="84">
      <c r="A84" s="23" t="n"/>
      <c r="B84" s="30" t="n"/>
      <c r="C84" s="31" t="n"/>
      <c r="D84" s="23" t="n"/>
      <c r="E84" s="23" t="n"/>
      <c r="F84" s="23" t="n"/>
      <c r="G84" s="30" t="n"/>
      <c r="H84" s="32" t="n"/>
      <c r="I84" s="33" t="n"/>
      <c r="J84" s="23" t="n"/>
      <c r="K84" s="30" t="n"/>
    </row>
    <row r="85">
      <c r="A85" s="23" t="n"/>
      <c r="B85" s="30" t="n"/>
      <c r="C85" s="31" t="n"/>
      <c r="D85" s="23" t="n"/>
      <c r="E85" s="23" t="n"/>
      <c r="F85" s="23" t="n"/>
      <c r="G85" s="30" t="n"/>
      <c r="H85" s="32" t="n"/>
      <c r="I85" s="33" t="n"/>
      <c r="J85" s="23" t="n"/>
      <c r="K85" s="30" t="n"/>
    </row>
    <row r="86">
      <c r="A86" s="23" t="n"/>
      <c r="B86" s="30" t="n"/>
      <c r="C86" s="31" t="n"/>
      <c r="D86" s="23" t="n"/>
      <c r="E86" s="23" t="n"/>
      <c r="F86" s="23" t="n"/>
      <c r="G86" s="30" t="n"/>
      <c r="H86" s="32" t="n"/>
      <c r="I86" s="33" t="n"/>
      <c r="J86" s="23" t="n"/>
      <c r="K86" s="30" t="n"/>
    </row>
    <row r="87">
      <c r="A87" s="23" t="n"/>
      <c r="B87" s="30" t="n"/>
      <c r="C87" s="31" t="n"/>
      <c r="D87" s="23" t="n"/>
      <c r="E87" s="23" t="n"/>
      <c r="F87" s="23" t="n"/>
      <c r="G87" s="30" t="n"/>
      <c r="H87" s="32" t="n"/>
      <c r="I87" s="33" t="n"/>
      <c r="J87" s="23" t="n"/>
      <c r="K87" s="30" t="n"/>
    </row>
    <row r="88">
      <c r="A88" s="23" t="n"/>
      <c r="B88" s="30" t="n"/>
      <c r="C88" s="31" t="n"/>
      <c r="D88" s="23" t="n"/>
      <c r="E88" s="23" t="n"/>
      <c r="F88" s="23" t="n"/>
      <c r="G88" s="30" t="n"/>
      <c r="H88" s="32" t="n"/>
      <c r="I88" s="33" t="n"/>
      <c r="J88" s="23" t="n"/>
      <c r="K88" s="30" t="n"/>
    </row>
    <row r="89">
      <c r="A89" s="23" t="n"/>
      <c r="B89" s="30" t="n"/>
      <c r="C89" s="31" t="n"/>
      <c r="D89" s="23" t="n"/>
      <c r="E89" s="23" t="n"/>
      <c r="F89" s="23" t="n"/>
      <c r="G89" s="30" t="n"/>
      <c r="H89" s="32" t="n"/>
      <c r="I89" s="33" t="n"/>
      <c r="J89" s="23" t="n"/>
      <c r="K89" s="30" t="n"/>
    </row>
    <row r="90">
      <c r="A90" s="23" t="n"/>
      <c r="B90" s="30" t="n"/>
      <c r="C90" s="31" t="n"/>
      <c r="D90" s="23" t="n"/>
      <c r="E90" s="23" t="n"/>
      <c r="F90" s="23" t="n"/>
      <c r="G90" s="30" t="n"/>
      <c r="H90" s="32" t="n"/>
      <c r="I90" s="33" t="n"/>
      <c r="J90" s="23" t="n"/>
      <c r="K90" s="30" t="n"/>
    </row>
    <row r="91">
      <c r="A91" s="23" t="n"/>
      <c r="B91" s="30" t="n"/>
      <c r="C91" s="31" t="n"/>
      <c r="D91" s="23" t="n"/>
      <c r="E91" s="23" t="n"/>
      <c r="F91" s="23" t="n"/>
      <c r="G91" s="30" t="n"/>
      <c r="H91" s="32" t="n"/>
      <c r="I91" s="33" t="n"/>
      <c r="J91" s="23" t="n"/>
      <c r="K91" s="30" t="n"/>
    </row>
    <row r="92">
      <c r="A92" s="23" t="n"/>
      <c r="B92" s="30" t="n"/>
      <c r="C92" s="31" t="n"/>
      <c r="D92" s="23" t="n"/>
      <c r="E92" s="23" t="n"/>
      <c r="F92" s="23" t="n"/>
      <c r="G92" s="30" t="n"/>
      <c r="H92" s="32" t="n"/>
      <c r="I92" s="33" t="n"/>
      <c r="J92" s="23" t="n"/>
      <c r="K92" s="30" t="n"/>
    </row>
    <row r="93">
      <c r="A93" s="23" t="n"/>
      <c r="B93" s="30" t="n"/>
      <c r="C93" s="31" t="n"/>
      <c r="D93" s="23" t="n"/>
      <c r="E93" s="23" t="n"/>
      <c r="F93" s="23" t="n"/>
      <c r="G93" s="30" t="n"/>
      <c r="H93" s="32" t="n"/>
      <c r="I93" s="33" t="n"/>
      <c r="J93" s="23" t="n"/>
      <c r="K93" s="30" t="n"/>
    </row>
    <row r="94">
      <c r="A94" s="23" t="n"/>
      <c r="B94" s="30" t="n"/>
      <c r="C94" s="31" t="n"/>
      <c r="D94" s="23" t="n"/>
      <c r="E94" s="23" t="n"/>
      <c r="F94" s="23" t="n"/>
      <c r="G94" s="30" t="n"/>
      <c r="H94" s="32" t="n"/>
      <c r="I94" s="33" t="n"/>
      <c r="J94" s="23" t="n"/>
      <c r="K94" s="30" t="n"/>
    </row>
    <row r="95">
      <c r="A95" s="23" t="n"/>
      <c r="B95" s="30" t="n"/>
      <c r="C95" s="31" t="n"/>
      <c r="D95" s="23" t="n"/>
      <c r="E95" s="23" t="n"/>
      <c r="F95" s="23" t="n"/>
      <c r="G95" s="30" t="n"/>
      <c r="H95" s="32" t="n"/>
      <c r="I95" s="33" t="n"/>
      <c r="J95" s="23" t="n"/>
      <c r="K95" s="30" t="n"/>
    </row>
    <row r="96">
      <c r="A96" s="23" t="n"/>
      <c r="B96" s="30" t="n"/>
      <c r="C96" s="31" t="n"/>
      <c r="D96" s="23" t="n"/>
      <c r="E96" s="23" t="n"/>
      <c r="F96" s="23" t="n"/>
      <c r="G96" s="30" t="n"/>
      <c r="H96" s="32" t="n"/>
      <c r="I96" s="33" t="n"/>
      <c r="J96" s="23" t="n"/>
      <c r="K96" s="30" t="n"/>
    </row>
    <row r="97">
      <c r="A97" s="23" t="n"/>
      <c r="B97" s="30" t="n"/>
      <c r="C97" s="31" t="n"/>
      <c r="D97" s="23" t="n"/>
      <c r="E97" s="23" t="n"/>
      <c r="F97" s="23" t="n"/>
      <c r="G97" s="30" t="n"/>
      <c r="H97" s="32" t="n"/>
      <c r="I97" s="33" t="n"/>
      <c r="J97" s="23" t="n"/>
      <c r="K97" s="30" t="n"/>
    </row>
    <row r="98">
      <c r="A98" s="23" t="n"/>
      <c r="B98" s="30" t="n"/>
      <c r="C98" s="31" t="n"/>
      <c r="D98" s="23" t="n"/>
      <c r="E98" s="23" t="n"/>
      <c r="F98" s="23" t="n"/>
      <c r="G98" s="30" t="n"/>
      <c r="H98" s="32" t="n"/>
      <c r="I98" s="33" t="n"/>
      <c r="J98" s="23" t="n"/>
      <c r="K98" s="30" t="n"/>
    </row>
    <row r="99">
      <c r="A99" s="23" t="n"/>
      <c r="B99" s="30" t="n"/>
      <c r="C99" s="31" t="n"/>
      <c r="D99" s="23" t="n"/>
      <c r="E99" s="23" t="n"/>
      <c r="F99" s="23" t="n"/>
      <c r="G99" s="30" t="n"/>
      <c r="H99" s="32" t="n"/>
      <c r="I99" s="33" t="n"/>
      <c r="J99" s="23" t="n"/>
      <c r="K99" s="30" t="n"/>
    </row>
    <row r="100">
      <c r="A100" s="23" t="n"/>
      <c r="B100" s="30" t="n"/>
      <c r="C100" s="31" t="n"/>
      <c r="D100" s="23" t="n"/>
      <c r="E100" s="23" t="n"/>
      <c r="F100" s="23" t="n"/>
      <c r="G100" s="30" t="n"/>
      <c r="H100" s="32" t="n"/>
      <c r="I100" s="33" t="n"/>
      <c r="J100" s="23" t="n"/>
      <c r="K100" s="30" t="n"/>
    </row>
    <row r="101">
      <c r="A101" s="23" t="n"/>
      <c r="B101" s="30" t="n"/>
      <c r="C101" s="31" t="n"/>
      <c r="D101" s="23" t="n"/>
      <c r="E101" s="23" t="n"/>
      <c r="F101" s="23" t="n"/>
      <c r="G101" s="30" t="n"/>
      <c r="H101" s="32" t="n"/>
      <c r="I101" s="33" t="n"/>
      <c r="J101" s="23" t="n"/>
      <c r="K101" s="30" t="n"/>
    </row>
    <row r="102">
      <c r="A102" s="23" t="n"/>
      <c r="B102" s="30" t="n"/>
      <c r="C102" s="31" t="n"/>
      <c r="D102" s="23" t="n"/>
      <c r="E102" s="23" t="n"/>
      <c r="F102" s="23" t="n"/>
      <c r="G102" s="30" t="n"/>
      <c r="H102" s="32" t="n"/>
      <c r="I102" s="33" t="n"/>
      <c r="J102" s="23" t="n"/>
      <c r="K102" s="30" t="n"/>
    </row>
    <row r="103">
      <c r="A103" s="23" t="n"/>
      <c r="B103" s="30" t="n"/>
      <c r="C103" s="31" t="n"/>
      <c r="D103" s="23" t="n"/>
      <c r="E103" s="23" t="n"/>
      <c r="F103" s="23" t="n"/>
      <c r="G103" s="30" t="n"/>
      <c r="H103" s="32" t="n"/>
      <c r="I103" s="33" t="n"/>
      <c r="J103" s="23" t="n"/>
      <c r="K103" s="30" t="n"/>
    </row>
    <row r="104">
      <c r="A104" s="23" t="n"/>
      <c r="B104" s="30" t="n"/>
      <c r="C104" s="31" t="n"/>
      <c r="D104" s="23" t="n"/>
      <c r="E104" s="23" t="n"/>
      <c r="F104" s="23" t="n"/>
      <c r="G104" s="30" t="n"/>
      <c r="H104" s="32" t="n"/>
      <c r="I104" s="33" t="n"/>
      <c r="J104" s="23" t="n"/>
      <c r="K104" s="30" t="n"/>
    </row>
    <row r="105">
      <c r="A105" s="23" t="n"/>
      <c r="B105" s="30" t="n"/>
      <c r="C105" s="31" t="n"/>
      <c r="D105" s="23" t="n"/>
      <c r="E105" s="23" t="n"/>
      <c r="F105" s="23" t="n"/>
      <c r="G105" s="30" t="n"/>
      <c r="H105" s="32" t="n"/>
      <c r="I105" s="33" t="n"/>
      <c r="J105" s="23" t="n"/>
      <c r="K105" s="30" t="n"/>
    </row>
    <row r="106">
      <c r="A106" s="23" t="n"/>
      <c r="B106" s="30" t="n"/>
      <c r="C106" s="31" t="n"/>
      <c r="D106" s="23" t="n"/>
      <c r="E106" s="23" t="n"/>
      <c r="F106" s="23" t="n"/>
      <c r="G106" s="30" t="n"/>
      <c r="H106" s="32" t="n"/>
      <c r="I106" s="33" t="n"/>
      <c r="J106" s="23" t="n"/>
      <c r="K106" s="30" t="n"/>
    </row>
    <row r="107">
      <c r="A107" s="23" t="n"/>
      <c r="B107" s="30" t="n"/>
      <c r="C107" s="31" t="n"/>
      <c r="D107" s="23" t="n"/>
      <c r="E107" s="23" t="n"/>
      <c r="F107" s="23" t="n"/>
      <c r="G107" s="30" t="n"/>
      <c r="H107" s="32" t="n"/>
      <c r="I107" s="33" t="n"/>
      <c r="J107" s="23" t="n"/>
      <c r="K107" s="30" t="n"/>
    </row>
    <row r="108">
      <c r="A108" s="23" t="n"/>
      <c r="B108" s="30" t="n"/>
      <c r="C108" s="31" t="n"/>
      <c r="D108" s="23" t="n"/>
      <c r="E108" s="23" t="n"/>
      <c r="F108" s="23" t="n"/>
      <c r="G108" s="30" t="n"/>
      <c r="H108" s="32" t="n"/>
      <c r="I108" s="33" t="n"/>
      <c r="J108" s="23" t="n"/>
      <c r="K108" s="30" t="n"/>
    </row>
    <row r="109">
      <c r="A109" s="23" t="n"/>
      <c r="B109" s="30" t="n"/>
      <c r="C109" s="31" t="n"/>
      <c r="D109" s="23" t="n"/>
      <c r="E109" s="23" t="n"/>
      <c r="F109" s="23" t="n"/>
      <c r="G109" s="30" t="n"/>
      <c r="H109" s="32" t="n"/>
      <c r="I109" s="33" t="n"/>
      <c r="J109" s="23" t="n"/>
      <c r="K109" s="30" t="n"/>
    </row>
    <row r="110">
      <c r="A110" s="23" t="n"/>
      <c r="B110" s="30" t="n"/>
      <c r="C110" s="31" t="n"/>
      <c r="D110" s="23" t="n"/>
      <c r="E110" s="23" t="n"/>
      <c r="F110" s="23" t="n"/>
      <c r="G110" s="30" t="n"/>
      <c r="H110" s="32" t="n"/>
      <c r="I110" s="33" t="n"/>
      <c r="J110" s="23" t="n"/>
      <c r="K110" s="30" t="n"/>
    </row>
    <row r="111">
      <c r="A111" s="23" t="n"/>
      <c r="B111" s="30" t="n"/>
      <c r="C111" s="31" t="n"/>
      <c r="D111" s="23" t="n"/>
      <c r="E111" s="23" t="n"/>
      <c r="F111" s="23" t="n"/>
      <c r="G111" s="30" t="n"/>
      <c r="H111" s="32" t="n"/>
      <c r="I111" s="33" t="n"/>
      <c r="J111" s="23" t="n"/>
      <c r="K111" s="30" t="n"/>
    </row>
    <row r="112">
      <c r="A112" s="23" t="n"/>
      <c r="B112" s="30" t="n"/>
      <c r="C112" s="31" t="n"/>
      <c r="D112" s="23" t="n"/>
      <c r="E112" s="23" t="n"/>
      <c r="F112" s="23" t="n"/>
      <c r="G112" s="30" t="n"/>
      <c r="H112" s="32" t="n"/>
      <c r="I112" s="33" t="n"/>
      <c r="J112" s="23" t="n"/>
      <c r="K112" s="30" t="n"/>
    </row>
    <row r="113">
      <c r="A113" s="23" t="n"/>
      <c r="B113" s="30" t="n"/>
      <c r="C113" s="31" t="n"/>
      <c r="D113" s="23" t="n"/>
      <c r="E113" s="23" t="n"/>
      <c r="F113" s="23" t="n"/>
      <c r="G113" s="30" t="n"/>
      <c r="H113" s="32" t="n"/>
      <c r="I113" s="33" t="n"/>
      <c r="J113" s="23" t="n"/>
      <c r="K113" s="30" t="n"/>
    </row>
    <row r="114">
      <c r="A114" s="23" t="n"/>
      <c r="B114" s="30" t="n"/>
      <c r="C114" s="31" t="n"/>
      <c r="D114" s="23" t="n"/>
      <c r="E114" s="23" t="n"/>
      <c r="F114" s="23" t="n"/>
      <c r="G114" s="30" t="n"/>
      <c r="H114" s="32" t="n"/>
      <c r="I114" s="33" t="n"/>
      <c r="J114" s="23" t="n"/>
      <c r="K114" s="30" t="n"/>
    </row>
    <row r="115">
      <c r="A115" s="23" t="n"/>
      <c r="B115" s="30" t="n"/>
      <c r="C115" s="31" t="n"/>
      <c r="D115" s="23" t="n"/>
      <c r="E115" s="23" t="n"/>
      <c r="F115" s="23" t="n"/>
      <c r="G115" s="30" t="n"/>
      <c r="H115" s="32" t="n"/>
      <c r="I115" s="33" t="n"/>
      <c r="J115" s="23" t="n"/>
      <c r="K115" s="30" t="n"/>
    </row>
    <row r="116">
      <c r="A116" s="23" t="n"/>
      <c r="B116" s="30" t="n"/>
      <c r="C116" s="31" t="n"/>
      <c r="D116" s="23" t="n"/>
      <c r="E116" s="23" t="n"/>
      <c r="F116" s="23" t="n"/>
      <c r="G116" s="30" t="n"/>
      <c r="H116" s="32" t="n"/>
      <c r="I116" s="33" t="n"/>
      <c r="J116" s="23" t="n"/>
      <c r="K116" s="30" t="n"/>
    </row>
    <row r="117">
      <c r="A117" s="23" t="n"/>
      <c r="B117" s="30" t="n"/>
      <c r="C117" s="31" t="n"/>
      <c r="D117" s="23" t="n"/>
      <c r="E117" s="23" t="n"/>
      <c r="F117" s="23" t="n"/>
      <c r="G117" s="30" t="n"/>
      <c r="H117" s="32" t="n"/>
      <c r="I117" s="33" t="n"/>
      <c r="J117" s="23" t="n"/>
      <c r="K117" s="30" t="n"/>
    </row>
    <row r="118">
      <c r="A118" s="23" t="n"/>
      <c r="B118" s="30" t="n"/>
      <c r="C118" s="31" t="n"/>
      <c r="D118" s="23" t="n"/>
      <c r="E118" s="23" t="n"/>
      <c r="F118" s="23" t="n"/>
      <c r="G118" s="30" t="n"/>
      <c r="H118" s="32" t="n"/>
      <c r="I118" s="33" t="n"/>
      <c r="J118" s="23" t="n"/>
      <c r="K118" s="30" t="n"/>
    </row>
    <row r="119">
      <c r="A119" s="23" t="n"/>
      <c r="B119" s="30" t="n"/>
      <c r="C119" s="31" t="n"/>
      <c r="D119" s="23" t="n"/>
      <c r="E119" s="23" t="n"/>
      <c r="F119" s="23" t="n"/>
      <c r="G119" s="30" t="n"/>
      <c r="H119" s="32" t="n"/>
      <c r="I119" s="33" t="n"/>
      <c r="J119" s="23" t="n"/>
      <c r="K119" s="30" t="n"/>
    </row>
    <row r="120">
      <c r="A120" s="23" t="n"/>
      <c r="B120" s="30" t="n"/>
      <c r="C120" s="31" t="n"/>
      <c r="D120" s="23" t="n"/>
      <c r="E120" s="23" t="n"/>
      <c r="F120" s="23" t="n"/>
      <c r="G120" s="30" t="n"/>
      <c r="H120" s="32" t="n"/>
      <c r="I120" s="33" t="n"/>
      <c r="J120" s="23" t="n"/>
      <c r="K120" s="30" t="n"/>
    </row>
    <row r="121">
      <c r="A121" s="23" t="n"/>
      <c r="B121" s="30" t="n"/>
      <c r="C121" s="31" t="n"/>
      <c r="D121" s="23" t="n"/>
      <c r="E121" s="23" t="n"/>
      <c r="F121" s="23" t="n"/>
      <c r="G121" s="30" t="n"/>
      <c r="H121" s="32" t="n"/>
      <c r="I121" s="33" t="n"/>
      <c r="J121" s="23" t="n"/>
      <c r="K121" s="30" t="n"/>
    </row>
    <row r="122">
      <c r="A122" s="23" t="n"/>
      <c r="B122" s="30" t="n"/>
      <c r="C122" s="31" t="n"/>
      <c r="D122" s="23" t="n"/>
      <c r="E122" s="23" t="n"/>
      <c r="F122" s="23" t="n"/>
      <c r="G122" s="30" t="n"/>
      <c r="H122" s="32" t="n"/>
      <c r="I122" s="33" t="n"/>
      <c r="J122" s="23" t="n"/>
      <c r="K122" s="30" t="n"/>
    </row>
    <row r="123">
      <c r="A123" s="23" t="n"/>
      <c r="B123" s="30" t="n"/>
      <c r="C123" s="31" t="n"/>
      <c r="D123" s="23" t="n"/>
      <c r="E123" s="23" t="n"/>
      <c r="F123" s="23" t="n"/>
      <c r="G123" s="30" t="n"/>
      <c r="H123" s="32" t="n"/>
      <c r="I123" s="33" t="n"/>
      <c r="J123" s="23" t="n"/>
      <c r="K123" s="30" t="n"/>
    </row>
    <row r="124">
      <c r="A124" s="23" t="n"/>
      <c r="B124" s="30" t="n"/>
      <c r="C124" s="31" t="n"/>
      <c r="D124" s="23" t="n"/>
      <c r="E124" s="23" t="n"/>
      <c r="F124" s="23" t="n"/>
      <c r="G124" s="30" t="n"/>
      <c r="H124" s="32" t="n"/>
      <c r="I124" s="33" t="n"/>
      <c r="J124" s="23" t="n"/>
      <c r="K124" s="30" t="n"/>
    </row>
    <row r="125">
      <c r="A125" s="23" t="n"/>
      <c r="B125" s="30" t="n"/>
      <c r="C125" s="31" t="n"/>
      <c r="D125" s="23" t="n"/>
      <c r="E125" s="23" t="n"/>
      <c r="F125" s="23" t="n"/>
      <c r="G125" s="30" t="n"/>
      <c r="H125" s="32" t="n"/>
      <c r="I125" s="33" t="n"/>
      <c r="J125" s="23" t="n"/>
      <c r="K125" s="30" t="n"/>
    </row>
    <row r="126">
      <c r="A126" s="23" t="n"/>
      <c r="B126" s="30" t="n"/>
      <c r="C126" s="31" t="n"/>
      <c r="D126" s="23" t="n"/>
      <c r="E126" s="23" t="n"/>
      <c r="F126" s="23" t="n"/>
      <c r="G126" s="30" t="n"/>
      <c r="H126" s="32" t="n"/>
      <c r="I126" s="33" t="n"/>
      <c r="J126" s="23" t="n"/>
      <c r="K126" s="30" t="n"/>
    </row>
    <row r="127">
      <c r="A127" s="23" t="n"/>
      <c r="B127" s="30" t="n"/>
      <c r="C127" s="31" t="n"/>
      <c r="D127" s="23" t="n"/>
      <c r="E127" s="23" t="n"/>
      <c r="F127" s="23" t="n"/>
      <c r="G127" s="30" t="n"/>
      <c r="H127" s="32" t="n"/>
      <c r="I127" s="33" t="n"/>
      <c r="J127" s="23" t="n"/>
      <c r="K127" s="30" t="n"/>
    </row>
    <row r="128">
      <c r="A128" s="23" t="n"/>
      <c r="B128" s="30" t="n"/>
      <c r="C128" s="31" t="n"/>
      <c r="D128" s="23" t="n"/>
      <c r="E128" s="23" t="n"/>
      <c r="F128" s="23" t="n"/>
      <c r="G128" s="30" t="n"/>
      <c r="H128" s="32" t="n"/>
      <c r="I128" s="33" t="n"/>
      <c r="J128" s="23" t="n"/>
      <c r="K128" s="30" t="n"/>
    </row>
    <row r="129">
      <c r="A129" s="23" t="n"/>
      <c r="B129" s="30" t="n"/>
      <c r="C129" s="31" t="n"/>
      <c r="D129" s="23" t="n"/>
      <c r="E129" s="23" t="n"/>
      <c r="F129" s="23" t="n"/>
      <c r="G129" s="30" t="n"/>
      <c r="H129" s="32" t="n"/>
      <c r="I129" s="33" t="n"/>
      <c r="J129" s="23" t="n"/>
      <c r="K129" s="30" t="n"/>
    </row>
    <row r="130">
      <c r="A130" s="23" t="n"/>
      <c r="B130" s="30" t="n"/>
      <c r="C130" s="31" t="n"/>
      <c r="D130" s="23" t="n"/>
      <c r="E130" s="23" t="n"/>
      <c r="F130" s="23" t="n"/>
      <c r="G130" s="30" t="n"/>
      <c r="H130" s="32" t="n"/>
      <c r="I130" s="33" t="n"/>
      <c r="J130" s="23" t="n"/>
      <c r="K130" s="30" t="n"/>
    </row>
    <row r="131">
      <c r="A131" s="23" t="n"/>
      <c r="B131" s="30" t="n"/>
      <c r="C131" s="31" t="n"/>
      <c r="D131" s="23" t="n"/>
      <c r="E131" s="23" t="n"/>
      <c r="F131" s="23" t="n"/>
      <c r="G131" s="30" t="n"/>
      <c r="H131" s="32" t="n"/>
      <c r="I131" s="33" t="n"/>
      <c r="J131" s="23" t="n"/>
      <c r="K131" s="30" t="n"/>
    </row>
    <row r="132">
      <c r="A132" s="23" t="n"/>
      <c r="B132" s="30" t="n"/>
      <c r="C132" s="31" t="n"/>
      <c r="D132" s="23" t="n"/>
      <c r="E132" s="23" t="n"/>
      <c r="F132" s="23" t="n"/>
      <c r="G132" s="30" t="n"/>
      <c r="H132" s="32" t="n"/>
      <c r="I132" s="33" t="n"/>
      <c r="J132" s="23" t="n"/>
      <c r="K132" s="30" t="n"/>
    </row>
    <row r="133">
      <c r="A133" s="23" t="n"/>
      <c r="B133" s="30" t="n"/>
      <c r="C133" s="31" t="n"/>
      <c r="D133" s="23" t="n"/>
      <c r="E133" s="23" t="n"/>
      <c r="F133" s="23" t="n"/>
      <c r="G133" s="30" t="n"/>
      <c r="H133" s="32" t="n"/>
      <c r="I133" s="33" t="n"/>
      <c r="J133" s="23" t="n"/>
      <c r="K133" s="30" t="n"/>
    </row>
    <row r="134">
      <c r="A134" s="23" t="n"/>
      <c r="B134" s="30" t="n"/>
      <c r="C134" s="31" t="n"/>
      <c r="D134" s="23" t="n"/>
      <c r="E134" s="23" t="n"/>
      <c r="F134" s="23" t="n"/>
      <c r="G134" s="30" t="n"/>
      <c r="H134" s="32" t="n"/>
      <c r="I134" s="33" t="n"/>
      <c r="J134" s="23" t="n"/>
      <c r="K134" s="30" t="n"/>
    </row>
    <row r="135">
      <c r="A135" s="23" t="n"/>
      <c r="B135" s="30" t="n"/>
      <c r="C135" s="31" t="n"/>
      <c r="D135" s="23" t="n"/>
      <c r="E135" s="23" t="n"/>
      <c r="F135" s="23" t="n"/>
      <c r="G135" s="30" t="n"/>
      <c r="H135" s="32" t="n"/>
      <c r="I135" s="33" t="n"/>
      <c r="J135" s="23" t="n"/>
      <c r="K135" s="30" t="n"/>
    </row>
    <row r="136">
      <c r="A136" s="23" t="n"/>
      <c r="B136" s="30" t="n"/>
      <c r="C136" s="31" t="n"/>
      <c r="D136" s="23" t="n"/>
      <c r="E136" s="23" t="n"/>
      <c r="F136" s="23" t="n"/>
      <c r="G136" s="30" t="n"/>
      <c r="H136" s="32" t="n"/>
      <c r="I136" s="33" t="n"/>
      <c r="J136" s="23" t="n"/>
      <c r="K136" s="30" t="n"/>
    </row>
    <row r="137">
      <c r="A137" s="23" t="n"/>
      <c r="B137" s="30" t="n"/>
      <c r="C137" s="31" t="n"/>
      <c r="D137" s="23" t="n"/>
      <c r="E137" s="23" t="n"/>
      <c r="F137" s="23" t="n"/>
      <c r="G137" s="30" t="n"/>
      <c r="H137" s="32" t="n"/>
      <c r="I137" s="33" t="n"/>
      <c r="J137" s="23" t="n"/>
      <c r="K137" s="30" t="n"/>
    </row>
    <row r="138">
      <c r="A138" s="23" t="n"/>
      <c r="B138" s="30" t="n"/>
      <c r="C138" s="31" t="n"/>
      <c r="D138" s="23" t="n"/>
      <c r="E138" s="23" t="n"/>
      <c r="F138" s="23" t="n"/>
      <c r="G138" s="30" t="n"/>
      <c r="H138" s="32" t="n"/>
      <c r="I138" s="33" t="n"/>
      <c r="J138" s="23" t="n"/>
      <c r="K138" s="30" t="n"/>
    </row>
    <row r="139">
      <c r="A139" s="23" t="n"/>
      <c r="B139" s="30" t="n"/>
      <c r="C139" s="31" t="n"/>
      <c r="D139" s="23" t="n"/>
      <c r="E139" s="23" t="n"/>
      <c r="F139" s="23" t="n"/>
      <c r="G139" s="30" t="n"/>
      <c r="H139" s="32" t="n"/>
      <c r="I139" s="33" t="n"/>
      <c r="J139" s="23" t="n"/>
      <c r="K139" s="30" t="n"/>
    </row>
    <row r="140">
      <c r="A140" s="23" t="n"/>
      <c r="B140" s="30" t="n"/>
      <c r="C140" s="31" t="n"/>
      <c r="D140" s="23" t="n"/>
      <c r="E140" s="23" t="n"/>
      <c r="F140" s="23" t="n"/>
      <c r="G140" s="30" t="n"/>
      <c r="H140" s="32" t="n"/>
      <c r="I140" s="33" t="n"/>
      <c r="J140" s="23" t="n"/>
      <c r="K140" s="30" t="n"/>
    </row>
    <row r="141">
      <c r="A141" s="23" t="n"/>
      <c r="B141" s="30" t="n"/>
      <c r="C141" s="31" t="n"/>
      <c r="D141" s="23" t="n"/>
      <c r="E141" s="23" t="n"/>
      <c r="F141" s="23" t="n"/>
      <c r="G141" s="30" t="n"/>
      <c r="H141" s="32" t="n"/>
      <c r="I141" s="33" t="n"/>
      <c r="J141" s="23" t="n"/>
      <c r="K141" s="30" t="n"/>
    </row>
    <row r="142">
      <c r="A142" s="23" t="n"/>
      <c r="B142" s="30" t="n"/>
      <c r="C142" s="31" t="n"/>
      <c r="D142" s="23" t="n"/>
      <c r="E142" s="23" t="n"/>
      <c r="F142" s="23" t="n"/>
      <c r="G142" s="30" t="n"/>
      <c r="H142" s="32" t="n"/>
      <c r="I142" s="33" t="n"/>
      <c r="J142" s="23" t="n"/>
      <c r="K142" s="30" t="n"/>
    </row>
    <row r="143">
      <c r="A143" s="23" t="n"/>
      <c r="B143" s="30" t="n"/>
      <c r="C143" s="31" t="n"/>
      <c r="D143" s="23" t="n"/>
      <c r="E143" s="23" t="n"/>
      <c r="F143" s="23" t="n"/>
      <c r="G143" s="30" t="n"/>
      <c r="H143" s="32" t="n"/>
      <c r="I143" s="33" t="n"/>
      <c r="J143" s="23" t="n"/>
      <c r="K143" s="30" t="n"/>
    </row>
    <row r="144">
      <c r="A144" s="23" t="n"/>
      <c r="B144" s="30" t="n"/>
      <c r="C144" s="31" t="n"/>
      <c r="D144" s="23" t="n"/>
      <c r="E144" s="23" t="n"/>
      <c r="F144" s="23" t="n"/>
      <c r="G144" s="30" t="n"/>
      <c r="H144" s="32" t="n"/>
      <c r="I144" s="33" t="n"/>
      <c r="J144" s="23" t="n"/>
      <c r="K144" s="30" t="n"/>
    </row>
    <row r="145">
      <c r="A145" s="23" t="n"/>
      <c r="B145" s="30" t="n"/>
      <c r="C145" s="31" t="n"/>
      <c r="D145" s="23" t="n"/>
      <c r="E145" s="23" t="n"/>
      <c r="F145" s="23" t="n"/>
      <c r="G145" s="30" t="n"/>
      <c r="H145" s="32" t="n"/>
      <c r="I145" s="33" t="n"/>
      <c r="J145" s="23" t="n"/>
      <c r="K145" s="30" t="n"/>
    </row>
    <row r="146">
      <c r="A146" s="23" t="n"/>
      <c r="B146" s="30" t="n"/>
      <c r="C146" s="31" t="n"/>
      <c r="D146" s="23" t="n"/>
      <c r="E146" s="23" t="n"/>
      <c r="F146" s="23" t="n"/>
      <c r="G146" s="30" t="n"/>
      <c r="H146" s="32" t="n"/>
      <c r="I146" s="33" t="n"/>
      <c r="J146" s="23" t="n"/>
      <c r="K146" s="30" t="n"/>
    </row>
    <row r="147">
      <c r="A147" s="23" t="n"/>
      <c r="B147" s="30" t="n"/>
      <c r="C147" s="31" t="n"/>
      <c r="D147" s="23" t="n"/>
      <c r="E147" s="23" t="n"/>
      <c r="F147" s="23" t="n"/>
      <c r="G147" s="30" t="n"/>
      <c r="H147" s="32" t="n"/>
      <c r="I147" s="33" t="n"/>
      <c r="J147" s="23" t="n"/>
      <c r="K147" s="30" t="n"/>
    </row>
    <row r="148">
      <c r="A148" s="23" t="n"/>
      <c r="B148" s="30" t="n"/>
      <c r="C148" s="31" t="n"/>
      <c r="D148" s="23" t="n"/>
      <c r="E148" s="23" t="n"/>
      <c r="F148" s="23" t="n"/>
      <c r="G148" s="30" t="n"/>
      <c r="H148" s="32" t="n"/>
      <c r="I148" s="33" t="n"/>
      <c r="J148" s="23" t="n"/>
      <c r="K148" s="30" t="n"/>
    </row>
    <row r="149">
      <c r="A149" s="23" t="n"/>
      <c r="B149" s="30" t="n"/>
      <c r="C149" s="31" t="n"/>
      <c r="D149" s="23" t="n"/>
      <c r="E149" s="23" t="n"/>
      <c r="F149" s="23" t="n"/>
      <c r="G149" s="30" t="n"/>
      <c r="H149" s="32" t="n"/>
      <c r="I149" s="33" t="n"/>
      <c r="J149" s="23" t="n"/>
      <c r="K149" s="30" t="n"/>
    </row>
    <row r="150">
      <c r="A150" s="23" t="n"/>
      <c r="B150" s="30" t="n"/>
      <c r="C150" s="31" t="n"/>
      <c r="D150" s="23" t="n"/>
      <c r="E150" s="23" t="n"/>
      <c r="F150" s="23" t="n"/>
      <c r="G150" s="30" t="n"/>
      <c r="H150" s="32" t="n"/>
      <c r="I150" s="33" t="n"/>
      <c r="J150" s="23" t="n"/>
      <c r="K150" s="30" t="n"/>
    </row>
    <row r="151">
      <c r="A151" s="23" t="n"/>
      <c r="B151" s="30" t="n"/>
      <c r="C151" s="31" t="n"/>
      <c r="D151" s="23" t="n"/>
      <c r="E151" s="23" t="n"/>
      <c r="F151" s="23" t="n"/>
      <c r="G151" s="30" t="n"/>
      <c r="H151" s="32" t="n"/>
      <c r="I151" s="33" t="n"/>
      <c r="J151" s="23" t="n"/>
      <c r="K151" s="30" t="n"/>
    </row>
    <row r="152">
      <c r="A152" s="23" t="n"/>
      <c r="B152" s="30" t="n"/>
      <c r="C152" s="31" t="n"/>
      <c r="D152" s="23" t="n"/>
      <c r="E152" s="23" t="n"/>
      <c r="F152" s="23" t="n"/>
      <c r="G152" s="30" t="n"/>
      <c r="H152" s="32" t="n"/>
      <c r="I152" s="33" t="n"/>
      <c r="J152" s="23" t="n"/>
      <c r="K152" s="30" t="n"/>
    </row>
    <row r="153">
      <c r="A153" s="23" t="n"/>
      <c r="B153" s="30" t="n"/>
      <c r="C153" s="31" t="n"/>
      <c r="D153" s="23" t="n"/>
      <c r="E153" s="23" t="n"/>
      <c r="F153" s="23" t="n"/>
      <c r="G153" s="30" t="n"/>
      <c r="H153" s="32" t="n"/>
      <c r="I153" s="33" t="n"/>
      <c r="J153" s="23" t="n"/>
      <c r="K153" s="30" t="n"/>
    </row>
    <row r="154">
      <c r="A154" s="23" t="n"/>
      <c r="B154" s="30" t="n"/>
      <c r="C154" s="31" t="n"/>
      <c r="D154" s="23" t="n"/>
      <c r="E154" s="23" t="n"/>
      <c r="F154" s="23" t="n"/>
      <c r="G154" s="30" t="n"/>
      <c r="H154" s="32" t="n"/>
      <c r="I154" s="33" t="n"/>
      <c r="J154" s="23" t="n"/>
      <c r="K154" s="30" t="n"/>
    </row>
    <row r="155">
      <c r="A155" s="23" t="n"/>
      <c r="B155" s="30" t="n"/>
      <c r="C155" s="31" t="n"/>
      <c r="D155" s="23" t="n"/>
      <c r="E155" s="23" t="n"/>
      <c r="F155" s="23" t="n"/>
      <c r="G155" s="30" t="n"/>
      <c r="H155" s="32" t="n"/>
      <c r="I155" s="33" t="n"/>
      <c r="J155" s="23" t="n"/>
      <c r="K155" s="30" t="n"/>
    </row>
    <row r="156">
      <c r="A156" s="23" t="n"/>
      <c r="B156" s="30" t="n"/>
      <c r="C156" s="31" t="n"/>
      <c r="D156" s="23" t="n"/>
      <c r="E156" s="23" t="n"/>
      <c r="F156" s="23" t="n"/>
      <c r="G156" s="30" t="n"/>
      <c r="H156" s="32" t="n"/>
      <c r="I156" s="33" t="n"/>
      <c r="J156" s="23" t="n"/>
      <c r="K156" s="30" t="n"/>
    </row>
    <row r="157">
      <c r="A157" s="23" t="n"/>
      <c r="B157" s="30" t="n"/>
      <c r="C157" s="31" t="n"/>
      <c r="D157" s="23" t="n"/>
      <c r="E157" s="23" t="n"/>
      <c r="F157" s="23" t="n"/>
      <c r="G157" s="30" t="n"/>
      <c r="H157" s="32" t="n"/>
      <c r="I157" s="33" t="n"/>
      <c r="J157" s="23" t="n"/>
      <c r="K157" s="30" t="n"/>
    </row>
    <row r="158">
      <c r="A158" s="23" t="n"/>
      <c r="B158" s="30" t="n"/>
      <c r="C158" s="31" t="n"/>
      <c r="D158" s="23" t="n"/>
      <c r="E158" s="23" t="n"/>
      <c r="F158" s="23" t="n"/>
      <c r="G158" s="30" t="n"/>
      <c r="H158" s="32" t="n"/>
      <c r="I158" s="33" t="n"/>
      <c r="J158" s="23" t="n"/>
      <c r="K158" s="30" t="n"/>
    </row>
    <row r="159">
      <c r="A159" s="23" t="n"/>
      <c r="B159" s="30" t="n"/>
      <c r="C159" s="31" t="n"/>
      <c r="D159" s="23" t="n"/>
      <c r="E159" s="23" t="n"/>
      <c r="F159" s="23" t="n"/>
      <c r="G159" s="30" t="n"/>
      <c r="H159" s="32" t="n"/>
      <c r="I159" s="33" t="n"/>
      <c r="J159" s="23" t="n"/>
      <c r="K159" s="30" t="n"/>
    </row>
    <row r="160">
      <c r="A160" s="23" t="n"/>
      <c r="B160" s="30" t="n"/>
      <c r="C160" s="31" t="n"/>
      <c r="D160" s="23" t="n"/>
      <c r="E160" s="23" t="n"/>
      <c r="F160" s="23" t="n"/>
      <c r="G160" s="30" t="n"/>
      <c r="H160" s="32" t="n"/>
      <c r="I160" s="33" t="n"/>
      <c r="J160" s="23" t="n"/>
      <c r="K160" s="30" t="n"/>
    </row>
    <row r="161">
      <c r="A161" s="23" t="n"/>
      <c r="B161" s="30" t="n"/>
      <c r="C161" s="31" t="n"/>
      <c r="D161" s="23" t="n"/>
      <c r="E161" s="23" t="n"/>
      <c r="F161" s="23" t="n"/>
      <c r="G161" s="30" t="n"/>
      <c r="H161" s="32" t="n"/>
      <c r="I161" s="33" t="n"/>
      <c r="J161" s="23" t="n"/>
      <c r="K161" s="30" t="n"/>
    </row>
    <row r="162">
      <c r="A162" s="23" t="n"/>
      <c r="B162" s="30" t="n"/>
      <c r="C162" s="31" t="n"/>
      <c r="D162" s="23" t="n"/>
      <c r="E162" s="23" t="n"/>
      <c r="F162" s="23" t="n"/>
      <c r="G162" s="30" t="n"/>
      <c r="H162" s="32" t="n"/>
      <c r="I162" s="33" t="n"/>
      <c r="J162" s="23" t="n"/>
      <c r="K162" s="30" t="n"/>
    </row>
    <row r="163">
      <c r="A163" s="23" t="n"/>
      <c r="B163" s="30" t="n"/>
      <c r="C163" s="31" t="n"/>
      <c r="D163" s="23" t="n"/>
      <c r="E163" s="23" t="n"/>
      <c r="F163" s="23" t="n"/>
      <c r="G163" s="30" t="n"/>
      <c r="H163" s="32" t="n"/>
      <c r="I163" s="33" t="n"/>
      <c r="J163" s="23" t="n"/>
      <c r="K163" s="30" t="n"/>
    </row>
    <row r="164">
      <c r="A164" s="23" t="n"/>
      <c r="B164" s="30" t="n"/>
      <c r="C164" s="31" t="n"/>
      <c r="D164" s="23" t="n"/>
      <c r="E164" s="23" t="n"/>
      <c r="F164" s="23" t="n"/>
      <c r="G164" s="30" t="n"/>
      <c r="H164" s="32" t="n"/>
      <c r="I164" s="33" t="n"/>
      <c r="J164" s="23" t="n"/>
      <c r="K164" s="30" t="n"/>
    </row>
    <row r="165">
      <c r="A165" s="23" t="n"/>
      <c r="B165" s="30" t="n"/>
      <c r="C165" s="31" t="n"/>
      <c r="D165" s="23" t="n"/>
      <c r="E165" s="23" t="n"/>
      <c r="F165" s="23" t="n"/>
      <c r="G165" s="30" t="n"/>
      <c r="H165" s="32" t="n"/>
      <c r="I165" s="33" t="n"/>
      <c r="J165" s="23" t="n"/>
      <c r="K165" s="30" t="n"/>
    </row>
    <row r="166">
      <c r="A166" s="23" t="n"/>
      <c r="B166" s="30" t="n"/>
      <c r="C166" s="31" t="n"/>
      <c r="D166" s="23" t="n"/>
      <c r="E166" s="23" t="n"/>
      <c r="F166" s="23" t="n"/>
      <c r="G166" s="30" t="n"/>
      <c r="H166" s="32" t="n"/>
      <c r="I166" s="33" t="n"/>
      <c r="J166" s="23" t="n"/>
      <c r="K166" s="30" t="n"/>
    </row>
    <row r="167">
      <c r="A167" s="23" t="n"/>
      <c r="B167" s="30" t="n"/>
      <c r="C167" s="31" t="n"/>
      <c r="D167" s="23" t="n"/>
      <c r="E167" s="23" t="n"/>
      <c r="F167" s="23" t="n"/>
      <c r="G167" s="30" t="n"/>
      <c r="H167" s="32" t="n"/>
      <c r="I167" s="33" t="n"/>
      <c r="J167" s="23" t="n"/>
      <c r="K167" s="30" t="n"/>
    </row>
    <row r="168">
      <c r="A168" s="23" t="n"/>
      <c r="B168" s="30" t="n"/>
      <c r="C168" s="31" t="n"/>
      <c r="D168" s="23" t="n"/>
      <c r="E168" s="23" t="n"/>
      <c r="F168" s="23" t="n"/>
      <c r="G168" s="30" t="n"/>
      <c r="H168" s="32" t="n"/>
      <c r="I168" s="33" t="n"/>
      <c r="J168" s="23" t="n"/>
      <c r="K168" s="30" t="n"/>
    </row>
    <row r="169">
      <c r="A169" s="23" t="n"/>
      <c r="B169" s="30" t="n"/>
      <c r="C169" s="31" t="n"/>
      <c r="D169" s="23" t="n"/>
      <c r="E169" s="23" t="n"/>
      <c r="F169" s="23" t="n"/>
      <c r="G169" s="30" t="n"/>
      <c r="H169" s="32" t="n"/>
      <c r="I169" s="33" t="n"/>
      <c r="J169" s="23" t="n"/>
      <c r="K169" s="30" t="n"/>
    </row>
    <row r="170">
      <c r="A170" s="23" t="n"/>
      <c r="B170" s="30" t="n"/>
      <c r="C170" s="31" t="n"/>
      <c r="D170" s="23" t="n"/>
      <c r="E170" s="23" t="n"/>
      <c r="F170" s="23" t="n"/>
      <c r="G170" s="30" t="n"/>
      <c r="H170" s="32" t="n"/>
      <c r="I170" s="33" t="n"/>
      <c r="J170" s="23" t="n"/>
      <c r="K170" s="30" t="n"/>
    </row>
    <row r="171">
      <c r="A171" s="23" t="n"/>
      <c r="B171" s="30" t="n"/>
      <c r="C171" s="31" t="n"/>
      <c r="D171" s="23" t="n"/>
      <c r="E171" s="23" t="n"/>
      <c r="F171" s="23" t="n"/>
      <c r="G171" s="30" t="n"/>
      <c r="H171" s="32" t="n"/>
      <c r="I171" s="33" t="n"/>
      <c r="J171" s="23" t="n"/>
      <c r="K171" s="30" t="n"/>
    </row>
    <row r="172">
      <c r="A172" s="23" t="n"/>
      <c r="B172" s="30" t="n"/>
      <c r="C172" s="31" t="n"/>
      <c r="D172" s="23" t="n"/>
      <c r="E172" s="23" t="n"/>
      <c r="F172" s="23" t="n"/>
      <c r="G172" s="30" t="n"/>
      <c r="H172" s="32" t="n"/>
      <c r="I172" s="33" t="n"/>
      <c r="J172" s="23" t="n"/>
      <c r="K172" s="30" t="n"/>
    </row>
    <row r="173">
      <c r="A173" s="23" t="n"/>
      <c r="B173" s="30" t="n"/>
      <c r="C173" s="31" t="n"/>
      <c r="D173" s="23" t="n"/>
      <c r="E173" s="23" t="n"/>
      <c r="F173" s="23" t="n"/>
      <c r="G173" s="30" t="n"/>
      <c r="H173" s="32" t="n"/>
      <c r="I173" s="33" t="n"/>
      <c r="J173" s="23" t="n"/>
      <c r="K173" s="30" t="n"/>
    </row>
    <row r="174">
      <c r="A174" s="23" t="n"/>
      <c r="B174" s="30" t="n"/>
      <c r="C174" s="31" t="n"/>
      <c r="D174" s="23" t="n"/>
      <c r="E174" s="23" t="n"/>
      <c r="F174" s="23" t="n"/>
      <c r="G174" s="30" t="n"/>
      <c r="H174" s="32" t="n"/>
      <c r="I174" s="33" t="n"/>
      <c r="J174" s="23" t="n"/>
      <c r="K174" s="30" t="n"/>
    </row>
    <row r="175">
      <c r="A175" s="23" t="n"/>
      <c r="B175" s="30" t="n"/>
      <c r="C175" s="31" t="n"/>
      <c r="D175" s="23" t="n"/>
      <c r="E175" s="23" t="n"/>
      <c r="F175" s="23" t="n"/>
      <c r="G175" s="30" t="n"/>
      <c r="H175" s="32" t="n"/>
      <c r="I175" s="33" t="n"/>
      <c r="J175" s="23" t="n"/>
      <c r="K175" s="30" t="n"/>
    </row>
    <row r="176">
      <c r="A176" s="23" t="n"/>
      <c r="B176" s="30" t="n"/>
      <c r="C176" s="31" t="n"/>
      <c r="D176" s="23" t="n"/>
      <c r="E176" s="23" t="n"/>
      <c r="F176" s="23" t="n"/>
      <c r="G176" s="30" t="n"/>
      <c r="H176" s="32" t="n"/>
      <c r="I176" s="33" t="n"/>
      <c r="J176" s="23" t="n"/>
      <c r="K176" s="30" t="n"/>
    </row>
    <row r="177">
      <c r="A177" s="23" t="n"/>
      <c r="B177" s="30" t="n"/>
      <c r="C177" s="31" t="n"/>
      <c r="D177" s="23" t="n"/>
      <c r="E177" s="23" t="n"/>
      <c r="F177" s="23" t="n"/>
      <c r="G177" s="30" t="n"/>
      <c r="H177" s="32" t="n"/>
      <c r="I177" s="33" t="n"/>
      <c r="J177" s="23" t="n"/>
      <c r="K177" s="30" t="n"/>
    </row>
    <row r="178">
      <c r="A178" s="23" t="n"/>
      <c r="B178" s="30" t="n"/>
      <c r="C178" s="31" t="n"/>
      <c r="D178" s="23" t="n"/>
      <c r="E178" s="23" t="n"/>
      <c r="F178" s="23" t="n"/>
      <c r="G178" s="30" t="n"/>
      <c r="H178" s="32" t="n"/>
      <c r="I178" s="33" t="n"/>
      <c r="J178" s="23" t="n"/>
      <c r="K178" s="30" t="n"/>
    </row>
    <row r="179">
      <c r="A179" s="23" t="n"/>
      <c r="B179" s="30" t="n"/>
      <c r="C179" s="31" t="n"/>
      <c r="D179" s="23" t="n"/>
      <c r="E179" s="23" t="n"/>
      <c r="F179" s="23" t="n"/>
      <c r="G179" s="30" t="n"/>
      <c r="H179" s="32" t="n"/>
      <c r="I179" s="33" t="n"/>
      <c r="J179" s="23" t="n"/>
      <c r="K179" s="30" t="n"/>
    </row>
    <row r="180">
      <c r="A180" s="23" t="n"/>
      <c r="B180" s="30" t="n"/>
      <c r="C180" s="31" t="n"/>
      <c r="D180" s="23" t="n"/>
      <c r="E180" s="23" t="n"/>
      <c r="F180" s="23" t="n"/>
      <c r="G180" s="30" t="n"/>
      <c r="H180" s="32" t="n"/>
      <c r="I180" s="33" t="n"/>
      <c r="J180" s="23" t="n"/>
      <c r="K180" s="30" t="n"/>
    </row>
    <row r="181">
      <c r="A181" s="23" t="n"/>
      <c r="B181" s="30" t="n"/>
      <c r="C181" s="31" t="n"/>
      <c r="D181" s="23" t="n"/>
      <c r="E181" s="23" t="n"/>
      <c r="F181" s="23" t="n"/>
      <c r="G181" s="30" t="n"/>
      <c r="H181" s="32" t="n"/>
      <c r="I181" s="33" t="n"/>
      <c r="J181" s="23" t="n"/>
      <c r="K181" s="30" t="n"/>
    </row>
    <row r="182">
      <c r="A182" s="23" t="n"/>
      <c r="B182" s="30" t="n"/>
      <c r="C182" s="31" t="n"/>
      <c r="D182" s="23" t="n"/>
      <c r="E182" s="23" t="n"/>
      <c r="F182" s="23" t="n"/>
      <c r="G182" s="30" t="n"/>
      <c r="H182" s="32" t="n"/>
      <c r="I182" s="33" t="n"/>
      <c r="J182" s="23" t="n"/>
      <c r="K182" s="30" t="n"/>
    </row>
    <row r="183">
      <c r="A183" s="23" t="n"/>
      <c r="B183" s="30" t="n"/>
      <c r="C183" s="31" t="n"/>
      <c r="D183" s="23" t="n"/>
      <c r="E183" s="23" t="n"/>
      <c r="F183" s="23" t="n"/>
      <c r="G183" s="30" t="n"/>
      <c r="H183" s="32" t="n"/>
      <c r="I183" s="33" t="n"/>
      <c r="J183" s="23" t="n"/>
      <c r="K183" s="30" t="n"/>
    </row>
    <row r="184">
      <c r="A184" s="23" t="n"/>
      <c r="B184" s="30" t="n"/>
      <c r="C184" s="31" t="n"/>
      <c r="D184" s="23" t="n"/>
      <c r="E184" s="23" t="n"/>
      <c r="F184" s="23" t="n"/>
      <c r="G184" s="30" t="n"/>
      <c r="H184" s="32" t="n"/>
      <c r="I184" s="33" t="n"/>
      <c r="J184" s="23" t="n"/>
      <c r="K184" s="30" t="n"/>
    </row>
    <row r="185">
      <c r="A185" s="23" t="n"/>
      <c r="B185" s="30" t="n"/>
      <c r="C185" s="31" t="n"/>
      <c r="D185" s="23" t="n"/>
      <c r="E185" s="23" t="n"/>
      <c r="F185" s="23" t="n"/>
      <c r="G185" s="30" t="n"/>
      <c r="H185" s="32" t="n"/>
      <c r="I185" s="33" t="n"/>
      <c r="J185" s="23" t="n"/>
      <c r="K185" s="30" t="n"/>
    </row>
    <row r="186">
      <c r="A186" s="23" t="n"/>
      <c r="B186" s="30" t="n"/>
      <c r="C186" s="31" t="n"/>
      <c r="D186" s="23" t="n"/>
      <c r="E186" s="23" t="n"/>
      <c r="F186" s="23" t="n"/>
      <c r="G186" s="30" t="n"/>
      <c r="H186" s="32" t="n"/>
      <c r="I186" s="33" t="n"/>
      <c r="J186" s="23" t="n"/>
      <c r="K186" s="30" t="n"/>
    </row>
    <row r="187">
      <c r="A187" s="23" t="n"/>
      <c r="B187" s="30" t="n"/>
      <c r="C187" s="31" t="n"/>
      <c r="D187" s="23" t="n"/>
      <c r="E187" s="23" t="n"/>
      <c r="F187" s="23" t="n"/>
      <c r="G187" s="30" t="n"/>
      <c r="H187" s="32" t="n"/>
      <c r="I187" s="33" t="n"/>
      <c r="J187" s="23" t="n"/>
      <c r="K187" s="30" t="n"/>
    </row>
    <row r="188">
      <c r="A188" s="23" t="n"/>
      <c r="B188" s="30" t="n"/>
      <c r="C188" s="31" t="n"/>
      <c r="D188" s="23" t="n"/>
      <c r="E188" s="23" t="n"/>
      <c r="F188" s="23" t="n"/>
      <c r="G188" s="30" t="n"/>
      <c r="H188" s="32" t="n"/>
      <c r="I188" s="33" t="n"/>
      <c r="J188" s="23" t="n"/>
      <c r="K188" s="30" t="n"/>
    </row>
    <row r="189">
      <c r="A189" s="23" t="n"/>
      <c r="B189" s="30" t="n"/>
      <c r="C189" s="31" t="n"/>
      <c r="D189" s="23" t="n"/>
      <c r="E189" s="23" t="n"/>
      <c r="F189" s="23" t="n"/>
      <c r="G189" s="30" t="n"/>
      <c r="H189" s="32" t="n"/>
      <c r="I189" s="33" t="n"/>
      <c r="J189" s="23" t="n"/>
      <c r="K189" s="30" t="n"/>
    </row>
    <row r="190">
      <c r="A190" s="23" t="n"/>
      <c r="B190" s="30" t="n"/>
      <c r="C190" s="31" t="n"/>
      <c r="D190" s="23" t="n"/>
      <c r="E190" s="23" t="n"/>
      <c r="F190" s="23" t="n"/>
      <c r="G190" s="30" t="n"/>
      <c r="H190" s="32" t="n"/>
      <c r="I190" s="33" t="n"/>
      <c r="J190" s="23" t="n"/>
      <c r="K190" s="30" t="n"/>
    </row>
    <row r="191">
      <c r="A191" s="23" t="n"/>
      <c r="B191" s="30" t="n"/>
      <c r="C191" s="31" t="n"/>
      <c r="D191" s="23" t="n"/>
      <c r="E191" s="23" t="n"/>
      <c r="F191" s="23" t="n"/>
      <c r="G191" s="30" t="n"/>
      <c r="H191" s="32" t="n"/>
      <c r="I191" s="33" t="n"/>
      <c r="J191" s="23" t="n"/>
      <c r="K191" s="30" t="n"/>
    </row>
    <row r="192">
      <c r="A192" s="23" t="n"/>
      <c r="B192" s="30" t="n"/>
      <c r="C192" s="31" t="n"/>
      <c r="D192" s="23" t="n"/>
      <c r="E192" s="23" t="n"/>
      <c r="F192" s="23" t="n"/>
      <c r="G192" s="30" t="n"/>
      <c r="H192" s="32" t="n"/>
      <c r="I192" s="33" t="n"/>
      <c r="J192" s="23" t="n"/>
      <c r="K192" s="30" t="n"/>
    </row>
    <row r="193">
      <c r="A193" s="23" t="n"/>
      <c r="B193" s="30" t="n"/>
      <c r="C193" s="31" t="n"/>
      <c r="D193" s="23" t="n"/>
      <c r="E193" s="23" t="n"/>
      <c r="F193" s="23" t="n"/>
      <c r="G193" s="30" t="n"/>
      <c r="H193" s="32" t="n"/>
      <c r="I193" s="33" t="n"/>
      <c r="J193" s="23" t="n"/>
      <c r="K193" s="30" t="n"/>
    </row>
    <row r="194">
      <c r="A194" s="23" t="n"/>
      <c r="B194" s="30" t="n"/>
      <c r="C194" s="31" t="n"/>
      <c r="D194" s="23" t="n"/>
      <c r="E194" s="23" t="n"/>
      <c r="F194" s="23" t="n"/>
      <c r="G194" s="30" t="n"/>
      <c r="H194" s="32" t="n"/>
      <c r="I194" s="33" t="n"/>
      <c r="J194" s="23" t="n"/>
      <c r="K194" s="30" t="n"/>
    </row>
    <row r="195">
      <c r="A195" s="23" t="n"/>
      <c r="B195" s="30" t="n"/>
      <c r="C195" s="31" t="n"/>
      <c r="D195" s="23" t="n"/>
      <c r="E195" s="23" t="n"/>
      <c r="F195" s="23" t="n"/>
      <c r="G195" s="30" t="n"/>
      <c r="H195" s="32" t="n"/>
      <c r="I195" s="33" t="n"/>
      <c r="J195" s="23" t="n"/>
      <c r="K195" s="30" t="n"/>
    </row>
    <row r="196">
      <c r="A196" s="23" t="n"/>
      <c r="B196" s="30" t="n"/>
      <c r="C196" s="31" t="n"/>
      <c r="D196" s="23" t="n"/>
      <c r="E196" s="23" t="n"/>
      <c r="F196" s="23" t="n"/>
      <c r="G196" s="30" t="n"/>
      <c r="H196" s="32" t="n"/>
      <c r="I196" s="33" t="n"/>
      <c r="J196" s="23" t="n"/>
      <c r="K196" s="30" t="n"/>
    </row>
    <row r="197">
      <c r="A197" s="23" t="n"/>
      <c r="B197" s="30" t="n"/>
      <c r="C197" s="31" t="n"/>
      <c r="D197" s="23" t="n"/>
      <c r="E197" s="23" t="n"/>
      <c r="F197" s="23" t="n"/>
      <c r="G197" s="30" t="n"/>
      <c r="H197" s="32" t="n"/>
      <c r="I197" s="33" t="n"/>
      <c r="J197" s="23" t="n"/>
      <c r="K197" s="30" t="n"/>
    </row>
    <row r="198">
      <c r="A198" s="23" t="n"/>
      <c r="B198" s="30" t="n"/>
      <c r="C198" s="31" t="n"/>
      <c r="D198" s="23" t="n"/>
      <c r="E198" s="23" t="n"/>
      <c r="F198" s="23" t="n"/>
      <c r="G198" s="30" t="n"/>
      <c r="H198" s="32" t="n"/>
      <c r="I198" s="33" t="n"/>
      <c r="J198" s="23" t="n"/>
      <c r="K198" s="30" t="n"/>
    </row>
    <row r="199">
      <c r="A199" s="23" t="n"/>
      <c r="B199" s="30" t="n"/>
      <c r="C199" s="31" t="n"/>
      <c r="D199" s="23" t="n"/>
      <c r="E199" s="23" t="n"/>
      <c r="F199" s="23" t="n"/>
      <c r="G199" s="30" t="n"/>
      <c r="H199" s="32" t="n"/>
      <c r="I199" s="33" t="n"/>
      <c r="J199" s="23" t="n"/>
      <c r="K199" s="30" t="n"/>
    </row>
    <row r="200">
      <c r="A200" s="23" t="n"/>
      <c r="B200" s="30" t="n"/>
      <c r="C200" s="31" t="n"/>
      <c r="D200" s="23" t="n"/>
      <c r="E200" s="23" t="n"/>
      <c r="F200" s="23" t="n"/>
      <c r="G200" s="30" t="n"/>
      <c r="H200" s="32" t="n"/>
      <c r="I200" s="33" t="n"/>
      <c r="J200" s="23" t="n"/>
      <c r="K200" s="30" t="n"/>
    </row>
    <row r="201">
      <c r="A201" s="23" t="n"/>
      <c r="B201" s="30" t="n"/>
      <c r="C201" s="31" t="n"/>
      <c r="D201" s="23" t="n"/>
      <c r="E201" s="23" t="n"/>
      <c r="F201" s="23" t="n"/>
      <c r="G201" s="30" t="n"/>
      <c r="H201" s="32" t="n"/>
      <c r="I201" s="33" t="n"/>
      <c r="J201" s="23" t="n"/>
      <c r="K201" s="30" t="n"/>
    </row>
    <row r="202">
      <c r="A202" s="23" t="n"/>
      <c r="B202" s="30" t="n"/>
      <c r="C202" s="31" t="n"/>
      <c r="D202" s="23" t="n"/>
      <c r="E202" s="23" t="n"/>
      <c r="F202" s="23" t="n"/>
      <c r="G202" s="30" t="n"/>
      <c r="H202" s="32" t="n"/>
      <c r="I202" s="33" t="n"/>
      <c r="J202" s="23" t="n"/>
      <c r="K202" s="30" t="n"/>
    </row>
    <row r="203">
      <c r="A203" s="23" t="n"/>
      <c r="B203" s="30" t="n"/>
      <c r="C203" s="31" t="n"/>
      <c r="D203" s="23" t="n"/>
      <c r="E203" s="23" t="n"/>
      <c r="F203" s="23" t="n"/>
      <c r="G203" s="30" t="n"/>
      <c r="H203" s="32" t="n"/>
      <c r="I203" s="33" t="n"/>
      <c r="J203" s="23" t="n"/>
      <c r="K203" s="30" t="n"/>
    </row>
    <row r="204">
      <c r="A204" s="23" t="n"/>
      <c r="B204" s="30" t="n"/>
      <c r="C204" s="31" t="n"/>
      <c r="D204" s="23" t="n"/>
      <c r="E204" s="23" t="n"/>
      <c r="F204" s="23" t="n"/>
      <c r="G204" s="30" t="n"/>
      <c r="H204" s="32" t="n"/>
      <c r="I204" s="33" t="n"/>
      <c r="J204" s="23" t="n"/>
      <c r="K204" s="30" t="n"/>
    </row>
    <row r="205">
      <c r="A205" s="23" t="n"/>
      <c r="B205" s="30" t="n"/>
      <c r="C205" s="31" t="n"/>
      <c r="D205" s="23" t="n"/>
      <c r="E205" s="23" t="n"/>
      <c r="F205" s="23" t="n"/>
      <c r="G205" s="30" t="n"/>
      <c r="H205" s="32" t="n"/>
      <c r="I205" s="33" t="n"/>
      <c r="J205" s="23" t="n"/>
      <c r="K205" s="30" t="n"/>
    </row>
    <row r="206">
      <c r="A206" s="23" t="n"/>
      <c r="B206" s="30" t="n"/>
      <c r="C206" s="31" t="n"/>
      <c r="D206" s="23" t="n"/>
      <c r="E206" s="23" t="n"/>
      <c r="F206" s="23" t="n"/>
      <c r="G206" s="30" t="n"/>
      <c r="H206" s="32" t="n"/>
      <c r="I206" s="33" t="n"/>
      <c r="J206" s="23" t="n"/>
      <c r="K206" s="30" t="n"/>
    </row>
    <row r="207">
      <c r="A207" s="23" t="n"/>
      <c r="B207" s="30" t="n"/>
      <c r="C207" s="31" t="n"/>
      <c r="D207" s="23" t="n"/>
      <c r="E207" s="23" t="n"/>
      <c r="F207" s="23" t="n"/>
      <c r="G207" s="30" t="n"/>
      <c r="H207" s="32" t="n"/>
      <c r="I207" s="33" t="n"/>
      <c r="J207" s="23" t="n"/>
      <c r="K207" s="30" t="n"/>
    </row>
    <row r="208">
      <c r="A208" s="23" t="n"/>
      <c r="B208" s="30" t="n"/>
      <c r="C208" s="31" t="n"/>
      <c r="D208" s="23" t="n"/>
      <c r="E208" s="23" t="n"/>
      <c r="F208" s="23" t="n"/>
      <c r="G208" s="30" t="n"/>
      <c r="H208" s="32" t="n"/>
      <c r="I208" s="33" t="n"/>
      <c r="J208" s="23" t="n"/>
      <c r="K208" s="30" t="n"/>
    </row>
    <row r="209">
      <c r="A209" s="23" t="n"/>
      <c r="B209" s="30" t="n"/>
      <c r="C209" s="31" t="n"/>
      <c r="D209" s="23" t="n"/>
      <c r="E209" s="23" t="n"/>
      <c r="F209" s="23" t="n"/>
      <c r="G209" s="30" t="n"/>
      <c r="H209" s="32" t="n"/>
      <c r="I209" s="33" t="n"/>
      <c r="J209" s="23" t="n"/>
      <c r="K209" s="30" t="n"/>
    </row>
    <row r="210">
      <c r="A210" s="23" t="n"/>
      <c r="B210" s="30" t="n"/>
      <c r="C210" s="31" t="n"/>
      <c r="D210" s="23" t="n"/>
      <c r="E210" s="23" t="n"/>
      <c r="F210" s="23" t="n"/>
      <c r="G210" s="30" t="n"/>
      <c r="H210" s="32" t="n"/>
      <c r="I210" s="33" t="n"/>
      <c r="J210" s="23" t="n"/>
      <c r="K210" s="30" t="n"/>
    </row>
    <row r="211">
      <c r="A211" s="23" t="n"/>
      <c r="B211" s="30" t="n"/>
      <c r="C211" s="31" t="n"/>
      <c r="D211" s="23" t="n"/>
      <c r="E211" s="23" t="n"/>
      <c r="F211" s="23" t="n"/>
      <c r="G211" s="30" t="n"/>
      <c r="H211" s="32" t="n"/>
      <c r="I211" s="33" t="n"/>
      <c r="J211" s="23" t="n"/>
      <c r="K211" s="30" t="n"/>
    </row>
    <row r="212">
      <c r="A212" s="23" t="n"/>
      <c r="B212" s="30" t="n"/>
      <c r="C212" s="31" t="n"/>
      <c r="D212" s="23" t="n"/>
      <c r="E212" s="23" t="n"/>
      <c r="F212" s="23" t="n"/>
      <c r="G212" s="30" t="n"/>
      <c r="H212" s="32" t="n"/>
      <c r="I212" s="33" t="n"/>
      <c r="J212" s="23" t="n"/>
      <c r="K212" s="30" t="n"/>
    </row>
    <row r="213">
      <c r="A213" s="23" t="n"/>
      <c r="B213" s="30" t="n"/>
      <c r="C213" s="31" t="n"/>
      <c r="D213" s="23" t="n"/>
      <c r="E213" s="23" t="n"/>
      <c r="F213" s="23" t="n"/>
      <c r="G213" s="30" t="n"/>
      <c r="H213" s="32" t="n"/>
      <c r="I213" s="33" t="n"/>
      <c r="J213" s="23" t="n"/>
      <c r="K213" s="30" t="n"/>
    </row>
    <row r="214">
      <c r="A214" s="23" t="n"/>
      <c r="B214" s="30" t="n"/>
      <c r="C214" s="31" t="n"/>
      <c r="D214" s="23" t="n"/>
      <c r="E214" s="23" t="n"/>
      <c r="F214" s="23" t="n"/>
      <c r="G214" s="30" t="n"/>
      <c r="H214" s="32" t="n"/>
      <c r="I214" s="33" t="n"/>
      <c r="J214" s="23" t="n"/>
      <c r="K214" s="30" t="n"/>
    </row>
    <row r="215">
      <c r="A215" s="23" t="n"/>
      <c r="B215" s="30" t="n"/>
      <c r="C215" s="31" t="n"/>
      <c r="D215" s="23" t="n"/>
      <c r="E215" s="23" t="n"/>
      <c r="F215" s="23" t="n"/>
      <c r="G215" s="30" t="n"/>
      <c r="H215" s="32" t="n"/>
      <c r="I215" s="33" t="n"/>
      <c r="J215" s="23" t="n"/>
      <c r="K215" s="30" t="n"/>
    </row>
    <row r="216">
      <c r="A216" s="23" t="n"/>
      <c r="B216" s="30" t="n"/>
      <c r="C216" s="31" t="n"/>
      <c r="D216" s="23" t="n"/>
      <c r="E216" s="23" t="n"/>
      <c r="F216" s="23" t="n"/>
      <c r="G216" s="30" t="n"/>
      <c r="H216" s="32" t="n"/>
      <c r="I216" s="33" t="n"/>
      <c r="J216" s="23" t="n"/>
      <c r="K216" s="30" t="n"/>
    </row>
    <row r="217">
      <c r="A217" s="23" t="n"/>
      <c r="B217" s="30" t="n"/>
      <c r="C217" s="31" t="n"/>
      <c r="D217" s="23" t="n"/>
      <c r="E217" s="23" t="n"/>
      <c r="F217" s="23" t="n"/>
      <c r="G217" s="30" t="n"/>
      <c r="H217" s="32" t="n"/>
      <c r="I217" s="33" t="n"/>
      <c r="J217" s="23" t="n"/>
      <c r="K217" s="30" t="n"/>
    </row>
    <row r="218">
      <c r="A218" s="23" t="n"/>
      <c r="B218" s="30" t="n"/>
      <c r="C218" s="31" t="n"/>
      <c r="D218" s="23" t="n"/>
      <c r="E218" s="23" t="n"/>
      <c r="F218" s="23" t="n"/>
      <c r="G218" s="30" t="n"/>
      <c r="H218" s="32" t="n"/>
      <c r="I218" s="33" t="n"/>
      <c r="J218" s="23" t="n"/>
      <c r="K218" s="30" t="n"/>
    </row>
    <row r="219">
      <c r="A219" s="23" t="n"/>
      <c r="B219" s="30" t="n"/>
      <c r="C219" s="31" t="n"/>
      <c r="D219" s="23" t="n"/>
      <c r="E219" s="23" t="n"/>
      <c r="F219" s="23" t="n"/>
      <c r="G219" s="30" t="n"/>
      <c r="H219" s="32" t="n"/>
      <c r="I219" s="33" t="n"/>
      <c r="J219" s="23" t="n"/>
      <c r="K219" s="30" t="n"/>
    </row>
    <row r="220">
      <c r="A220" s="23" t="n"/>
      <c r="B220" s="30" t="n"/>
      <c r="C220" s="31" t="n"/>
      <c r="D220" s="23" t="n"/>
      <c r="E220" s="23" t="n"/>
      <c r="F220" s="23" t="n"/>
      <c r="G220" s="30" t="n"/>
      <c r="H220" s="32" t="n"/>
      <c r="I220" s="33" t="n"/>
      <c r="J220" s="23" t="n"/>
      <c r="K220" s="30" t="n"/>
    </row>
    <row r="221">
      <c r="A221" s="23" t="n"/>
      <c r="B221" s="30" t="n"/>
      <c r="C221" s="31" t="n"/>
      <c r="D221" s="23" t="n"/>
      <c r="E221" s="23" t="n"/>
      <c r="F221" s="23" t="n"/>
      <c r="G221" s="30" t="n"/>
      <c r="H221" s="32" t="n"/>
      <c r="I221" s="33" t="n"/>
      <c r="J221" s="23" t="n"/>
      <c r="K221" s="30" t="n"/>
    </row>
    <row r="222">
      <c r="A222" s="23" t="n"/>
      <c r="B222" s="30" t="n"/>
      <c r="C222" s="31" t="n"/>
      <c r="D222" s="23" t="n"/>
      <c r="E222" s="23" t="n"/>
      <c r="F222" s="23" t="n"/>
      <c r="G222" s="30" t="n"/>
      <c r="H222" s="32" t="n"/>
      <c r="I222" s="33" t="n"/>
      <c r="J222" s="23" t="n"/>
      <c r="K222" s="30" t="n"/>
    </row>
    <row r="223">
      <c r="A223" s="23" t="n"/>
      <c r="B223" s="30" t="n"/>
      <c r="C223" s="31" t="n"/>
      <c r="D223" s="23" t="n"/>
      <c r="E223" s="23" t="n"/>
      <c r="F223" s="23" t="n"/>
      <c r="G223" s="30" t="n"/>
      <c r="H223" s="32" t="n"/>
      <c r="I223" s="33" t="n"/>
      <c r="J223" s="23" t="n"/>
      <c r="K223" s="30" t="n"/>
    </row>
    <row r="224">
      <c r="A224" s="23" t="n"/>
      <c r="B224" s="30" t="n"/>
      <c r="C224" s="31" t="n"/>
      <c r="D224" s="23" t="n"/>
      <c r="E224" s="23" t="n"/>
      <c r="F224" s="23" t="n"/>
      <c r="G224" s="30" t="n"/>
      <c r="H224" s="32" t="n"/>
      <c r="I224" s="33" t="n"/>
      <c r="J224" s="23" t="n"/>
      <c r="K224" s="30" t="n"/>
    </row>
    <row r="225">
      <c r="A225" s="23" t="n"/>
      <c r="B225" s="30" t="n"/>
      <c r="C225" s="31" t="n"/>
      <c r="D225" s="23" t="n"/>
      <c r="E225" s="23" t="n"/>
      <c r="F225" s="23" t="n"/>
      <c r="G225" s="30" t="n"/>
      <c r="H225" s="32" t="n"/>
      <c r="I225" s="33" t="n"/>
      <c r="J225" s="23" t="n"/>
      <c r="K225" s="30" t="n"/>
    </row>
    <row r="226">
      <c r="A226" s="23" t="n"/>
      <c r="B226" s="30" t="n"/>
      <c r="C226" s="31" t="n"/>
      <c r="D226" s="23" t="n"/>
      <c r="E226" s="23" t="n"/>
      <c r="F226" s="23" t="n"/>
      <c r="G226" s="30" t="n"/>
      <c r="H226" s="32" t="n"/>
      <c r="I226" s="33" t="n"/>
      <c r="J226" s="23" t="n"/>
      <c r="K226" s="30" t="n"/>
    </row>
    <row r="227">
      <c r="A227" s="23" t="n"/>
      <c r="B227" s="30" t="n"/>
      <c r="C227" s="31" t="n"/>
      <c r="D227" s="23" t="n"/>
      <c r="E227" s="23" t="n"/>
      <c r="F227" s="23" t="n"/>
      <c r="G227" s="30" t="n"/>
      <c r="H227" s="32" t="n"/>
      <c r="I227" s="33" t="n"/>
      <c r="J227" s="23" t="n"/>
      <c r="K227" s="30" t="n"/>
    </row>
    <row r="228">
      <c r="A228" s="23" t="n"/>
      <c r="B228" s="30" t="n"/>
      <c r="C228" s="31" t="n"/>
      <c r="D228" s="23" t="n"/>
      <c r="E228" s="23" t="n"/>
      <c r="F228" s="23" t="n"/>
      <c r="G228" s="30" t="n"/>
      <c r="H228" s="32" t="n"/>
      <c r="I228" s="33" t="n"/>
      <c r="J228" s="23" t="n"/>
      <c r="K228" s="30" t="n"/>
    </row>
    <row r="229">
      <c r="A229" s="23" t="n"/>
      <c r="B229" s="30" t="n"/>
      <c r="C229" s="31" t="n"/>
      <c r="D229" s="23" t="n"/>
      <c r="E229" s="23" t="n"/>
      <c r="F229" s="23" t="n"/>
      <c r="G229" s="30" t="n"/>
      <c r="H229" s="32" t="n"/>
      <c r="I229" s="33" t="n"/>
      <c r="J229" s="23" t="n"/>
      <c r="K229" s="30" t="n"/>
    </row>
    <row r="230">
      <c r="A230" s="23" t="n"/>
      <c r="B230" s="30" t="n"/>
      <c r="C230" s="31" t="n"/>
      <c r="D230" s="23" t="n"/>
      <c r="E230" s="23" t="n"/>
      <c r="F230" s="23" t="n"/>
      <c r="G230" s="30" t="n"/>
      <c r="H230" s="32" t="n"/>
      <c r="I230" s="33" t="n"/>
      <c r="J230" s="23" t="n"/>
      <c r="K230" s="30" t="n"/>
    </row>
    <row r="231">
      <c r="A231" s="23" t="n"/>
      <c r="B231" s="30" t="n"/>
      <c r="C231" s="31" t="n"/>
      <c r="D231" s="23" t="n"/>
      <c r="E231" s="23" t="n"/>
      <c r="F231" s="23" t="n"/>
      <c r="G231" s="30" t="n"/>
      <c r="H231" s="32" t="n"/>
      <c r="I231" s="33" t="n"/>
      <c r="J231" s="23" t="n"/>
      <c r="K231" s="30" t="n"/>
    </row>
    <row r="232">
      <c r="A232" s="23" t="n"/>
      <c r="B232" s="30" t="n"/>
      <c r="C232" s="31" t="n"/>
      <c r="D232" s="23" t="n"/>
      <c r="E232" s="23" t="n"/>
      <c r="F232" s="23" t="n"/>
      <c r="G232" s="30" t="n"/>
      <c r="H232" s="32" t="n"/>
      <c r="I232" s="33" t="n"/>
      <c r="J232" s="23" t="n"/>
      <c r="K232" s="30" t="n"/>
    </row>
    <row r="233">
      <c r="A233" s="23" t="n"/>
      <c r="B233" s="30" t="n"/>
      <c r="C233" s="31" t="n"/>
      <c r="D233" s="23" t="n"/>
      <c r="E233" s="23" t="n"/>
      <c r="F233" s="23" t="n"/>
      <c r="G233" s="30" t="n"/>
      <c r="H233" s="32" t="n"/>
      <c r="I233" s="33" t="n"/>
      <c r="J233" s="23" t="n"/>
      <c r="K233" s="30" t="n"/>
    </row>
    <row r="234">
      <c r="A234" s="23" t="n"/>
      <c r="B234" s="30" t="n"/>
      <c r="C234" s="31" t="n"/>
      <c r="D234" s="23" t="n"/>
      <c r="E234" s="23" t="n"/>
      <c r="F234" s="23" t="n"/>
      <c r="G234" s="30" t="n"/>
      <c r="H234" s="32" t="n"/>
      <c r="I234" s="33" t="n"/>
      <c r="J234" s="23" t="n"/>
      <c r="K234" s="30" t="n"/>
    </row>
    <row r="235">
      <c r="A235" s="23" t="n"/>
      <c r="B235" s="30" t="n"/>
      <c r="C235" s="31" t="n"/>
      <c r="D235" s="23" t="n"/>
      <c r="E235" s="23" t="n"/>
      <c r="F235" s="23" t="n"/>
      <c r="G235" s="30" t="n"/>
      <c r="H235" s="32" t="n"/>
      <c r="I235" s="33" t="n"/>
      <c r="J235" s="23" t="n"/>
      <c r="K235" s="30" t="n"/>
    </row>
    <row r="236">
      <c r="A236" s="23" t="n"/>
      <c r="B236" s="30" t="n"/>
      <c r="C236" s="31" t="n"/>
      <c r="D236" s="23" t="n"/>
      <c r="E236" s="23" t="n"/>
      <c r="F236" s="23" t="n"/>
      <c r="G236" s="30" t="n"/>
      <c r="H236" s="32" t="n"/>
      <c r="I236" s="33" t="n"/>
      <c r="J236" s="23" t="n"/>
      <c r="K236" s="30" t="n"/>
    </row>
    <row r="237">
      <c r="A237" s="23" t="n"/>
      <c r="B237" s="30" t="n"/>
      <c r="C237" s="31" t="n"/>
      <c r="D237" s="23" t="n"/>
      <c r="E237" s="23" t="n"/>
      <c r="F237" s="23" t="n"/>
      <c r="G237" s="30" t="n"/>
      <c r="H237" s="32" t="n"/>
      <c r="I237" s="33" t="n"/>
      <c r="J237" s="23" t="n"/>
      <c r="K237" s="30" t="n"/>
    </row>
    <row r="238">
      <c r="A238" s="23" t="n"/>
      <c r="B238" s="30" t="n"/>
      <c r="C238" s="31" t="n"/>
      <c r="D238" s="23" t="n"/>
      <c r="E238" s="23" t="n"/>
      <c r="F238" s="23" t="n"/>
      <c r="G238" s="30" t="n"/>
      <c r="H238" s="32" t="n"/>
      <c r="I238" s="33" t="n"/>
      <c r="J238" s="23" t="n"/>
      <c r="K238" s="30" t="n"/>
    </row>
    <row r="239">
      <c r="A239" s="23" t="n"/>
      <c r="B239" s="30" t="n"/>
      <c r="C239" s="31" t="n"/>
      <c r="D239" s="23" t="n"/>
      <c r="E239" s="23" t="n"/>
      <c r="F239" s="23" t="n"/>
      <c r="G239" s="30" t="n"/>
      <c r="H239" s="32" t="n"/>
      <c r="I239" s="33" t="n"/>
      <c r="J239" s="23" t="n"/>
      <c r="K239" s="30" t="n"/>
    </row>
    <row r="240">
      <c r="A240" s="23" t="n"/>
      <c r="B240" s="30" t="n"/>
      <c r="C240" s="31" t="n"/>
      <c r="D240" s="23" t="n"/>
      <c r="E240" s="23" t="n"/>
      <c r="F240" s="23" t="n"/>
      <c r="G240" s="30" t="n"/>
      <c r="H240" s="32" t="n"/>
      <c r="I240" s="33" t="n"/>
      <c r="J240" s="23" t="n"/>
      <c r="K240" s="30" t="n"/>
    </row>
    <row r="241">
      <c r="A241" s="23" t="n"/>
      <c r="B241" s="30" t="n"/>
      <c r="C241" s="31" t="n"/>
      <c r="D241" s="23" t="n"/>
      <c r="E241" s="23" t="n"/>
      <c r="F241" s="23" t="n"/>
      <c r="G241" s="30" t="n"/>
      <c r="H241" s="32" t="n"/>
      <c r="I241" s="33" t="n"/>
      <c r="J241" s="23" t="n"/>
      <c r="K241" s="30" t="n"/>
    </row>
    <row r="242">
      <c r="A242" s="23" t="n"/>
      <c r="B242" s="30" t="n"/>
      <c r="C242" s="31" t="n"/>
      <c r="D242" s="23" t="n"/>
      <c r="E242" s="23" t="n"/>
      <c r="F242" s="23" t="n"/>
      <c r="G242" s="30" t="n"/>
      <c r="H242" s="32" t="n"/>
      <c r="I242" s="33" t="n"/>
      <c r="J242" s="23" t="n"/>
      <c r="K242" s="30" t="n"/>
    </row>
    <row r="243">
      <c r="A243" s="23" t="n"/>
      <c r="B243" s="30" t="n"/>
      <c r="C243" s="31" t="n"/>
      <c r="D243" s="23" t="n"/>
      <c r="E243" s="23" t="n"/>
      <c r="F243" s="23" t="n"/>
      <c r="G243" s="30" t="n"/>
      <c r="H243" s="32" t="n"/>
      <c r="I243" s="33" t="n"/>
      <c r="J243" s="23" t="n"/>
      <c r="K243" s="30" t="n"/>
    </row>
    <row r="244">
      <c r="A244" s="23" t="n"/>
      <c r="B244" s="30" t="n"/>
      <c r="C244" s="31" t="n"/>
      <c r="D244" s="23" t="n"/>
      <c r="E244" s="23" t="n"/>
      <c r="F244" s="23" t="n"/>
      <c r="G244" s="30" t="n"/>
      <c r="H244" s="32" t="n"/>
      <c r="I244" s="33" t="n"/>
      <c r="J244" s="23" t="n"/>
      <c r="K244" s="30" t="n"/>
    </row>
    <row r="245">
      <c r="A245" s="23" t="n"/>
      <c r="B245" s="30" t="n"/>
      <c r="C245" s="31" t="n"/>
      <c r="D245" s="23" t="n"/>
      <c r="E245" s="23" t="n"/>
      <c r="F245" s="23" t="n"/>
      <c r="G245" s="30" t="n"/>
      <c r="H245" s="32" t="n"/>
      <c r="I245" s="33" t="n"/>
      <c r="J245" s="23" t="n"/>
      <c r="K245" s="30" t="n"/>
    </row>
    <row r="246">
      <c r="A246" s="23" t="n"/>
      <c r="B246" s="30" t="n"/>
      <c r="C246" s="31" t="n"/>
      <c r="D246" s="23" t="n"/>
      <c r="E246" s="23" t="n"/>
      <c r="F246" s="23" t="n"/>
      <c r="G246" s="30" t="n"/>
      <c r="H246" s="32" t="n"/>
      <c r="I246" s="33" t="n"/>
      <c r="J246" s="23" t="n"/>
      <c r="K246" s="30" t="n"/>
    </row>
    <row r="247">
      <c r="A247" s="23" t="n"/>
      <c r="B247" s="30" t="n"/>
      <c r="C247" s="31" t="n"/>
      <c r="D247" s="23" t="n"/>
      <c r="E247" s="23" t="n"/>
      <c r="F247" s="23" t="n"/>
      <c r="G247" s="30" t="n"/>
      <c r="H247" s="32" t="n"/>
      <c r="I247" s="33" t="n"/>
      <c r="J247" s="23" t="n"/>
      <c r="K247" s="30" t="n"/>
    </row>
    <row r="248">
      <c r="A248" s="23" t="n"/>
      <c r="B248" s="30" t="n"/>
      <c r="C248" s="31" t="n"/>
      <c r="D248" s="23" t="n"/>
      <c r="E248" s="23" t="n"/>
      <c r="F248" s="23" t="n"/>
      <c r="G248" s="30" t="n"/>
      <c r="H248" s="32" t="n"/>
      <c r="I248" s="33" t="n"/>
      <c r="J248" s="23" t="n"/>
      <c r="K248" s="30" t="n"/>
    </row>
    <row r="249">
      <c r="A249" s="23" t="n"/>
      <c r="B249" s="30" t="n"/>
      <c r="C249" s="31" t="n"/>
      <c r="D249" s="23" t="n"/>
      <c r="E249" s="23" t="n"/>
      <c r="F249" s="23" t="n"/>
      <c r="G249" s="30" t="n"/>
      <c r="H249" s="32" t="n"/>
      <c r="I249" s="33" t="n"/>
      <c r="J249" s="23" t="n"/>
      <c r="K249" s="30" t="n"/>
    </row>
    <row r="250">
      <c r="A250" s="23" t="n"/>
      <c r="B250" s="30" t="n"/>
      <c r="C250" s="31" t="n"/>
      <c r="D250" s="23" t="n"/>
      <c r="E250" s="23" t="n"/>
      <c r="F250" s="23" t="n"/>
      <c r="G250" s="30" t="n"/>
      <c r="H250" s="32" t="n"/>
      <c r="I250" s="33" t="n"/>
      <c r="J250" s="23" t="n"/>
      <c r="K250" s="30" t="n"/>
    </row>
    <row r="251">
      <c r="A251" s="23" t="n"/>
      <c r="B251" s="30" t="n"/>
      <c r="C251" s="31" t="n"/>
      <c r="D251" s="23" t="n"/>
      <c r="E251" s="23" t="n"/>
      <c r="F251" s="23" t="n"/>
      <c r="G251" s="30" t="n"/>
      <c r="H251" s="32" t="n"/>
      <c r="I251" s="33" t="n"/>
      <c r="J251" s="23" t="n"/>
      <c r="K251" s="30" t="n"/>
    </row>
    <row r="252">
      <c r="A252" s="23" t="n"/>
      <c r="B252" s="30" t="n"/>
      <c r="C252" s="31" t="n"/>
      <c r="D252" s="23" t="n"/>
      <c r="E252" s="23" t="n"/>
      <c r="F252" s="23" t="n"/>
      <c r="G252" s="30" t="n"/>
      <c r="H252" s="32" t="n"/>
      <c r="I252" s="33" t="n"/>
      <c r="J252" s="23" t="n"/>
      <c r="K252" s="30" t="n"/>
    </row>
    <row r="253">
      <c r="A253" s="23" t="n"/>
      <c r="B253" s="30" t="n"/>
      <c r="C253" s="31" t="n"/>
      <c r="D253" s="23" t="n"/>
      <c r="E253" s="23" t="n"/>
      <c r="F253" s="23" t="n"/>
      <c r="G253" s="30" t="n"/>
      <c r="H253" s="32" t="n"/>
      <c r="I253" s="33" t="n"/>
      <c r="J253" s="23" t="n"/>
      <c r="K253" s="30" t="n"/>
    </row>
    <row r="254">
      <c r="A254" s="23" t="n"/>
      <c r="B254" s="30" t="n"/>
      <c r="C254" s="31" t="n"/>
      <c r="D254" s="23" t="n"/>
      <c r="E254" s="23" t="n"/>
      <c r="F254" s="23" t="n"/>
      <c r="G254" s="30" t="n"/>
      <c r="H254" s="32" t="n"/>
      <c r="I254" s="33" t="n"/>
      <c r="J254" s="23" t="n"/>
      <c r="K254" s="30" t="n"/>
    </row>
    <row r="255">
      <c r="A255" s="23" t="n"/>
      <c r="B255" s="30" t="n"/>
      <c r="C255" s="31" t="n"/>
      <c r="D255" s="23" t="n"/>
      <c r="E255" s="23" t="n"/>
      <c r="F255" s="23" t="n"/>
      <c r="G255" s="30" t="n"/>
      <c r="H255" s="32" t="n"/>
      <c r="I255" s="33" t="n"/>
      <c r="J255" s="23" t="n"/>
      <c r="K255" s="30" t="n"/>
    </row>
    <row r="256">
      <c r="A256" s="23" t="n"/>
      <c r="B256" s="30" t="n"/>
      <c r="C256" s="31" t="n"/>
      <c r="D256" s="23" t="n"/>
      <c r="E256" s="23" t="n"/>
      <c r="F256" s="23" t="n"/>
      <c r="G256" s="30" t="n"/>
      <c r="H256" s="32" t="n"/>
      <c r="I256" s="33" t="n"/>
      <c r="J256" s="23" t="n"/>
      <c r="K256" s="30" t="n"/>
    </row>
    <row r="257">
      <c r="A257" s="23" t="n"/>
      <c r="B257" s="30" t="n"/>
      <c r="C257" s="31" t="n"/>
      <c r="D257" s="23" t="n"/>
      <c r="E257" s="23" t="n"/>
      <c r="F257" s="23" t="n"/>
      <c r="G257" s="30" t="n"/>
      <c r="H257" s="32" t="n"/>
      <c r="I257" s="33" t="n"/>
      <c r="J257" s="23" t="n"/>
      <c r="K257" s="30" t="n"/>
    </row>
    <row r="258">
      <c r="A258" s="23" t="n"/>
      <c r="B258" s="30" t="n"/>
      <c r="C258" s="31" t="n"/>
      <c r="D258" s="23" t="n"/>
      <c r="E258" s="23" t="n"/>
      <c r="F258" s="23" t="n"/>
      <c r="G258" s="30" t="n"/>
      <c r="H258" s="32" t="n"/>
      <c r="I258" s="33" t="n"/>
      <c r="J258" s="23" t="n"/>
      <c r="K258" s="30" t="n"/>
    </row>
    <row r="259">
      <c r="A259" s="23" t="n"/>
      <c r="B259" s="30" t="n"/>
      <c r="C259" s="31" t="n"/>
      <c r="D259" s="23" t="n"/>
      <c r="E259" s="23" t="n"/>
      <c r="F259" s="23" t="n"/>
      <c r="G259" s="30" t="n"/>
      <c r="H259" s="32" t="n"/>
      <c r="I259" s="33" t="n"/>
      <c r="J259" s="23" t="n"/>
      <c r="K259" s="30" t="n"/>
    </row>
    <row r="260">
      <c r="A260" s="23" t="n"/>
      <c r="B260" s="30" t="n"/>
      <c r="C260" s="31" t="n"/>
      <c r="D260" s="23" t="n"/>
      <c r="E260" s="23" t="n"/>
      <c r="F260" s="23" t="n"/>
      <c r="G260" s="30" t="n"/>
      <c r="H260" s="32" t="n"/>
      <c r="I260" s="33" t="n"/>
      <c r="J260" s="23" t="n"/>
      <c r="K260" s="30" t="n"/>
    </row>
    <row r="261">
      <c r="A261" s="23" t="n"/>
      <c r="B261" s="30" t="n"/>
      <c r="C261" s="31" t="n"/>
      <c r="D261" s="23" t="n"/>
      <c r="E261" s="23" t="n"/>
      <c r="F261" s="23" t="n"/>
      <c r="G261" s="30" t="n"/>
      <c r="H261" s="32" t="n"/>
      <c r="I261" s="33" t="n"/>
      <c r="J261" s="23" t="n"/>
      <c r="K261" s="30" t="n"/>
    </row>
    <row r="262">
      <c r="A262" s="23" t="n"/>
      <c r="B262" s="30" t="n"/>
      <c r="C262" s="31" t="n"/>
      <c r="D262" s="23" t="n"/>
      <c r="E262" s="23" t="n"/>
      <c r="F262" s="23" t="n"/>
      <c r="G262" s="30" t="n"/>
      <c r="H262" s="32" t="n"/>
      <c r="I262" s="33" t="n"/>
      <c r="J262" s="23" t="n"/>
      <c r="K262" s="30" t="n"/>
    </row>
    <row r="263">
      <c r="A263" s="23" t="n"/>
      <c r="B263" s="30" t="n"/>
      <c r="C263" s="31" t="n"/>
      <c r="D263" s="23" t="n"/>
      <c r="E263" s="23" t="n"/>
      <c r="F263" s="23" t="n"/>
      <c r="G263" s="30" t="n"/>
      <c r="H263" s="32" t="n"/>
      <c r="I263" s="33" t="n"/>
      <c r="J263" s="23" t="n"/>
      <c r="K263" s="30" t="n"/>
    </row>
    <row r="264">
      <c r="A264" s="23" t="n"/>
      <c r="B264" s="30" t="n"/>
      <c r="C264" s="31" t="n"/>
      <c r="D264" s="23" t="n"/>
      <c r="E264" s="23" t="n"/>
      <c r="F264" s="23" t="n"/>
      <c r="G264" s="30" t="n"/>
      <c r="H264" s="32" t="n"/>
      <c r="I264" s="33" t="n"/>
      <c r="J264" s="23" t="n"/>
      <c r="K264" s="30" t="n"/>
    </row>
    <row r="265">
      <c r="A265" s="23" t="n"/>
      <c r="B265" s="30" t="n"/>
      <c r="C265" s="31" t="n"/>
      <c r="D265" s="23" t="n"/>
      <c r="E265" s="23" t="n"/>
      <c r="F265" s="23" t="n"/>
      <c r="G265" s="30" t="n"/>
      <c r="H265" s="32" t="n"/>
      <c r="I265" s="33" t="n"/>
      <c r="J265" s="23" t="n"/>
      <c r="K265" s="30" t="n"/>
    </row>
    <row r="266">
      <c r="A266" s="23" t="n"/>
      <c r="B266" s="30" t="n"/>
      <c r="C266" s="31" t="n"/>
      <c r="D266" s="23" t="n"/>
      <c r="E266" s="23" t="n"/>
      <c r="F266" s="23" t="n"/>
      <c r="G266" s="30" t="n"/>
      <c r="H266" s="32" t="n"/>
      <c r="I266" s="33" t="n"/>
      <c r="J266" s="23" t="n"/>
      <c r="K266" s="30" t="n"/>
    </row>
    <row r="267">
      <c r="A267" s="23" t="n"/>
      <c r="B267" s="30" t="n"/>
      <c r="C267" s="31" t="n"/>
      <c r="D267" s="23" t="n"/>
      <c r="E267" s="23" t="n"/>
      <c r="F267" s="23" t="n"/>
      <c r="G267" s="30" t="n"/>
      <c r="H267" s="32" t="n"/>
      <c r="I267" s="33" t="n"/>
      <c r="J267" s="23" t="n"/>
      <c r="K267" s="30" t="n"/>
    </row>
    <row r="268">
      <c r="A268" s="23" t="n"/>
      <c r="B268" s="30" t="n"/>
      <c r="C268" s="31" t="n"/>
      <c r="D268" s="23" t="n"/>
      <c r="E268" s="23" t="n"/>
      <c r="F268" s="23" t="n"/>
      <c r="G268" s="30" t="n"/>
      <c r="H268" s="32" t="n"/>
      <c r="I268" s="33" t="n"/>
      <c r="J268" s="23" t="n"/>
      <c r="K268" s="30" t="n"/>
    </row>
    <row r="269">
      <c r="A269" s="23" t="n"/>
      <c r="B269" s="30" t="n"/>
      <c r="C269" s="31" t="n"/>
      <c r="D269" s="23" t="n"/>
      <c r="E269" s="23" t="n"/>
      <c r="F269" s="23" t="n"/>
      <c r="G269" s="30" t="n"/>
      <c r="H269" s="32" t="n"/>
      <c r="I269" s="33" t="n"/>
      <c r="J269" s="23" t="n"/>
      <c r="K269" s="30" t="n"/>
    </row>
    <row r="270">
      <c r="A270" s="23" t="n"/>
      <c r="B270" s="30" t="n"/>
      <c r="C270" s="31" t="n"/>
      <c r="D270" s="23" t="n"/>
      <c r="E270" s="23" t="n"/>
      <c r="F270" s="23" t="n"/>
      <c r="G270" s="30" t="n"/>
      <c r="H270" s="32" t="n"/>
      <c r="I270" s="33" t="n"/>
      <c r="J270" s="23" t="n"/>
      <c r="K270" s="30" t="n"/>
    </row>
    <row r="271">
      <c r="A271" s="23" t="n"/>
      <c r="B271" s="30" t="n"/>
      <c r="C271" s="31" t="n"/>
      <c r="D271" s="23" t="n"/>
      <c r="E271" s="23" t="n"/>
      <c r="F271" s="23" t="n"/>
      <c r="G271" s="30" t="n"/>
      <c r="H271" s="32" t="n"/>
      <c r="I271" s="33" t="n"/>
      <c r="J271" s="23" t="n"/>
      <c r="K271" s="30" t="n"/>
    </row>
    <row r="272">
      <c r="A272" s="23" t="n"/>
      <c r="B272" s="30" t="n"/>
      <c r="C272" s="31" t="n"/>
      <c r="D272" s="23" t="n"/>
      <c r="E272" s="23" t="n"/>
      <c r="F272" s="23" t="n"/>
      <c r="G272" s="30" t="n"/>
      <c r="H272" s="32" t="n"/>
      <c r="I272" s="33" t="n"/>
      <c r="J272" s="23" t="n"/>
      <c r="K272" s="30" t="n"/>
    </row>
    <row r="273">
      <c r="A273" s="23" t="n"/>
      <c r="B273" s="30" t="n"/>
      <c r="C273" s="31" t="n"/>
      <c r="D273" s="23" t="n"/>
      <c r="E273" s="23" t="n"/>
      <c r="F273" s="23" t="n"/>
      <c r="G273" s="30" t="n"/>
      <c r="H273" s="32" t="n"/>
      <c r="I273" s="33" t="n"/>
      <c r="J273" s="23" t="n"/>
      <c r="K273" s="30" t="n"/>
    </row>
    <row r="274">
      <c r="A274" s="23" t="n"/>
      <c r="B274" s="30" t="n"/>
      <c r="C274" s="31" t="n"/>
      <c r="D274" s="23" t="n"/>
      <c r="E274" s="23" t="n"/>
      <c r="F274" s="23" t="n"/>
      <c r="G274" s="30" t="n"/>
      <c r="H274" s="32" t="n"/>
      <c r="I274" s="33" t="n"/>
      <c r="J274" s="23" t="n"/>
      <c r="K274" s="30" t="n"/>
    </row>
    <row r="275">
      <c r="A275" s="23" t="n"/>
      <c r="B275" s="30" t="n"/>
      <c r="C275" s="31" t="n"/>
      <c r="D275" s="23" t="n"/>
      <c r="E275" s="23" t="n"/>
      <c r="F275" s="23" t="n"/>
      <c r="G275" s="30" t="n"/>
      <c r="H275" s="32" t="n"/>
      <c r="I275" s="33" t="n"/>
      <c r="J275" s="23" t="n"/>
      <c r="K275" s="30" t="n"/>
    </row>
    <row r="276">
      <c r="A276" s="23" t="n"/>
      <c r="B276" s="30" t="n"/>
      <c r="C276" s="31" t="n"/>
      <c r="D276" s="23" t="n"/>
      <c r="E276" s="23" t="n"/>
      <c r="F276" s="23" t="n"/>
      <c r="G276" s="30" t="n"/>
      <c r="H276" s="32" t="n"/>
      <c r="I276" s="33" t="n"/>
      <c r="J276" s="23" t="n"/>
      <c r="K276" s="30" t="n"/>
    </row>
    <row r="277">
      <c r="A277" s="23" t="n"/>
      <c r="B277" s="30" t="n"/>
      <c r="C277" s="31" t="n"/>
      <c r="D277" s="23" t="n"/>
      <c r="E277" s="23" t="n"/>
      <c r="F277" s="23" t="n"/>
      <c r="G277" s="30" t="n"/>
      <c r="H277" s="32" t="n"/>
      <c r="I277" s="33" t="n"/>
      <c r="J277" s="23" t="n"/>
      <c r="K277" s="30" t="n"/>
    </row>
    <row r="278">
      <c r="A278" s="23" t="n"/>
      <c r="B278" s="30" t="n"/>
      <c r="C278" s="31" t="n"/>
      <c r="D278" s="23" t="n"/>
      <c r="E278" s="23" t="n"/>
      <c r="F278" s="23" t="n"/>
      <c r="G278" s="30" t="n"/>
      <c r="H278" s="32" t="n"/>
      <c r="I278" s="33" t="n"/>
      <c r="J278" s="23" t="n"/>
      <c r="K278" s="30" t="n"/>
    </row>
    <row r="279">
      <c r="A279" s="23" t="n"/>
      <c r="B279" s="30" t="n"/>
      <c r="C279" s="31" t="n"/>
      <c r="D279" s="23" t="n"/>
      <c r="E279" s="23" t="n"/>
      <c r="F279" s="23" t="n"/>
      <c r="G279" s="30" t="n"/>
      <c r="H279" s="32" t="n"/>
      <c r="I279" s="33" t="n"/>
      <c r="J279" s="23" t="n"/>
      <c r="K279" s="30" t="n"/>
    </row>
    <row r="280">
      <c r="A280" s="23" t="n"/>
      <c r="B280" s="30" t="n"/>
      <c r="C280" s="31" t="n"/>
      <c r="D280" s="23" t="n"/>
      <c r="E280" s="23" t="n"/>
      <c r="F280" s="23" t="n"/>
      <c r="G280" s="30" t="n"/>
      <c r="H280" s="32" t="n"/>
      <c r="I280" s="33" t="n"/>
      <c r="J280" s="23" t="n"/>
      <c r="K280" s="30" t="n"/>
    </row>
    <row r="281">
      <c r="A281" s="23" t="n"/>
      <c r="B281" s="30" t="n"/>
      <c r="C281" s="31" t="n"/>
      <c r="D281" s="23" t="n"/>
      <c r="E281" s="23" t="n"/>
      <c r="F281" s="23" t="n"/>
      <c r="G281" s="30" t="n"/>
      <c r="H281" s="32" t="n"/>
      <c r="I281" s="33" t="n"/>
      <c r="J281" s="23" t="n"/>
      <c r="K281" s="30" t="n"/>
    </row>
    <row r="282">
      <c r="A282" s="23" t="n"/>
      <c r="B282" s="30" t="n"/>
      <c r="C282" s="31" t="n"/>
      <c r="D282" s="23" t="n"/>
      <c r="E282" s="23" t="n"/>
      <c r="F282" s="23" t="n"/>
      <c r="G282" s="30" t="n"/>
      <c r="H282" s="32" t="n"/>
      <c r="I282" s="33" t="n"/>
      <c r="J282" s="23" t="n"/>
      <c r="K282" s="30" t="n"/>
    </row>
    <row r="283">
      <c r="A283" s="23" t="n"/>
      <c r="B283" s="30" t="n"/>
      <c r="C283" s="31" t="n"/>
      <c r="D283" s="23" t="n"/>
      <c r="E283" s="23" t="n"/>
      <c r="F283" s="23" t="n"/>
      <c r="G283" s="30" t="n"/>
      <c r="H283" s="32" t="n"/>
      <c r="I283" s="33" t="n"/>
      <c r="J283" s="23" t="n"/>
      <c r="K283" s="30" t="n"/>
    </row>
    <row r="284">
      <c r="A284" s="23" t="n"/>
      <c r="B284" s="30" t="n"/>
      <c r="C284" s="31" t="n"/>
      <c r="D284" s="23" t="n"/>
      <c r="E284" s="23" t="n"/>
      <c r="F284" s="23" t="n"/>
      <c r="G284" s="30" t="n"/>
      <c r="H284" s="32" t="n"/>
      <c r="I284" s="33" t="n"/>
      <c r="J284" s="23" t="n"/>
      <c r="K284" s="30" t="n"/>
    </row>
    <row r="285">
      <c r="A285" s="23" t="n"/>
      <c r="B285" s="30" t="n"/>
      <c r="C285" s="31" t="n"/>
      <c r="D285" s="23" t="n"/>
      <c r="E285" s="23" t="n"/>
      <c r="F285" s="23" t="n"/>
      <c r="G285" s="30" t="n"/>
      <c r="H285" s="32" t="n"/>
      <c r="I285" s="33" t="n"/>
      <c r="J285" s="23" t="n"/>
      <c r="K285" s="30" t="n"/>
    </row>
    <row r="286">
      <c r="A286" s="23" t="n"/>
      <c r="B286" s="30" t="n"/>
      <c r="C286" s="31" t="n"/>
      <c r="D286" s="23" t="n"/>
      <c r="E286" s="23" t="n"/>
      <c r="F286" s="23" t="n"/>
      <c r="G286" s="30" t="n"/>
      <c r="H286" s="32" t="n"/>
      <c r="I286" s="33" t="n"/>
      <c r="J286" s="23" t="n"/>
      <c r="K286" s="30" t="n"/>
    </row>
    <row r="287">
      <c r="A287" s="23" t="n"/>
      <c r="B287" s="30" t="n"/>
      <c r="C287" s="31" t="n"/>
      <c r="D287" s="23" t="n"/>
      <c r="E287" s="23" t="n"/>
      <c r="F287" s="23" t="n"/>
      <c r="G287" s="30" t="n"/>
      <c r="H287" s="32" t="n"/>
      <c r="I287" s="33" t="n"/>
      <c r="J287" s="23" t="n"/>
      <c r="K287" s="30" t="n"/>
    </row>
    <row r="288">
      <c r="A288" s="23" t="n"/>
      <c r="B288" s="30" t="n"/>
      <c r="C288" s="31" t="n"/>
      <c r="D288" s="23" t="n"/>
      <c r="E288" s="23" t="n"/>
      <c r="F288" s="23" t="n"/>
      <c r="G288" s="30" t="n"/>
      <c r="H288" s="32" t="n"/>
      <c r="I288" s="33" t="n"/>
      <c r="J288" s="23" t="n"/>
      <c r="K288" s="30" t="n"/>
    </row>
    <row r="289">
      <c r="A289" s="23" t="n"/>
      <c r="B289" s="30" t="n"/>
      <c r="C289" s="31" t="n"/>
      <c r="D289" s="23" t="n"/>
      <c r="E289" s="23" t="n"/>
      <c r="F289" s="23" t="n"/>
      <c r="G289" s="30" t="n"/>
      <c r="H289" s="32" t="n"/>
      <c r="I289" s="33" t="n"/>
      <c r="J289" s="23" t="n"/>
      <c r="K289" s="30" t="n"/>
    </row>
    <row r="290">
      <c r="A290" s="23" t="n"/>
      <c r="B290" s="30" t="n"/>
      <c r="C290" s="31" t="n"/>
      <c r="D290" s="23" t="n"/>
      <c r="E290" s="23" t="n"/>
      <c r="F290" s="23" t="n"/>
      <c r="G290" s="30" t="n"/>
      <c r="H290" s="32" t="n"/>
      <c r="I290" s="33" t="n"/>
      <c r="J290" s="23" t="n"/>
      <c r="K290" s="30" t="n"/>
    </row>
    <row r="291">
      <c r="A291" s="23" t="n"/>
      <c r="B291" s="30" t="n"/>
      <c r="C291" s="31" t="n"/>
      <c r="D291" s="23" t="n"/>
      <c r="E291" s="23" t="n"/>
      <c r="F291" s="23" t="n"/>
      <c r="G291" s="30" t="n"/>
      <c r="H291" s="32" t="n"/>
      <c r="I291" s="33" t="n"/>
      <c r="J291" s="23" t="n"/>
      <c r="K291" s="30" t="n"/>
    </row>
    <row r="292">
      <c r="A292" s="23" t="n"/>
      <c r="B292" s="30" t="n"/>
      <c r="C292" s="31" t="n"/>
      <c r="D292" s="23" t="n"/>
      <c r="E292" s="23" t="n"/>
      <c r="F292" s="23" t="n"/>
      <c r="G292" s="30" t="n"/>
      <c r="H292" s="32" t="n"/>
      <c r="I292" s="33" t="n"/>
      <c r="J292" s="23" t="n"/>
      <c r="K292" s="30" t="n"/>
    </row>
    <row r="293">
      <c r="A293" s="23" t="n"/>
      <c r="B293" s="30" t="n"/>
      <c r="C293" s="31" t="n"/>
      <c r="D293" s="23" t="n"/>
      <c r="E293" s="23" t="n"/>
      <c r="F293" s="23" t="n"/>
      <c r="G293" s="30" t="n"/>
      <c r="H293" s="32" t="n"/>
      <c r="I293" s="33" t="n"/>
      <c r="J293" s="23" t="n"/>
      <c r="K293" s="30" t="n"/>
    </row>
    <row r="294">
      <c r="A294" s="23" t="n"/>
      <c r="B294" s="30" t="n"/>
      <c r="C294" s="31" t="n"/>
      <c r="D294" s="23" t="n"/>
      <c r="E294" s="23" t="n"/>
      <c r="F294" s="23" t="n"/>
      <c r="G294" s="30" t="n"/>
      <c r="H294" s="32" t="n"/>
      <c r="I294" s="33" t="n"/>
      <c r="J294" s="23" t="n"/>
      <c r="K294" s="30" t="n"/>
    </row>
    <row r="295">
      <c r="A295" s="23" t="n"/>
      <c r="B295" s="30" t="n"/>
      <c r="C295" s="31" t="n"/>
      <c r="D295" s="23" t="n"/>
      <c r="E295" s="23" t="n"/>
      <c r="F295" s="23" t="n"/>
      <c r="G295" s="30" t="n"/>
      <c r="H295" s="32" t="n"/>
      <c r="I295" s="33" t="n"/>
      <c r="J295" s="23" t="n"/>
      <c r="K295" s="30" t="n"/>
    </row>
    <row r="296">
      <c r="A296" s="23" t="n"/>
      <c r="B296" s="30" t="n"/>
      <c r="C296" s="31" t="n"/>
      <c r="D296" s="23" t="n"/>
      <c r="E296" s="23" t="n"/>
      <c r="F296" s="23" t="n"/>
      <c r="G296" s="30" t="n"/>
      <c r="H296" s="32" t="n"/>
      <c r="I296" s="33" t="n"/>
      <c r="J296" s="23" t="n"/>
      <c r="K296" s="30" t="n"/>
    </row>
    <row r="297">
      <c r="A297" s="23" t="n"/>
      <c r="B297" s="30" t="n"/>
      <c r="C297" s="31" t="n"/>
      <c r="D297" s="23" t="n"/>
      <c r="E297" s="23" t="n"/>
      <c r="F297" s="23" t="n"/>
      <c r="G297" s="30" t="n"/>
      <c r="H297" s="32" t="n"/>
      <c r="I297" s="33" t="n"/>
      <c r="J297" s="23" t="n"/>
      <c r="K297" s="30" t="n"/>
    </row>
    <row r="298">
      <c r="A298" s="23" t="n"/>
      <c r="B298" s="30" t="n"/>
      <c r="C298" s="31" t="n"/>
      <c r="D298" s="23" t="n"/>
      <c r="E298" s="23" t="n"/>
      <c r="F298" s="23" t="n"/>
      <c r="G298" s="30" t="n"/>
      <c r="H298" s="32" t="n"/>
      <c r="I298" s="33" t="n"/>
      <c r="J298" s="23" t="n"/>
      <c r="K298" s="30" t="n"/>
    </row>
    <row r="299">
      <c r="A299" s="23" t="n"/>
      <c r="B299" s="30" t="n"/>
      <c r="C299" s="31" t="n"/>
      <c r="D299" s="23" t="n"/>
      <c r="E299" s="23" t="n"/>
      <c r="F299" s="23" t="n"/>
      <c r="G299" s="30" t="n"/>
      <c r="H299" s="32" t="n"/>
      <c r="I299" s="33" t="n"/>
      <c r="J299" s="23" t="n"/>
      <c r="K299" s="30" t="n"/>
    </row>
    <row r="300">
      <c r="A300" s="23" t="n"/>
      <c r="B300" s="30" t="n"/>
      <c r="C300" s="31" t="n"/>
      <c r="D300" s="23" t="n"/>
      <c r="E300" s="23" t="n"/>
      <c r="F300" s="23" t="n"/>
      <c r="G300" s="30" t="n"/>
      <c r="H300" s="32" t="n"/>
      <c r="I300" s="33" t="n"/>
      <c r="J300" s="23" t="n"/>
      <c r="K300" s="30" t="n"/>
    </row>
    <row r="301">
      <c r="A301" s="23" t="n"/>
      <c r="B301" s="30" t="n"/>
      <c r="C301" s="31" t="n"/>
      <c r="D301" s="23" t="n"/>
      <c r="E301" s="23" t="n"/>
      <c r="F301" s="23" t="n"/>
      <c r="G301" s="30" t="n"/>
      <c r="H301" s="32" t="n"/>
      <c r="I301" s="33" t="n"/>
      <c r="J301" s="23" t="n"/>
      <c r="K301" s="30" t="n"/>
    </row>
    <row r="302">
      <c r="A302" s="23" t="n"/>
      <c r="B302" s="30" t="n"/>
      <c r="C302" s="31" t="n"/>
      <c r="D302" s="23" t="n"/>
      <c r="E302" s="23" t="n"/>
      <c r="F302" s="23" t="n"/>
      <c r="G302" s="30" t="n"/>
      <c r="H302" s="32" t="n"/>
      <c r="I302" s="33" t="n"/>
      <c r="J302" s="23" t="n"/>
      <c r="K302" s="30" t="n"/>
    </row>
    <row r="303">
      <c r="A303" s="23" t="n"/>
      <c r="B303" s="30" t="n"/>
      <c r="C303" s="31" t="n"/>
      <c r="D303" s="23" t="n"/>
      <c r="E303" s="23" t="n"/>
      <c r="F303" s="23" t="n"/>
      <c r="G303" s="30" t="n"/>
      <c r="H303" s="32" t="n"/>
      <c r="I303" s="33" t="n"/>
      <c r="J303" s="23" t="n"/>
      <c r="K303" s="30" t="n"/>
    </row>
    <row r="304">
      <c r="A304" s="23" t="n"/>
      <c r="B304" s="30" t="n"/>
      <c r="C304" s="31" t="n"/>
      <c r="D304" s="23" t="n"/>
      <c r="E304" s="23" t="n"/>
      <c r="F304" s="23" t="n"/>
      <c r="G304" s="30" t="n"/>
      <c r="H304" s="32" t="n"/>
      <c r="I304" s="33" t="n"/>
      <c r="J304" s="23" t="n"/>
      <c r="K304" s="30" t="n"/>
    </row>
    <row r="305">
      <c r="A305" s="23" t="n"/>
      <c r="B305" s="30" t="n"/>
      <c r="C305" s="31" t="n"/>
      <c r="D305" s="23" t="n"/>
      <c r="E305" s="23" t="n"/>
      <c r="F305" s="23" t="n"/>
      <c r="G305" s="30" t="n"/>
      <c r="H305" s="32" t="n"/>
      <c r="I305" s="33" t="n"/>
      <c r="J305" s="23" t="n"/>
      <c r="K305" s="30" t="n"/>
    </row>
    <row r="306">
      <c r="A306" s="23" t="n"/>
      <c r="B306" s="30" t="n"/>
      <c r="C306" s="31" t="n"/>
      <c r="D306" s="23" t="n"/>
      <c r="E306" s="23" t="n"/>
      <c r="F306" s="23" t="n"/>
      <c r="G306" s="30" t="n"/>
      <c r="H306" s="32" t="n"/>
      <c r="I306" s="33" t="n"/>
      <c r="J306" s="23" t="n"/>
      <c r="K306" s="30" t="n"/>
    </row>
    <row r="307">
      <c r="A307" s="23" t="n"/>
      <c r="B307" s="30" t="n"/>
      <c r="C307" s="31" t="n"/>
      <c r="D307" s="23" t="n"/>
      <c r="E307" s="23" t="n"/>
      <c r="F307" s="23" t="n"/>
      <c r="G307" s="30" t="n"/>
      <c r="H307" s="32" t="n"/>
      <c r="I307" s="33" t="n"/>
      <c r="J307" s="23" t="n"/>
      <c r="K307" s="30" t="n"/>
    </row>
    <row r="308">
      <c r="A308" s="23" t="n"/>
      <c r="B308" s="30" t="n"/>
      <c r="C308" s="31" t="n"/>
      <c r="D308" s="23" t="n"/>
      <c r="E308" s="23" t="n"/>
      <c r="F308" s="23" t="n"/>
      <c r="G308" s="30" t="n"/>
      <c r="H308" s="32" t="n"/>
      <c r="I308" s="33" t="n"/>
      <c r="J308" s="23" t="n"/>
      <c r="K308" s="30" t="n"/>
    </row>
    <row r="309">
      <c r="A309" s="23" t="n"/>
      <c r="B309" s="30" t="n"/>
      <c r="C309" s="31" t="n"/>
      <c r="D309" s="23" t="n"/>
      <c r="E309" s="23" t="n"/>
      <c r="F309" s="23" t="n"/>
      <c r="G309" s="30" t="n"/>
      <c r="H309" s="32" t="n"/>
      <c r="I309" s="33" t="n"/>
      <c r="J309" s="23" t="n"/>
      <c r="K309" s="30" t="n"/>
    </row>
    <row r="310">
      <c r="A310" s="23" t="n"/>
      <c r="B310" s="30" t="n"/>
      <c r="C310" s="31" t="n"/>
      <c r="D310" s="23" t="n"/>
      <c r="E310" s="23" t="n"/>
      <c r="F310" s="23" t="n"/>
      <c r="G310" s="30" t="n"/>
      <c r="H310" s="32" t="n"/>
      <c r="I310" s="33" t="n"/>
      <c r="J310" s="23" t="n"/>
      <c r="K310" s="30" t="n"/>
    </row>
    <row r="311">
      <c r="A311" s="23" t="n"/>
      <c r="B311" s="30" t="n"/>
      <c r="C311" s="31" t="n"/>
      <c r="D311" s="23" t="n"/>
      <c r="E311" s="23" t="n"/>
      <c r="F311" s="23" t="n"/>
      <c r="G311" s="30" t="n"/>
      <c r="H311" s="32" t="n"/>
      <c r="I311" s="33" t="n"/>
      <c r="J311" s="23" t="n"/>
      <c r="K311" s="30" t="n"/>
    </row>
    <row r="312">
      <c r="A312" s="23" t="n"/>
      <c r="B312" s="30" t="n"/>
      <c r="C312" s="31" t="n"/>
      <c r="D312" s="23" t="n"/>
      <c r="E312" s="23" t="n"/>
      <c r="F312" s="23" t="n"/>
      <c r="G312" s="30" t="n"/>
      <c r="H312" s="32" t="n"/>
      <c r="I312" s="33" t="n"/>
      <c r="J312" s="23" t="n"/>
      <c r="K312" s="30" t="n"/>
    </row>
    <row r="313">
      <c r="A313" s="23" t="n"/>
      <c r="B313" s="30" t="n"/>
      <c r="C313" s="31" t="n"/>
      <c r="D313" s="23" t="n"/>
      <c r="E313" s="23" t="n"/>
      <c r="F313" s="23" t="n"/>
      <c r="G313" s="30" t="n"/>
      <c r="H313" s="32" t="n"/>
      <c r="I313" s="33" t="n"/>
      <c r="J313" s="23" t="n"/>
      <c r="K313" s="30" t="n"/>
    </row>
    <row r="314">
      <c r="A314" s="23" t="n"/>
      <c r="B314" s="30" t="n"/>
      <c r="C314" s="31" t="n"/>
      <c r="D314" s="23" t="n"/>
      <c r="E314" s="23" t="n"/>
      <c r="F314" s="23" t="n"/>
      <c r="G314" s="30" t="n"/>
      <c r="H314" s="32" t="n"/>
      <c r="I314" s="33" t="n"/>
      <c r="J314" s="23" t="n"/>
      <c r="K314" s="30" t="n"/>
    </row>
    <row r="315">
      <c r="A315" s="23" t="n"/>
      <c r="B315" s="30" t="n"/>
      <c r="C315" s="31" t="n"/>
      <c r="D315" s="23" t="n"/>
      <c r="E315" s="23" t="n"/>
      <c r="F315" s="23" t="n"/>
      <c r="G315" s="30" t="n"/>
      <c r="H315" s="32" t="n"/>
      <c r="I315" s="33" t="n"/>
      <c r="J315" s="23" t="n"/>
      <c r="K315" s="30" t="n"/>
    </row>
    <row r="316">
      <c r="A316" s="23" t="n"/>
      <c r="B316" s="30" t="n"/>
      <c r="C316" s="31" t="n"/>
      <c r="D316" s="23" t="n"/>
      <c r="E316" s="23" t="n"/>
      <c r="F316" s="23" t="n"/>
      <c r="G316" s="30" t="n"/>
      <c r="H316" s="32" t="n"/>
      <c r="I316" s="33" t="n"/>
      <c r="J316" s="23" t="n"/>
      <c r="K316" s="30" t="n"/>
    </row>
    <row r="317">
      <c r="A317" s="23" t="n"/>
      <c r="B317" s="30" t="n"/>
      <c r="C317" s="31" t="n"/>
      <c r="D317" s="23" t="n"/>
      <c r="E317" s="23" t="n"/>
      <c r="F317" s="23" t="n"/>
      <c r="G317" s="30" t="n"/>
      <c r="H317" s="32" t="n"/>
      <c r="I317" s="33" t="n"/>
      <c r="J317" s="23" t="n"/>
      <c r="K317" s="30" t="n"/>
    </row>
    <row r="318">
      <c r="A318" s="23" t="n"/>
      <c r="B318" s="30" t="n"/>
      <c r="C318" s="31" t="n"/>
      <c r="D318" s="23" t="n"/>
      <c r="E318" s="23" t="n"/>
      <c r="F318" s="23" t="n"/>
      <c r="G318" s="30" t="n"/>
      <c r="H318" s="32" t="n"/>
      <c r="I318" s="33" t="n"/>
      <c r="J318" s="23" t="n"/>
      <c r="K318" s="30" t="n"/>
    </row>
    <row r="319">
      <c r="A319" s="23" t="n"/>
      <c r="B319" s="30" t="n"/>
      <c r="C319" s="31" t="n"/>
      <c r="D319" s="23" t="n"/>
      <c r="E319" s="23" t="n"/>
      <c r="F319" s="23" t="n"/>
      <c r="G319" s="30" t="n"/>
      <c r="H319" s="32" t="n"/>
      <c r="I319" s="33" t="n"/>
      <c r="J319" s="23" t="n"/>
      <c r="K319" s="30" t="n"/>
    </row>
    <row r="320">
      <c r="A320" s="23" t="n"/>
      <c r="B320" s="30" t="n"/>
      <c r="C320" s="31" t="n"/>
      <c r="D320" s="23" t="n"/>
      <c r="E320" s="23" t="n"/>
      <c r="F320" s="23" t="n"/>
      <c r="G320" s="30" t="n"/>
      <c r="H320" s="32" t="n"/>
      <c r="I320" s="33" t="n"/>
      <c r="J320" s="23" t="n"/>
      <c r="K320" s="30" t="n"/>
    </row>
    <row r="321">
      <c r="A321" s="23" t="n"/>
      <c r="B321" s="30" t="n"/>
      <c r="C321" s="31" t="n"/>
      <c r="D321" s="23" t="n"/>
      <c r="E321" s="23" t="n"/>
      <c r="F321" s="23" t="n"/>
      <c r="G321" s="30" t="n"/>
      <c r="H321" s="32" t="n"/>
      <c r="I321" s="33" t="n"/>
      <c r="J321" s="23" t="n"/>
      <c r="K321" s="30" t="n"/>
    </row>
    <row r="322">
      <c r="A322" s="23" t="n"/>
      <c r="B322" s="30" t="n"/>
      <c r="C322" s="31" t="n"/>
      <c r="D322" s="23" t="n"/>
      <c r="E322" s="23" t="n"/>
      <c r="F322" s="23" t="n"/>
      <c r="G322" s="30" t="n"/>
      <c r="H322" s="32" t="n"/>
      <c r="I322" s="33" t="n"/>
      <c r="J322" s="23" t="n"/>
      <c r="K322" s="30" t="n"/>
    </row>
    <row r="323">
      <c r="A323" s="23" t="n"/>
      <c r="B323" s="30" t="n"/>
      <c r="C323" s="31" t="n"/>
      <c r="D323" s="23" t="n"/>
      <c r="E323" s="23" t="n"/>
      <c r="F323" s="23" t="n"/>
      <c r="G323" s="30" t="n"/>
      <c r="H323" s="32" t="n"/>
      <c r="I323" s="33" t="n"/>
      <c r="J323" s="23" t="n"/>
      <c r="K323" s="30" t="n"/>
    </row>
    <row r="324">
      <c r="A324" s="23" t="n"/>
      <c r="B324" s="30" t="n"/>
      <c r="C324" s="31" t="n"/>
      <c r="D324" s="23" t="n"/>
      <c r="E324" s="23" t="n"/>
      <c r="F324" s="23" t="n"/>
      <c r="G324" s="30" t="n"/>
      <c r="H324" s="32" t="n"/>
      <c r="I324" s="33" t="n"/>
      <c r="J324" s="23" t="n"/>
      <c r="K324" s="30" t="n"/>
    </row>
    <row r="325">
      <c r="A325" s="23" t="n"/>
      <c r="B325" s="30" t="n"/>
      <c r="C325" s="31" t="n"/>
      <c r="D325" s="23" t="n"/>
      <c r="E325" s="23" t="n"/>
      <c r="F325" s="23" t="n"/>
      <c r="G325" s="30" t="n"/>
      <c r="H325" s="32" t="n"/>
      <c r="I325" s="33" t="n"/>
      <c r="J325" s="23" t="n"/>
      <c r="K325" s="30" t="n"/>
    </row>
    <row r="326">
      <c r="A326" s="23" t="n"/>
      <c r="B326" s="30" t="n"/>
      <c r="C326" s="31" t="n"/>
      <c r="D326" s="23" t="n"/>
      <c r="E326" s="23" t="n"/>
      <c r="F326" s="23" t="n"/>
      <c r="G326" s="30" t="n"/>
      <c r="H326" s="32" t="n"/>
      <c r="I326" s="33" t="n"/>
      <c r="J326" s="23" t="n"/>
      <c r="K326" s="30" t="n"/>
    </row>
    <row r="327">
      <c r="A327" s="23" t="n"/>
      <c r="B327" s="30" t="n"/>
      <c r="C327" s="31" t="n"/>
      <c r="D327" s="23" t="n"/>
      <c r="E327" s="23" t="n"/>
      <c r="F327" s="23" t="n"/>
      <c r="G327" s="30" t="n"/>
      <c r="H327" s="32" t="n"/>
      <c r="I327" s="33" t="n"/>
      <c r="J327" s="23" t="n"/>
      <c r="K327" s="30" t="n"/>
    </row>
    <row r="328">
      <c r="A328" s="23" t="n"/>
      <c r="B328" s="30" t="n"/>
      <c r="C328" s="31" t="n"/>
      <c r="D328" s="23" t="n"/>
      <c r="E328" s="23" t="n"/>
      <c r="F328" s="23" t="n"/>
      <c r="G328" s="30" t="n"/>
      <c r="H328" s="32" t="n"/>
      <c r="I328" s="33" t="n"/>
      <c r="J328" s="23" t="n"/>
      <c r="K328" s="30" t="n"/>
    </row>
    <row r="329">
      <c r="A329" s="23" t="n"/>
      <c r="B329" s="30" t="n"/>
      <c r="C329" s="31" t="n"/>
      <c r="D329" s="23" t="n"/>
      <c r="E329" s="23" t="n"/>
      <c r="F329" s="23" t="n"/>
      <c r="G329" s="30" t="n"/>
      <c r="H329" s="32" t="n"/>
      <c r="I329" s="33" t="n"/>
      <c r="J329" s="23" t="n"/>
      <c r="K329" s="30" t="n"/>
    </row>
    <row r="330">
      <c r="A330" s="23" t="n"/>
      <c r="B330" s="30" t="n"/>
      <c r="C330" s="31" t="n"/>
      <c r="D330" s="23" t="n"/>
      <c r="E330" s="23" t="n"/>
      <c r="F330" s="23" t="n"/>
      <c r="G330" s="30" t="n"/>
      <c r="H330" s="32" t="n"/>
      <c r="I330" s="33" t="n"/>
      <c r="J330" s="23" t="n"/>
      <c r="K330" s="30" t="n"/>
    </row>
    <row r="331">
      <c r="A331" s="23" t="n"/>
      <c r="B331" s="30" t="n"/>
      <c r="C331" s="31" t="n"/>
      <c r="D331" s="23" t="n"/>
      <c r="E331" s="23" t="n"/>
      <c r="F331" s="23" t="n"/>
      <c r="G331" s="30" t="n"/>
      <c r="H331" s="32" t="n"/>
      <c r="I331" s="33" t="n"/>
      <c r="J331" s="23" t="n"/>
      <c r="K331" s="30" t="n"/>
    </row>
    <row r="332">
      <c r="A332" s="23" t="n"/>
      <c r="B332" s="30" t="n"/>
      <c r="C332" s="31" t="n"/>
      <c r="D332" s="23" t="n"/>
      <c r="E332" s="23" t="n"/>
      <c r="F332" s="23" t="n"/>
      <c r="G332" s="30" t="n"/>
      <c r="H332" s="32" t="n"/>
      <c r="I332" s="33" t="n"/>
      <c r="J332" s="23" t="n"/>
      <c r="K332" s="30" t="n"/>
    </row>
    <row r="333">
      <c r="A333" s="23" t="n"/>
      <c r="B333" s="30" t="n"/>
      <c r="C333" s="31" t="n"/>
      <c r="D333" s="23" t="n"/>
      <c r="E333" s="23" t="n"/>
      <c r="F333" s="23" t="n"/>
      <c r="G333" s="30" t="n"/>
      <c r="H333" s="32" t="n"/>
      <c r="I333" s="33" t="n"/>
      <c r="J333" s="23" t="n"/>
      <c r="K333" s="30" t="n"/>
    </row>
    <row r="334">
      <c r="A334" s="23" t="n"/>
      <c r="B334" s="30" t="n"/>
      <c r="C334" s="31" t="n"/>
      <c r="D334" s="23" t="n"/>
      <c r="E334" s="23" t="n"/>
      <c r="F334" s="23" t="n"/>
      <c r="G334" s="30" t="n"/>
      <c r="H334" s="32" t="n"/>
      <c r="I334" s="33" t="n"/>
      <c r="J334" s="23" t="n"/>
      <c r="K334" s="30" t="n"/>
    </row>
    <row r="335">
      <c r="A335" s="23" t="n"/>
      <c r="B335" s="30" t="n"/>
      <c r="C335" s="31" t="n"/>
      <c r="D335" s="23" t="n"/>
      <c r="E335" s="23" t="n"/>
      <c r="F335" s="23" t="n"/>
      <c r="G335" s="30" t="n"/>
      <c r="H335" s="32" t="n"/>
      <c r="I335" s="33" t="n"/>
      <c r="J335" s="23" t="n"/>
      <c r="K335" s="30" t="n"/>
    </row>
    <row r="336">
      <c r="A336" s="23" t="n"/>
      <c r="B336" s="30" t="n"/>
      <c r="C336" s="31" t="n"/>
      <c r="D336" s="23" t="n"/>
      <c r="E336" s="23" t="n"/>
      <c r="F336" s="23" t="n"/>
      <c r="G336" s="30" t="n"/>
      <c r="H336" s="32" t="n"/>
      <c r="I336" s="33" t="n"/>
      <c r="J336" s="23" t="n"/>
      <c r="K336" s="30" t="n"/>
    </row>
    <row r="337">
      <c r="A337" s="23" t="n"/>
      <c r="B337" s="30" t="n"/>
      <c r="C337" s="31" t="n"/>
      <c r="D337" s="23" t="n"/>
      <c r="E337" s="23" t="n"/>
      <c r="F337" s="23" t="n"/>
      <c r="G337" s="30" t="n"/>
      <c r="H337" s="32" t="n"/>
      <c r="I337" s="33" t="n"/>
      <c r="J337" s="23" t="n"/>
      <c r="K337" s="30" t="n"/>
    </row>
    <row r="338">
      <c r="A338" s="23" t="n"/>
      <c r="B338" s="30" t="n"/>
      <c r="C338" s="31" t="n"/>
      <c r="D338" s="23" t="n"/>
      <c r="E338" s="23" t="n"/>
      <c r="F338" s="23" t="n"/>
      <c r="G338" s="30" t="n"/>
      <c r="H338" s="32" t="n"/>
      <c r="I338" s="33" t="n"/>
      <c r="J338" s="23" t="n"/>
      <c r="K338" s="30" t="n"/>
    </row>
    <row r="339">
      <c r="A339" s="23" t="n"/>
      <c r="B339" s="30" t="n"/>
      <c r="C339" s="31" t="n"/>
      <c r="D339" s="23" t="n"/>
      <c r="E339" s="23" t="n"/>
      <c r="F339" s="23" t="n"/>
      <c r="G339" s="30" t="n"/>
      <c r="H339" s="32" t="n"/>
      <c r="I339" s="33" t="n"/>
      <c r="J339" s="23" t="n"/>
      <c r="K339" s="30" t="n"/>
    </row>
    <row r="340">
      <c r="A340" s="23" t="n"/>
      <c r="B340" s="30" t="n"/>
      <c r="C340" s="31" t="n"/>
      <c r="D340" s="23" t="n"/>
      <c r="E340" s="23" t="n"/>
      <c r="F340" s="23" t="n"/>
      <c r="G340" s="30" t="n"/>
      <c r="H340" s="32" t="n"/>
      <c r="I340" s="33" t="n"/>
      <c r="J340" s="23" t="n"/>
      <c r="K340" s="30" t="n"/>
    </row>
    <row r="341">
      <c r="A341" s="23" t="n"/>
      <c r="B341" s="30" t="n"/>
      <c r="C341" s="31" t="n"/>
      <c r="D341" s="23" t="n"/>
      <c r="E341" s="23" t="n"/>
      <c r="F341" s="23" t="n"/>
      <c r="G341" s="30" t="n"/>
      <c r="H341" s="32" t="n"/>
      <c r="I341" s="33" t="n"/>
      <c r="J341" s="23" t="n"/>
      <c r="K341" s="30" t="n"/>
    </row>
    <row r="342">
      <c r="A342" s="23" t="n"/>
      <c r="B342" s="30" t="n"/>
      <c r="C342" s="31" t="n"/>
      <c r="D342" s="23" t="n"/>
      <c r="E342" s="23" t="n"/>
      <c r="F342" s="23" t="n"/>
      <c r="G342" s="30" t="n"/>
      <c r="H342" s="32" t="n"/>
      <c r="I342" s="33" t="n"/>
      <c r="J342" s="23" t="n"/>
      <c r="K342" s="30" t="n"/>
    </row>
    <row r="343">
      <c r="A343" s="23" t="n"/>
      <c r="B343" s="30" t="n"/>
      <c r="C343" s="31" t="n"/>
      <c r="D343" s="23" t="n"/>
      <c r="E343" s="23" t="n"/>
      <c r="F343" s="23" t="n"/>
      <c r="G343" s="30" t="n"/>
      <c r="H343" s="32" t="n"/>
      <c r="I343" s="33" t="n"/>
      <c r="J343" s="23" t="n"/>
      <c r="K343" s="30" t="n"/>
    </row>
    <row r="344">
      <c r="A344" s="23" t="n"/>
      <c r="B344" s="30" t="n"/>
      <c r="C344" s="31" t="n"/>
      <c r="D344" s="23" t="n"/>
      <c r="E344" s="23" t="n"/>
      <c r="F344" s="23" t="n"/>
      <c r="G344" s="30" t="n"/>
      <c r="H344" s="32" t="n"/>
      <c r="I344" s="33" t="n"/>
      <c r="J344" s="23" t="n"/>
      <c r="K344" s="30" t="n"/>
    </row>
    <row r="345">
      <c r="A345" s="23" t="n"/>
      <c r="B345" s="30" t="n"/>
      <c r="C345" s="31" t="n"/>
      <c r="D345" s="23" t="n"/>
      <c r="E345" s="23" t="n"/>
      <c r="F345" s="23" t="n"/>
      <c r="G345" s="30" t="n"/>
      <c r="H345" s="32" t="n"/>
      <c r="I345" s="33" t="n"/>
      <c r="J345" s="23" t="n"/>
      <c r="K345" s="30" t="n"/>
    </row>
    <row r="346">
      <c r="A346" s="23" t="n"/>
      <c r="B346" s="30" t="n"/>
      <c r="C346" s="31" t="n"/>
      <c r="D346" s="23" t="n"/>
      <c r="E346" s="23" t="n"/>
      <c r="F346" s="23" t="n"/>
      <c r="G346" s="30" t="n"/>
      <c r="H346" s="32" t="n"/>
      <c r="I346" s="33" t="n"/>
      <c r="J346" s="23" t="n"/>
      <c r="K346" s="30" t="n"/>
    </row>
    <row r="347">
      <c r="A347" s="23" t="n"/>
      <c r="B347" s="30" t="n"/>
      <c r="C347" s="31" t="n"/>
      <c r="D347" s="23" t="n"/>
      <c r="E347" s="23" t="n"/>
      <c r="F347" s="23" t="n"/>
      <c r="G347" s="30" t="n"/>
      <c r="H347" s="32" t="n"/>
      <c r="I347" s="33" t="n"/>
      <c r="J347" s="23" t="n"/>
      <c r="K347" s="30" t="n"/>
    </row>
    <row r="348">
      <c r="A348" s="23" t="n"/>
      <c r="B348" s="30" t="n"/>
      <c r="C348" s="31" t="n"/>
      <c r="D348" s="23" t="n"/>
      <c r="E348" s="23" t="n"/>
      <c r="F348" s="23" t="n"/>
      <c r="G348" s="30" t="n"/>
      <c r="H348" s="32" t="n"/>
      <c r="I348" s="33" t="n"/>
      <c r="J348" s="23" t="n"/>
      <c r="K348" s="30" t="n"/>
    </row>
    <row r="349">
      <c r="A349" s="23" t="n"/>
      <c r="B349" s="30" t="n"/>
      <c r="C349" s="31" t="n"/>
      <c r="D349" s="23" t="n"/>
      <c r="E349" s="23" t="n"/>
      <c r="F349" s="23" t="n"/>
      <c r="G349" s="30" t="n"/>
      <c r="H349" s="32" t="n"/>
      <c r="I349" s="33" t="n"/>
      <c r="J349" s="23" t="n"/>
      <c r="K349" s="30" t="n"/>
    </row>
    <row r="350">
      <c r="A350" s="23" t="n"/>
      <c r="B350" s="30" t="n"/>
      <c r="C350" s="31" t="n"/>
      <c r="D350" s="23" t="n"/>
      <c r="E350" s="23" t="n"/>
      <c r="F350" s="23" t="n"/>
      <c r="G350" s="30" t="n"/>
      <c r="H350" s="32" t="n"/>
      <c r="I350" s="33" t="n"/>
      <c r="J350" s="23" t="n"/>
      <c r="K350" s="30" t="n"/>
    </row>
    <row r="351">
      <c r="A351" s="23" t="n"/>
      <c r="B351" s="30" t="n"/>
      <c r="C351" s="31" t="n"/>
      <c r="D351" s="23" t="n"/>
      <c r="E351" s="23" t="n"/>
      <c r="F351" s="23" t="n"/>
      <c r="G351" s="30" t="n"/>
      <c r="H351" s="32" t="n"/>
      <c r="I351" s="33" t="n"/>
      <c r="J351" s="23" t="n"/>
      <c r="K351" s="30" t="n"/>
    </row>
    <row r="352">
      <c r="A352" s="23" t="n"/>
      <c r="B352" s="30" t="n"/>
      <c r="C352" s="31" t="n"/>
      <c r="D352" s="23" t="n"/>
      <c r="E352" s="23" t="n"/>
      <c r="F352" s="23" t="n"/>
      <c r="G352" s="30" t="n"/>
      <c r="H352" s="32" t="n"/>
      <c r="I352" s="33" t="n"/>
      <c r="J352" s="23" t="n"/>
      <c r="K352" s="30" t="n"/>
    </row>
    <row r="353">
      <c r="A353" s="23" t="n"/>
      <c r="B353" s="30" t="n"/>
      <c r="C353" s="31" t="n"/>
      <c r="D353" s="23" t="n"/>
      <c r="E353" s="23" t="n"/>
      <c r="F353" s="23" t="n"/>
      <c r="G353" s="30" t="n"/>
      <c r="H353" s="32" t="n"/>
      <c r="I353" s="33" t="n"/>
      <c r="J353" s="23" t="n"/>
      <c r="K353" s="30" t="n"/>
    </row>
    <row r="354">
      <c r="A354" s="23" t="n"/>
      <c r="B354" s="30" t="n"/>
      <c r="C354" s="31" t="n"/>
      <c r="D354" s="23" t="n"/>
      <c r="E354" s="23" t="n"/>
      <c r="F354" s="23" t="n"/>
      <c r="G354" s="30" t="n"/>
      <c r="H354" s="32" t="n"/>
      <c r="I354" s="33" t="n"/>
      <c r="J354" s="23" t="n"/>
      <c r="K354" s="30" t="n"/>
    </row>
    <row r="355">
      <c r="A355" s="23" t="n"/>
      <c r="B355" s="30" t="n"/>
      <c r="C355" s="31" t="n"/>
      <c r="D355" s="23" t="n"/>
      <c r="E355" s="23" t="n"/>
      <c r="F355" s="23" t="n"/>
      <c r="G355" s="30" t="n"/>
      <c r="H355" s="32" t="n"/>
      <c r="I355" s="33" t="n"/>
      <c r="J355" s="23" t="n"/>
      <c r="K355" s="30" t="n"/>
    </row>
    <row r="356">
      <c r="A356" s="23" t="n"/>
      <c r="B356" s="30" t="n"/>
      <c r="C356" s="31" t="n"/>
      <c r="D356" s="23" t="n"/>
      <c r="E356" s="23" t="n"/>
      <c r="F356" s="23" t="n"/>
      <c r="G356" s="30" t="n"/>
      <c r="H356" s="32" t="n"/>
      <c r="I356" s="33" t="n"/>
      <c r="J356" s="23" t="n"/>
      <c r="K356" s="30" t="n"/>
    </row>
    <row r="357">
      <c r="A357" s="23" t="n"/>
      <c r="B357" s="30" t="n"/>
      <c r="C357" s="31" t="n"/>
      <c r="D357" s="23" t="n"/>
      <c r="E357" s="23" t="n"/>
      <c r="F357" s="23" t="n"/>
      <c r="G357" s="30" t="n"/>
      <c r="H357" s="32" t="n"/>
      <c r="I357" s="33" t="n"/>
      <c r="J357" s="23" t="n"/>
      <c r="K357" s="30" t="n"/>
    </row>
    <row r="358">
      <c r="A358" s="23" t="n"/>
      <c r="B358" s="30" t="n"/>
      <c r="C358" s="31" t="n"/>
      <c r="D358" s="23" t="n"/>
      <c r="E358" s="23" t="n"/>
      <c r="F358" s="23" t="n"/>
      <c r="G358" s="30" t="n"/>
      <c r="H358" s="32" t="n"/>
      <c r="I358" s="33" t="n"/>
      <c r="J358" s="23" t="n"/>
      <c r="K358" s="30" t="n"/>
    </row>
    <row r="359">
      <c r="A359" s="23" t="n"/>
      <c r="B359" s="30" t="n"/>
      <c r="C359" s="31" t="n"/>
      <c r="D359" s="23" t="n"/>
      <c r="E359" s="23" t="n"/>
      <c r="F359" s="23" t="n"/>
      <c r="G359" s="30" t="n"/>
      <c r="H359" s="32" t="n"/>
      <c r="I359" s="33" t="n"/>
      <c r="J359" s="23" t="n"/>
      <c r="K359" s="30" t="n"/>
    </row>
    <row r="360">
      <c r="A360" s="23" t="n"/>
      <c r="B360" s="30" t="n"/>
      <c r="C360" s="31" t="n"/>
      <c r="D360" s="23" t="n"/>
      <c r="E360" s="23" t="n"/>
      <c r="F360" s="23" t="n"/>
      <c r="G360" s="30" t="n"/>
      <c r="H360" s="32" t="n"/>
      <c r="I360" s="33" t="n"/>
      <c r="J360" s="23" t="n"/>
      <c r="K360" s="30" t="n"/>
    </row>
    <row r="361">
      <c r="A361" s="23" t="n"/>
      <c r="B361" s="30" t="n"/>
      <c r="C361" s="31" t="n"/>
      <c r="D361" s="23" t="n"/>
      <c r="E361" s="23" t="n"/>
      <c r="F361" s="23" t="n"/>
      <c r="G361" s="30" t="n"/>
      <c r="H361" s="32" t="n"/>
      <c r="I361" s="33" t="n"/>
      <c r="J361" s="23" t="n"/>
      <c r="K361" s="30" t="n"/>
    </row>
    <row r="362">
      <c r="A362" s="23" t="n"/>
      <c r="B362" s="30" t="n"/>
      <c r="C362" s="31" t="n"/>
      <c r="D362" s="23" t="n"/>
      <c r="E362" s="23" t="n"/>
      <c r="F362" s="23" t="n"/>
      <c r="G362" s="30" t="n"/>
      <c r="H362" s="32" t="n"/>
      <c r="I362" s="33" t="n"/>
      <c r="J362" s="23" t="n"/>
      <c r="K362" s="30" t="n"/>
    </row>
    <row r="363">
      <c r="A363" s="23" t="n"/>
      <c r="B363" s="30" t="n"/>
      <c r="C363" s="31" t="n"/>
      <c r="D363" s="23" t="n"/>
      <c r="E363" s="23" t="n"/>
      <c r="F363" s="23" t="n"/>
      <c r="G363" s="30" t="n"/>
      <c r="H363" s="32" t="n"/>
      <c r="I363" s="33" t="n"/>
      <c r="J363" s="23" t="n"/>
      <c r="K363" s="30" t="n"/>
    </row>
    <row r="364">
      <c r="A364" s="23" t="n"/>
      <c r="B364" s="30" t="n"/>
      <c r="C364" s="31" t="n"/>
      <c r="D364" s="23" t="n"/>
      <c r="E364" s="23" t="n"/>
      <c r="F364" s="23" t="n"/>
      <c r="G364" s="30" t="n"/>
      <c r="H364" s="32" t="n"/>
      <c r="I364" s="33" t="n"/>
      <c r="J364" s="23" t="n"/>
      <c r="K364" s="30" t="n"/>
    </row>
    <row r="365">
      <c r="A365" s="23" t="n"/>
      <c r="B365" s="30" t="n"/>
      <c r="C365" s="31" t="n"/>
      <c r="D365" s="23" t="n"/>
      <c r="E365" s="23" t="n"/>
      <c r="F365" s="23" t="n"/>
      <c r="G365" s="30" t="n"/>
      <c r="H365" s="32" t="n"/>
      <c r="I365" s="33" t="n"/>
      <c r="J365" s="23" t="n"/>
      <c r="K365" s="30" t="n"/>
    </row>
    <row r="366">
      <c r="A366" s="23" t="n"/>
      <c r="B366" s="30" t="n"/>
      <c r="C366" s="31" t="n"/>
      <c r="D366" s="23" t="n"/>
      <c r="E366" s="23" t="n"/>
      <c r="F366" s="23" t="n"/>
      <c r="G366" s="30" t="n"/>
      <c r="H366" s="32" t="n"/>
      <c r="I366" s="33" t="n"/>
      <c r="J366" s="23" t="n"/>
      <c r="K366" s="30" t="n"/>
    </row>
    <row r="367">
      <c r="A367" s="23" t="n"/>
      <c r="B367" s="30" t="n"/>
      <c r="C367" s="31" t="n"/>
      <c r="D367" s="23" t="n"/>
      <c r="E367" s="23" t="n"/>
      <c r="F367" s="23" t="n"/>
      <c r="G367" s="30" t="n"/>
      <c r="H367" s="32" t="n"/>
      <c r="I367" s="33" t="n"/>
      <c r="J367" s="23" t="n"/>
      <c r="K367" s="30" t="n"/>
    </row>
    <row r="368">
      <c r="A368" s="23" t="n"/>
      <c r="B368" s="30" t="n"/>
      <c r="C368" s="31" t="n"/>
      <c r="D368" s="23" t="n"/>
      <c r="E368" s="23" t="n"/>
      <c r="F368" s="23" t="n"/>
      <c r="G368" s="30" t="n"/>
      <c r="H368" s="32" t="n"/>
      <c r="I368" s="33" t="n"/>
      <c r="J368" s="23" t="n"/>
      <c r="K368" s="30" t="n"/>
    </row>
    <row r="369">
      <c r="A369" s="23" t="n"/>
      <c r="B369" s="30" t="n"/>
      <c r="C369" s="31" t="n"/>
      <c r="D369" s="23" t="n"/>
      <c r="E369" s="23" t="n"/>
      <c r="F369" s="23" t="n"/>
      <c r="G369" s="30" t="n"/>
      <c r="H369" s="32" t="n"/>
      <c r="I369" s="33" t="n"/>
      <c r="J369" s="23" t="n"/>
      <c r="K369" s="30" t="n"/>
    </row>
    <row r="370">
      <c r="A370" s="23" t="n"/>
      <c r="B370" s="30" t="n"/>
      <c r="C370" s="31" t="n"/>
      <c r="D370" s="23" t="n"/>
      <c r="E370" s="23" t="n"/>
      <c r="F370" s="23" t="n"/>
      <c r="G370" s="30" t="n"/>
      <c r="H370" s="32" t="n"/>
      <c r="I370" s="33" t="n"/>
      <c r="J370" s="23" t="n"/>
      <c r="K370" s="30" t="n"/>
    </row>
    <row r="371">
      <c r="A371" s="23" t="n"/>
      <c r="B371" s="30" t="n"/>
      <c r="C371" s="31" t="n"/>
      <c r="D371" s="23" t="n"/>
      <c r="E371" s="23" t="n"/>
      <c r="F371" s="23" t="n"/>
      <c r="G371" s="30" t="n"/>
      <c r="H371" s="32" t="n"/>
      <c r="I371" s="33" t="n"/>
      <c r="J371" s="23" t="n"/>
      <c r="K371" s="30" t="n"/>
    </row>
    <row r="372">
      <c r="A372" s="23" t="n"/>
      <c r="B372" s="30" t="n"/>
      <c r="C372" s="31" t="n"/>
      <c r="D372" s="23" t="n"/>
      <c r="E372" s="23" t="n"/>
      <c r="F372" s="23" t="n"/>
      <c r="G372" s="30" t="n"/>
      <c r="H372" s="32" t="n"/>
      <c r="I372" s="33" t="n"/>
      <c r="J372" s="23" t="n"/>
      <c r="K372" s="30" t="n"/>
    </row>
    <row r="373">
      <c r="A373" s="23" t="n"/>
      <c r="B373" s="30" t="n"/>
      <c r="C373" s="31" t="n"/>
      <c r="D373" s="23" t="n"/>
      <c r="E373" s="23" t="n"/>
      <c r="F373" s="23" t="n"/>
      <c r="G373" s="30" t="n"/>
      <c r="H373" s="32" t="n"/>
      <c r="I373" s="33" t="n"/>
      <c r="J373" s="23" t="n"/>
      <c r="K373" s="30" t="n"/>
    </row>
    <row r="374">
      <c r="A374" s="23" t="n"/>
      <c r="B374" s="30" t="n"/>
      <c r="C374" s="31" t="n"/>
      <c r="D374" s="23" t="n"/>
      <c r="E374" s="23" t="n"/>
      <c r="F374" s="23" t="n"/>
      <c r="G374" s="30" t="n"/>
      <c r="H374" s="32" t="n"/>
      <c r="I374" s="33" t="n"/>
      <c r="J374" s="23" t="n"/>
      <c r="K374" s="30" t="n"/>
    </row>
    <row r="375">
      <c r="A375" s="23" t="n"/>
      <c r="B375" s="30" t="n"/>
      <c r="C375" s="31" t="n"/>
      <c r="D375" s="23" t="n"/>
      <c r="E375" s="23" t="n"/>
      <c r="F375" s="23" t="n"/>
      <c r="G375" s="30" t="n"/>
      <c r="H375" s="32" t="n"/>
      <c r="I375" s="33" t="n"/>
      <c r="J375" s="23" t="n"/>
      <c r="K375" s="30" t="n"/>
    </row>
    <row r="376">
      <c r="A376" s="23" t="n"/>
      <c r="B376" s="30" t="n"/>
      <c r="C376" s="31" t="n"/>
      <c r="D376" s="23" t="n"/>
      <c r="E376" s="23" t="n"/>
      <c r="F376" s="23" t="n"/>
      <c r="G376" s="30" t="n"/>
      <c r="H376" s="32" t="n"/>
      <c r="I376" s="33" t="n"/>
      <c r="J376" s="23" t="n"/>
      <c r="K376" s="30" t="n"/>
    </row>
    <row r="377">
      <c r="A377" s="23" t="n"/>
      <c r="B377" s="30" t="n"/>
      <c r="C377" s="31" t="n"/>
      <c r="D377" s="23" t="n"/>
      <c r="E377" s="23" t="n"/>
      <c r="F377" s="23" t="n"/>
      <c r="G377" s="30" t="n"/>
      <c r="H377" s="32" t="n"/>
      <c r="I377" s="33" t="n"/>
      <c r="J377" s="23" t="n"/>
      <c r="K377" s="30" t="n"/>
    </row>
    <row r="378">
      <c r="A378" s="23" t="n"/>
      <c r="B378" s="30" t="n"/>
      <c r="C378" s="31" t="n"/>
      <c r="D378" s="23" t="n"/>
      <c r="E378" s="23" t="n"/>
      <c r="F378" s="23" t="n"/>
      <c r="G378" s="30" t="n"/>
      <c r="H378" s="32" t="n"/>
      <c r="I378" s="33" t="n"/>
      <c r="J378" s="23" t="n"/>
      <c r="K378" s="30" t="n"/>
    </row>
    <row r="379">
      <c r="A379" s="23" t="n"/>
      <c r="B379" s="30" t="n"/>
      <c r="C379" s="31" t="n"/>
      <c r="D379" s="23" t="n"/>
      <c r="E379" s="23" t="n"/>
      <c r="F379" s="23" t="n"/>
      <c r="G379" s="30" t="n"/>
      <c r="H379" s="32" t="n"/>
      <c r="I379" s="33" t="n"/>
      <c r="J379" s="23" t="n"/>
      <c r="K379" s="30" t="n"/>
    </row>
    <row r="380">
      <c r="A380" s="23" t="n"/>
      <c r="B380" s="30" t="n"/>
      <c r="C380" s="31" t="n"/>
      <c r="D380" s="23" t="n"/>
      <c r="E380" s="23" t="n"/>
      <c r="F380" s="23" t="n"/>
      <c r="G380" s="30" t="n"/>
      <c r="H380" s="32" t="n"/>
      <c r="I380" s="33" t="n"/>
      <c r="J380" s="23" t="n"/>
      <c r="K380" s="30" t="n"/>
    </row>
    <row r="381">
      <c r="A381" s="23" t="n"/>
      <c r="B381" s="30" t="n"/>
      <c r="C381" s="31" t="n"/>
      <c r="D381" s="23" t="n"/>
      <c r="E381" s="23" t="n"/>
      <c r="F381" s="23" t="n"/>
      <c r="G381" s="30" t="n"/>
      <c r="H381" s="32" t="n"/>
      <c r="I381" s="33" t="n"/>
      <c r="J381" s="23" t="n"/>
      <c r="K381" s="30" t="n"/>
    </row>
    <row r="382">
      <c r="A382" s="23" t="n"/>
      <c r="B382" s="30" t="n"/>
      <c r="C382" s="31" t="n"/>
      <c r="D382" s="23" t="n"/>
      <c r="E382" s="23" t="n"/>
      <c r="F382" s="23" t="n"/>
      <c r="G382" s="30" t="n"/>
      <c r="H382" s="32" t="n"/>
      <c r="I382" s="33" t="n"/>
      <c r="J382" s="23" t="n"/>
      <c r="K382" s="30" t="n"/>
    </row>
    <row r="383">
      <c r="A383" s="23" t="n"/>
      <c r="B383" s="30" t="n"/>
      <c r="C383" s="31" t="n"/>
      <c r="D383" s="23" t="n"/>
      <c r="E383" s="23" t="n"/>
      <c r="F383" s="23" t="n"/>
      <c r="G383" s="30" t="n"/>
      <c r="H383" s="32" t="n"/>
      <c r="I383" s="33" t="n"/>
      <c r="J383" s="23" t="n"/>
      <c r="K383" s="30" t="n"/>
    </row>
    <row r="384">
      <c r="A384" s="23" t="n"/>
      <c r="B384" s="30" t="n"/>
      <c r="C384" s="31" t="n"/>
      <c r="D384" s="23" t="n"/>
      <c r="E384" s="23" t="n"/>
      <c r="F384" s="23" t="n"/>
      <c r="G384" s="30" t="n"/>
      <c r="H384" s="32" t="n"/>
      <c r="I384" s="33" t="n"/>
      <c r="J384" s="23" t="n"/>
      <c r="K384" s="30" t="n"/>
    </row>
    <row r="385">
      <c r="A385" s="23" t="n"/>
      <c r="B385" s="30" t="n"/>
      <c r="C385" s="31" t="n"/>
      <c r="D385" s="23" t="n"/>
      <c r="E385" s="23" t="n"/>
      <c r="F385" s="23" t="n"/>
      <c r="G385" s="30" t="n"/>
      <c r="H385" s="32" t="n"/>
      <c r="I385" s="33" t="n"/>
      <c r="J385" s="23" t="n"/>
      <c r="K385" s="30" t="n"/>
    </row>
    <row r="386">
      <c r="A386" s="23" t="n"/>
      <c r="B386" s="30" t="n"/>
      <c r="C386" s="31" t="n"/>
      <c r="D386" s="23" t="n"/>
      <c r="E386" s="23" t="n"/>
      <c r="F386" s="23" t="n"/>
      <c r="G386" s="30" t="n"/>
      <c r="H386" s="32" t="n"/>
      <c r="I386" s="33" t="n"/>
      <c r="J386" s="23" t="n"/>
      <c r="K386" s="30" t="n"/>
    </row>
    <row r="387">
      <c r="A387" s="23" t="n"/>
      <c r="B387" s="30" t="n"/>
      <c r="C387" s="31" t="n"/>
      <c r="D387" s="23" t="n"/>
      <c r="E387" s="23" t="n"/>
      <c r="F387" s="23" t="n"/>
      <c r="G387" s="30" t="n"/>
      <c r="H387" s="32" t="n"/>
      <c r="I387" s="33" t="n"/>
      <c r="J387" s="23" t="n"/>
      <c r="K387" s="30" t="n"/>
    </row>
    <row r="388">
      <c r="A388" s="23" t="n"/>
      <c r="B388" s="30" t="n"/>
      <c r="C388" s="31" t="n"/>
      <c r="D388" s="23" t="n"/>
      <c r="E388" s="23" t="n"/>
      <c r="F388" s="23" t="n"/>
      <c r="G388" s="30" t="n"/>
      <c r="H388" s="32" t="n"/>
      <c r="I388" s="33" t="n"/>
      <c r="J388" s="23" t="n"/>
      <c r="K388" s="30" t="n"/>
    </row>
    <row r="389">
      <c r="A389" s="23" t="n"/>
      <c r="B389" s="30" t="n"/>
      <c r="C389" s="31" t="n"/>
      <c r="D389" s="23" t="n"/>
      <c r="E389" s="23" t="n"/>
      <c r="F389" s="23" t="n"/>
      <c r="G389" s="30" t="n"/>
      <c r="H389" s="32" t="n"/>
      <c r="I389" s="33" t="n"/>
      <c r="J389" s="23" t="n"/>
      <c r="K389" s="30" t="n"/>
    </row>
    <row r="390">
      <c r="A390" s="23" t="n"/>
      <c r="B390" s="30" t="n"/>
      <c r="C390" s="31" t="n"/>
      <c r="D390" s="23" t="n"/>
      <c r="E390" s="23" t="n"/>
      <c r="F390" s="23" t="n"/>
      <c r="G390" s="30" t="n"/>
      <c r="H390" s="32" t="n"/>
      <c r="I390" s="33" t="n"/>
      <c r="J390" s="23" t="n"/>
      <c r="K390" s="30" t="n"/>
    </row>
    <row r="391">
      <c r="A391" s="23" t="n"/>
      <c r="B391" s="30" t="n"/>
      <c r="C391" s="31" t="n"/>
      <c r="D391" s="23" t="n"/>
      <c r="E391" s="23" t="n"/>
      <c r="F391" s="23" t="n"/>
      <c r="G391" s="30" t="n"/>
      <c r="H391" s="32" t="n"/>
      <c r="I391" s="33" t="n"/>
      <c r="J391" s="23" t="n"/>
      <c r="K391" s="30" t="n"/>
    </row>
    <row r="392">
      <c r="A392" s="23" t="n"/>
      <c r="B392" s="30" t="n"/>
      <c r="C392" s="31" t="n"/>
      <c r="D392" s="23" t="n"/>
      <c r="E392" s="23" t="n"/>
      <c r="F392" s="23" t="n"/>
      <c r="G392" s="30" t="n"/>
      <c r="H392" s="32" t="n"/>
      <c r="I392" s="33" t="n"/>
      <c r="J392" s="23" t="n"/>
      <c r="K392" s="30" t="n"/>
    </row>
    <row r="393">
      <c r="A393" s="23" t="n"/>
      <c r="B393" s="30" t="n"/>
      <c r="C393" s="31" t="n"/>
      <c r="D393" s="23" t="n"/>
      <c r="E393" s="23" t="n"/>
      <c r="F393" s="23" t="n"/>
      <c r="G393" s="30" t="n"/>
      <c r="H393" s="32" t="n"/>
      <c r="I393" s="33" t="n"/>
      <c r="J393" s="23" t="n"/>
      <c r="K393" s="30" t="n"/>
    </row>
    <row r="394">
      <c r="A394" s="23" t="n"/>
      <c r="B394" s="30" t="n"/>
      <c r="C394" s="31" t="n"/>
      <c r="D394" s="23" t="n"/>
      <c r="E394" s="23" t="n"/>
      <c r="F394" s="23" t="n"/>
      <c r="G394" s="30" t="n"/>
      <c r="H394" s="32" t="n"/>
      <c r="I394" s="33" t="n"/>
      <c r="J394" s="23" t="n"/>
      <c r="K394" s="30" t="n"/>
    </row>
    <row r="395">
      <c r="A395" s="23" t="n"/>
      <c r="B395" s="30" t="n"/>
      <c r="C395" s="31" t="n"/>
      <c r="D395" s="23" t="n"/>
      <c r="E395" s="23" t="n"/>
      <c r="F395" s="23" t="n"/>
      <c r="G395" s="30" t="n"/>
      <c r="H395" s="32" t="n"/>
      <c r="I395" s="33" t="n"/>
      <c r="J395" s="23" t="n"/>
      <c r="K395" s="30" t="n"/>
    </row>
    <row r="396">
      <c r="A396" s="23" t="n"/>
      <c r="B396" s="30" t="n"/>
      <c r="C396" s="31" t="n"/>
      <c r="D396" s="23" t="n"/>
      <c r="E396" s="23" t="n"/>
      <c r="F396" s="23" t="n"/>
      <c r="G396" s="30" t="n"/>
      <c r="H396" s="32" t="n"/>
      <c r="I396" s="33" t="n"/>
      <c r="J396" s="23" t="n"/>
      <c r="K396" s="30" t="n"/>
    </row>
    <row r="397">
      <c r="A397" s="23" t="n"/>
      <c r="B397" s="30" t="n"/>
      <c r="C397" s="31" t="n"/>
      <c r="D397" s="23" t="n"/>
      <c r="E397" s="23" t="n"/>
      <c r="F397" s="23" t="n"/>
      <c r="G397" s="30" t="n"/>
      <c r="H397" s="32" t="n"/>
      <c r="I397" s="33" t="n"/>
      <c r="J397" s="23" t="n"/>
      <c r="K397" s="30" t="n"/>
    </row>
    <row r="398">
      <c r="A398" s="23" t="n"/>
      <c r="B398" s="30" t="n"/>
      <c r="C398" s="31" t="n"/>
      <c r="D398" s="23" t="n"/>
      <c r="E398" s="23" t="n"/>
      <c r="F398" s="23" t="n"/>
      <c r="G398" s="30" t="n"/>
      <c r="H398" s="32" t="n"/>
      <c r="I398" s="33" t="n"/>
      <c r="J398" s="23" t="n"/>
      <c r="K398" s="30" t="n"/>
    </row>
    <row r="399">
      <c r="A399" s="23" t="n"/>
      <c r="B399" s="30" t="n"/>
      <c r="C399" s="31" t="n"/>
      <c r="D399" s="23" t="n"/>
      <c r="E399" s="23" t="n"/>
      <c r="F399" s="23" t="n"/>
      <c r="G399" s="30" t="n"/>
      <c r="H399" s="32" t="n"/>
      <c r="I399" s="33" t="n"/>
      <c r="J399" s="23" t="n"/>
      <c r="K399" s="30" t="n"/>
    </row>
    <row r="400">
      <c r="A400" s="23" t="n"/>
      <c r="B400" s="30" t="n"/>
      <c r="C400" s="31" t="n"/>
      <c r="D400" s="23" t="n"/>
      <c r="E400" s="23" t="n"/>
      <c r="F400" s="23" t="n"/>
      <c r="G400" s="30" t="n"/>
      <c r="H400" s="32" t="n"/>
      <c r="I400" s="33" t="n"/>
      <c r="J400" s="23" t="n"/>
      <c r="K400" s="30" t="n"/>
    </row>
    <row r="401">
      <c r="A401" s="23" t="n"/>
      <c r="B401" s="30" t="n"/>
      <c r="C401" s="31" t="n"/>
      <c r="D401" s="23" t="n"/>
      <c r="E401" s="23" t="n"/>
      <c r="F401" s="23" t="n"/>
      <c r="G401" s="30" t="n"/>
      <c r="H401" s="32" t="n"/>
      <c r="I401" s="33" t="n"/>
      <c r="J401" s="23" t="n"/>
      <c r="K401" s="30" t="n"/>
    </row>
    <row r="402">
      <c r="A402" s="23" t="n"/>
      <c r="B402" s="30" t="n"/>
      <c r="C402" s="31" t="n"/>
      <c r="D402" s="23" t="n"/>
      <c r="E402" s="23" t="n"/>
      <c r="F402" s="23" t="n"/>
      <c r="G402" s="30" t="n"/>
      <c r="H402" s="32" t="n"/>
      <c r="I402" s="33" t="n"/>
      <c r="J402" s="23" t="n"/>
      <c r="K402" s="30" t="n"/>
    </row>
    <row r="403">
      <c r="A403" s="23" t="n"/>
      <c r="B403" s="30" t="n"/>
      <c r="C403" s="31" t="n"/>
      <c r="D403" s="23" t="n"/>
      <c r="E403" s="23" t="n"/>
      <c r="F403" s="23" t="n"/>
      <c r="G403" s="30" t="n"/>
      <c r="H403" s="32" t="n"/>
      <c r="I403" s="33" t="n"/>
      <c r="J403" s="23" t="n"/>
      <c r="K403" s="30" t="n"/>
    </row>
    <row r="404">
      <c r="A404" s="23" t="n"/>
      <c r="B404" s="30" t="n"/>
      <c r="C404" s="31" t="n"/>
      <c r="D404" s="23" t="n"/>
      <c r="E404" s="23" t="n"/>
      <c r="F404" s="23" t="n"/>
      <c r="G404" s="30" t="n"/>
      <c r="H404" s="32" t="n"/>
      <c r="I404" s="33" t="n"/>
      <c r="J404" s="23" t="n"/>
      <c r="K404" s="30" t="n"/>
    </row>
    <row r="405">
      <c r="A405" s="23" t="n"/>
      <c r="B405" s="30" t="n"/>
      <c r="C405" s="31" t="n"/>
      <c r="D405" s="23" t="n"/>
      <c r="E405" s="23" t="n"/>
      <c r="F405" s="23" t="n"/>
      <c r="G405" s="30" t="n"/>
      <c r="H405" s="32" t="n"/>
      <c r="I405" s="33" t="n"/>
      <c r="J405" s="23" t="n"/>
      <c r="K405" s="30" t="n"/>
    </row>
    <row r="406">
      <c r="A406" s="23" t="n"/>
      <c r="B406" s="30" t="n"/>
      <c r="C406" s="31" t="n"/>
      <c r="D406" s="23" t="n"/>
      <c r="E406" s="23" t="n"/>
      <c r="F406" s="23" t="n"/>
      <c r="G406" s="30" t="n"/>
      <c r="H406" s="32" t="n"/>
      <c r="I406" s="33" t="n"/>
      <c r="J406" s="23" t="n"/>
      <c r="K406" s="30" t="n"/>
    </row>
    <row r="407">
      <c r="A407" s="23" t="n"/>
      <c r="B407" s="30" t="n"/>
      <c r="C407" s="31" t="n"/>
      <c r="D407" s="23" t="n"/>
      <c r="E407" s="23" t="n"/>
      <c r="F407" s="23" t="n"/>
      <c r="G407" s="30" t="n"/>
      <c r="H407" s="32" t="n"/>
      <c r="I407" s="33" t="n"/>
      <c r="J407" s="23" t="n"/>
      <c r="K407" s="30" t="n"/>
    </row>
    <row r="408">
      <c r="A408" s="23" t="n"/>
      <c r="B408" s="30" t="n"/>
      <c r="C408" s="31" t="n"/>
      <c r="D408" s="23" t="n"/>
      <c r="E408" s="23" t="n"/>
      <c r="F408" s="23" t="n"/>
      <c r="G408" s="30" t="n"/>
      <c r="H408" s="32" t="n"/>
      <c r="I408" s="33" t="n"/>
      <c r="J408" s="23" t="n"/>
      <c r="K408" s="30" t="n"/>
    </row>
    <row r="409">
      <c r="A409" s="23" t="n"/>
      <c r="B409" s="30" t="n"/>
      <c r="C409" s="31" t="n"/>
      <c r="D409" s="23" t="n"/>
      <c r="E409" s="23" t="n"/>
      <c r="F409" s="23" t="n"/>
      <c r="G409" s="30" t="n"/>
      <c r="H409" s="32" t="n"/>
      <c r="I409" s="33" t="n"/>
      <c r="J409" s="23" t="n"/>
      <c r="K409" s="30" t="n"/>
    </row>
    <row r="410">
      <c r="A410" s="23" t="n"/>
      <c r="B410" s="30" t="n"/>
      <c r="C410" s="31" t="n"/>
      <c r="D410" s="23" t="n"/>
      <c r="E410" s="23" t="n"/>
      <c r="F410" s="23" t="n"/>
      <c r="G410" s="30" t="n"/>
      <c r="H410" s="32" t="n"/>
      <c r="I410" s="33" t="n"/>
      <c r="J410" s="23" t="n"/>
      <c r="K410" s="30" t="n"/>
    </row>
    <row r="411">
      <c r="A411" s="23" t="n"/>
      <c r="B411" s="30" t="n"/>
      <c r="C411" s="31" t="n"/>
      <c r="D411" s="23" t="n"/>
      <c r="E411" s="23" t="n"/>
      <c r="F411" s="23" t="n"/>
      <c r="G411" s="30" t="n"/>
      <c r="H411" s="32" t="n"/>
      <c r="I411" s="33" t="n"/>
      <c r="J411" s="23" t="n"/>
      <c r="K411" s="30" t="n"/>
    </row>
    <row r="412">
      <c r="A412" s="23" t="n"/>
      <c r="B412" s="30" t="n"/>
      <c r="C412" s="31" t="n"/>
      <c r="D412" s="23" t="n"/>
      <c r="E412" s="23" t="n"/>
      <c r="F412" s="23" t="n"/>
      <c r="G412" s="30" t="n"/>
      <c r="H412" s="32" t="n"/>
      <c r="I412" s="33" t="n"/>
      <c r="J412" s="23" t="n"/>
      <c r="K412" s="30" t="n"/>
    </row>
    <row r="413">
      <c r="A413" s="23" t="n"/>
      <c r="B413" s="30" t="n"/>
      <c r="C413" s="31" t="n"/>
      <c r="D413" s="23" t="n"/>
      <c r="E413" s="23" t="n"/>
      <c r="F413" s="23" t="n"/>
      <c r="G413" s="30" t="n"/>
      <c r="H413" s="32" t="n"/>
      <c r="I413" s="33" t="n"/>
      <c r="J413" s="23" t="n"/>
      <c r="K413" s="30" t="n"/>
    </row>
    <row r="414">
      <c r="A414" s="23" t="n"/>
      <c r="B414" s="30" t="n"/>
      <c r="C414" s="31" t="n"/>
      <c r="D414" s="23" t="n"/>
      <c r="E414" s="23" t="n"/>
      <c r="F414" s="23" t="n"/>
      <c r="G414" s="30" t="n"/>
      <c r="H414" s="32" t="n"/>
      <c r="I414" s="33" t="n"/>
      <c r="J414" s="23" t="n"/>
      <c r="K414" s="30" t="n"/>
    </row>
    <row r="415">
      <c r="A415" s="23" t="n"/>
      <c r="B415" s="30" t="n"/>
      <c r="C415" s="31" t="n"/>
      <c r="D415" s="23" t="n"/>
      <c r="E415" s="23" t="n"/>
      <c r="F415" s="23" t="n"/>
      <c r="G415" s="30" t="n"/>
      <c r="H415" s="32" t="n"/>
      <c r="I415" s="33" t="n"/>
      <c r="J415" s="23" t="n"/>
      <c r="K415" s="30" t="n"/>
    </row>
    <row r="416">
      <c r="A416" s="23" t="n"/>
      <c r="B416" s="30" t="n"/>
      <c r="C416" s="31" t="n"/>
      <c r="D416" s="23" t="n"/>
      <c r="E416" s="23" t="n"/>
      <c r="F416" s="23" t="n"/>
      <c r="G416" s="30" t="n"/>
      <c r="H416" s="32" t="n"/>
      <c r="I416" s="33" t="n"/>
      <c r="J416" s="23" t="n"/>
      <c r="K416" s="30" t="n"/>
    </row>
    <row r="417">
      <c r="A417" s="23" t="n"/>
      <c r="B417" s="30" t="n"/>
      <c r="C417" s="31" t="n"/>
      <c r="D417" s="23" t="n"/>
      <c r="E417" s="23" t="n"/>
      <c r="F417" s="23" t="n"/>
      <c r="G417" s="30" t="n"/>
      <c r="H417" s="32" t="n"/>
      <c r="I417" s="33" t="n"/>
      <c r="J417" s="23" t="n"/>
      <c r="K417" s="30" t="n"/>
    </row>
    <row r="418">
      <c r="A418" s="23" t="n"/>
      <c r="B418" s="30" t="n"/>
      <c r="C418" s="31" t="n"/>
      <c r="D418" s="23" t="n"/>
      <c r="E418" s="23" t="n"/>
      <c r="F418" s="23" t="n"/>
      <c r="G418" s="30" t="n"/>
      <c r="H418" s="32" t="n"/>
      <c r="I418" s="33" t="n"/>
      <c r="J418" s="23" t="n"/>
      <c r="K418" s="30" t="n"/>
    </row>
    <row r="419">
      <c r="A419" s="23" t="n"/>
      <c r="B419" s="30" t="n"/>
      <c r="C419" s="31" t="n"/>
      <c r="D419" s="23" t="n"/>
      <c r="E419" s="23" t="n"/>
      <c r="F419" s="23" t="n"/>
      <c r="G419" s="30" t="n"/>
      <c r="H419" s="32" t="n"/>
      <c r="I419" s="33" t="n"/>
      <c r="J419" s="23" t="n"/>
      <c r="K419" s="30" t="n"/>
    </row>
    <row r="420">
      <c r="A420" s="23" t="n"/>
      <c r="B420" s="30" t="n"/>
      <c r="C420" s="31" t="n"/>
      <c r="D420" s="23" t="n"/>
      <c r="E420" s="23" t="n"/>
      <c r="F420" s="23" t="n"/>
      <c r="G420" s="30" t="n"/>
      <c r="H420" s="32" t="n"/>
      <c r="I420" s="33" t="n"/>
      <c r="J420" s="23" t="n"/>
      <c r="K420" s="30" t="n"/>
    </row>
    <row r="421">
      <c r="A421" s="23" t="n"/>
      <c r="B421" s="30" t="n"/>
      <c r="C421" s="31" t="n"/>
      <c r="D421" s="23" t="n"/>
      <c r="E421" s="23" t="n"/>
      <c r="F421" s="23" t="n"/>
      <c r="G421" s="30" t="n"/>
      <c r="H421" s="32" t="n"/>
      <c r="I421" s="33" t="n"/>
      <c r="J421" s="23" t="n"/>
      <c r="K421" s="30" t="n"/>
    </row>
    <row r="422">
      <c r="A422" s="23" t="n"/>
      <c r="B422" s="30" t="n"/>
      <c r="C422" s="31" t="n"/>
      <c r="D422" s="23" t="n"/>
      <c r="E422" s="23" t="n"/>
      <c r="F422" s="23" t="n"/>
      <c r="G422" s="30" t="n"/>
      <c r="H422" s="32" t="n"/>
      <c r="I422" s="33" t="n"/>
      <c r="J422" s="23" t="n"/>
      <c r="K422" s="30" t="n"/>
    </row>
    <row r="423">
      <c r="A423" s="23" t="n"/>
      <c r="B423" s="30" t="n"/>
      <c r="C423" s="31" t="n"/>
      <c r="D423" s="23" t="n"/>
      <c r="E423" s="23" t="n"/>
      <c r="F423" s="23" t="n"/>
      <c r="G423" s="30" t="n"/>
      <c r="H423" s="32" t="n"/>
      <c r="I423" s="33" t="n"/>
      <c r="J423" s="23" t="n"/>
      <c r="K423" s="30" t="n"/>
    </row>
    <row r="424">
      <c r="A424" s="23" t="n"/>
      <c r="B424" s="30" t="n"/>
      <c r="C424" s="31" t="n"/>
      <c r="D424" s="23" t="n"/>
      <c r="E424" s="23" t="n"/>
      <c r="F424" s="23" t="n"/>
      <c r="G424" s="30" t="n"/>
      <c r="H424" s="32" t="n"/>
      <c r="I424" s="33" t="n"/>
      <c r="J424" s="23" t="n"/>
      <c r="K424" s="30" t="n"/>
    </row>
    <row r="425">
      <c r="A425" s="23" t="n"/>
      <c r="B425" s="30" t="n"/>
      <c r="C425" s="31" t="n"/>
      <c r="D425" s="23" t="n"/>
      <c r="E425" s="23" t="n"/>
      <c r="F425" s="23" t="n"/>
      <c r="G425" s="30" t="n"/>
      <c r="H425" s="32" t="n"/>
      <c r="I425" s="33" t="n"/>
      <c r="J425" s="23" t="n"/>
      <c r="K425" s="30" t="n"/>
    </row>
    <row r="426">
      <c r="A426" s="23" t="n"/>
      <c r="B426" s="30" t="n"/>
      <c r="C426" s="31" t="n"/>
      <c r="D426" s="23" t="n"/>
      <c r="E426" s="23" t="n"/>
      <c r="F426" s="23" t="n"/>
      <c r="G426" s="30" t="n"/>
      <c r="H426" s="32" t="n"/>
      <c r="I426" s="33" t="n"/>
      <c r="J426" s="23" t="n"/>
      <c r="K426" s="30" t="n"/>
    </row>
    <row r="427">
      <c r="A427" s="23" t="n"/>
      <c r="B427" s="30" t="n"/>
      <c r="C427" s="31" t="n"/>
      <c r="D427" s="23" t="n"/>
      <c r="E427" s="23" t="n"/>
      <c r="F427" s="23" t="n"/>
      <c r="G427" s="30" t="n"/>
      <c r="H427" s="32" t="n"/>
      <c r="I427" s="33" t="n"/>
      <c r="J427" s="23" t="n"/>
      <c r="K427" s="30" t="n"/>
    </row>
    <row r="428">
      <c r="A428" s="23" t="n"/>
      <c r="B428" s="30" t="n"/>
      <c r="C428" s="31" t="n"/>
      <c r="D428" s="23" t="n"/>
      <c r="E428" s="23" t="n"/>
      <c r="F428" s="23" t="n"/>
      <c r="G428" s="30" t="n"/>
      <c r="H428" s="32" t="n"/>
      <c r="I428" s="33" t="n"/>
      <c r="J428" s="23" t="n"/>
      <c r="K428" s="30" t="n"/>
    </row>
    <row r="429">
      <c r="A429" s="23" t="n"/>
      <c r="B429" s="30" t="n"/>
      <c r="C429" s="31" t="n"/>
      <c r="D429" s="23" t="n"/>
      <c r="E429" s="23" t="n"/>
      <c r="F429" s="23" t="n"/>
      <c r="G429" s="30" t="n"/>
      <c r="H429" s="32" t="n"/>
      <c r="I429" s="33" t="n"/>
      <c r="J429" s="23" t="n"/>
      <c r="K429" s="30" t="n"/>
    </row>
    <row r="430">
      <c r="A430" s="23" t="n"/>
      <c r="B430" s="30" t="n"/>
      <c r="C430" s="31" t="n"/>
      <c r="D430" s="23" t="n"/>
      <c r="E430" s="23" t="n"/>
      <c r="F430" s="23" t="n"/>
      <c r="G430" s="30" t="n"/>
      <c r="H430" s="32" t="n"/>
      <c r="I430" s="33" t="n"/>
      <c r="J430" s="23" t="n"/>
      <c r="K430" s="30" t="n"/>
    </row>
    <row r="431">
      <c r="A431" s="23" t="n"/>
      <c r="B431" s="30" t="n"/>
      <c r="C431" s="31" t="n"/>
      <c r="D431" s="23" t="n"/>
      <c r="E431" s="23" t="n"/>
      <c r="F431" s="23" t="n"/>
      <c r="G431" s="30" t="n"/>
      <c r="H431" s="32" t="n"/>
      <c r="I431" s="33" t="n"/>
      <c r="J431" s="23" t="n"/>
      <c r="K431" s="30" t="n"/>
    </row>
    <row r="432">
      <c r="A432" s="23" t="n"/>
      <c r="B432" s="30" t="n"/>
      <c r="C432" s="31" t="n"/>
      <c r="D432" s="23" t="n"/>
      <c r="E432" s="23" t="n"/>
      <c r="F432" s="23" t="n"/>
      <c r="G432" s="30" t="n"/>
      <c r="H432" s="32" t="n"/>
      <c r="I432" s="33" t="n"/>
      <c r="J432" s="23" t="n"/>
      <c r="K432" s="30" t="n"/>
    </row>
    <row r="433">
      <c r="A433" s="23" t="n"/>
      <c r="B433" s="30" t="n"/>
      <c r="C433" s="31" t="n"/>
      <c r="D433" s="23" t="n"/>
      <c r="E433" s="23" t="n"/>
      <c r="F433" s="23" t="n"/>
      <c r="G433" s="30" t="n"/>
      <c r="H433" s="32" t="n"/>
      <c r="I433" s="33" t="n"/>
      <c r="J433" s="23" t="n"/>
      <c r="K433" s="30" t="n"/>
    </row>
    <row r="434">
      <c r="A434" s="23" t="n"/>
      <c r="B434" s="30" t="n"/>
      <c r="C434" s="31" t="n"/>
      <c r="D434" s="23" t="n"/>
      <c r="E434" s="23" t="n"/>
      <c r="F434" s="23" t="n"/>
      <c r="G434" s="30" t="n"/>
      <c r="H434" s="32" t="n"/>
      <c r="I434" s="33" t="n"/>
      <c r="J434" s="23" t="n"/>
      <c r="K434" s="30" t="n"/>
    </row>
    <row r="435">
      <c r="A435" s="23" t="n"/>
      <c r="B435" s="30" t="n"/>
      <c r="C435" s="31" t="n"/>
      <c r="D435" s="23" t="n"/>
      <c r="E435" s="23" t="n"/>
      <c r="F435" s="23" t="n"/>
      <c r="G435" s="30" t="n"/>
      <c r="H435" s="32" t="n"/>
      <c r="I435" s="33" t="n"/>
      <c r="J435" s="23" t="n"/>
      <c r="K435" s="30" t="n"/>
    </row>
    <row r="436">
      <c r="A436" s="23" t="n"/>
      <c r="B436" s="30" t="n"/>
      <c r="C436" s="31" t="n"/>
      <c r="D436" s="23" t="n"/>
      <c r="E436" s="23" t="n"/>
      <c r="F436" s="23" t="n"/>
      <c r="G436" s="30" t="n"/>
      <c r="H436" s="32" t="n"/>
      <c r="I436" s="33" t="n"/>
      <c r="J436" s="23" t="n"/>
      <c r="K436" s="30" t="n"/>
    </row>
    <row r="437">
      <c r="A437" s="23" t="n"/>
      <c r="B437" s="30" t="n"/>
      <c r="C437" s="31" t="n"/>
      <c r="D437" s="23" t="n"/>
      <c r="E437" s="23" t="n"/>
      <c r="F437" s="23" t="n"/>
      <c r="G437" s="30" t="n"/>
      <c r="H437" s="32" t="n"/>
      <c r="I437" s="33" t="n"/>
      <c r="J437" s="23" t="n"/>
      <c r="K437" s="30" t="n"/>
    </row>
    <row r="438">
      <c r="A438" s="23" t="n"/>
      <c r="B438" s="30" t="n"/>
      <c r="C438" s="31" t="n"/>
      <c r="D438" s="23" t="n"/>
      <c r="E438" s="23" t="n"/>
      <c r="F438" s="23" t="n"/>
      <c r="G438" s="30" t="n"/>
      <c r="H438" s="32" t="n"/>
      <c r="I438" s="33" t="n"/>
      <c r="J438" s="23" t="n"/>
      <c r="K438" s="30" t="n"/>
    </row>
    <row r="439">
      <c r="A439" s="23" t="n"/>
      <c r="B439" s="30" t="n"/>
      <c r="C439" s="31" t="n"/>
      <c r="D439" s="23" t="n"/>
      <c r="E439" s="23" t="n"/>
      <c r="F439" s="23" t="n"/>
      <c r="G439" s="30" t="n"/>
      <c r="H439" s="32" t="n"/>
      <c r="I439" s="33" t="n"/>
      <c r="J439" s="23" t="n"/>
      <c r="K439" s="30" t="n"/>
    </row>
    <row r="440">
      <c r="A440" s="23" t="n"/>
      <c r="B440" s="30" t="n"/>
      <c r="C440" s="31" t="n"/>
      <c r="D440" s="23" t="n"/>
      <c r="E440" s="23" t="n"/>
      <c r="F440" s="23" t="n"/>
      <c r="G440" s="30" t="n"/>
      <c r="H440" s="32" t="n"/>
      <c r="I440" s="33" t="n"/>
      <c r="J440" s="23" t="n"/>
      <c r="K440" s="30" t="n"/>
    </row>
    <row r="441">
      <c r="A441" s="23" t="n"/>
      <c r="B441" s="30" t="n"/>
      <c r="C441" s="31" t="n"/>
      <c r="D441" s="23" t="n"/>
      <c r="E441" s="23" t="n"/>
      <c r="F441" s="23" t="n"/>
      <c r="G441" s="30" t="n"/>
      <c r="H441" s="32" t="n"/>
      <c r="I441" s="33" t="n"/>
      <c r="J441" s="23" t="n"/>
      <c r="K441" s="30" t="n"/>
    </row>
    <row r="442">
      <c r="A442" s="23" t="n"/>
      <c r="B442" s="30" t="n"/>
      <c r="C442" s="31" t="n"/>
      <c r="D442" s="23" t="n"/>
      <c r="E442" s="23" t="n"/>
      <c r="F442" s="23" t="n"/>
      <c r="G442" s="30" t="n"/>
      <c r="H442" s="32" t="n"/>
      <c r="I442" s="33" t="n"/>
      <c r="J442" s="23" t="n"/>
      <c r="K442" s="30" t="n"/>
    </row>
    <row r="443">
      <c r="A443" s="23" t="n"/>
      <c r="B443" s="30" t="n"/>
      <c r="C443" s="31" t="n"/>
      <c r="D443" s="23" t="n"/>
      <c r="E443" s="23" t="n"/>
      <c r="F443" s="23" t="n"/>
      <c r="G443" s="30" t="n"/>
      <c r="H443" s="32" t="n"/>
      <c r="I443" s="33" t="n"/>
      <c r="J443" s="23" t="n"/>
      <c r="K443" s="30" t="n"/>
    </row>
    <row r="444">
      <c r="A444" s="23" t="n"/>
      <c r="B444" s="30" t="n"/>
      <c r="C444" s="31" t="n"/>
      <c r="D444" s="23" t="n"/>
      <c r="E444" s="23" t="n"/>
      <c r="F444" s="23" t="n"/>
      <c r="G444" s="30" t="n"/>
      <c r="H444" s="32" t="n"/>
      <c r="I444" s="33" t="n"/>
      <c r="J444" s="23" t="n"/>
      <c r="K444" s="30" t="n"/>
    </row>
    <row r="445">
      <c r="A445" s="23" t="n"/>
      <c r="B445" s="30" t="n"/>
      <c r="C445" s="31" t="n"/>
      <c r="D445" s="23" t="n"/>
      <c r="E445" s="23" t="n"/>
      <c r="F445" s="23" t="n"/>
      <c r="G445" s="30" t="n"/>
      <c r="H445" s="32" t="n"/>
      <c r="I445" s="33" t="n"/>
      <c r="J445" s="23" t="n"/>
      <c r="K445" s="30" t="n"/>
    </row>
    <row r="446">
      <c r="A446" s="23" t="n"/>
      <c r="B446" s="30" t="n"/>
      <c r="C446" s="31" t="n"/>
      <c r="D446" s="23" t="n"/>
      <c r="E446" s="23" t="n"/>
      <c r="F446" s="23" t="n"/>
      <c r="G446" s="30" t="n"/>
      <c r="H446" s="32" t="n"/>
      <c r="I446" s="33" t="n"/>
      <c r="J446" s="23" t="n"/>
      <c r="K446" s="30" t="n"/>
    </row>
    <row r="447">
      <c r="A447" s="23" t="n"/>
      <c r="B447" s="30" t="n"/>
      <c r="C447" s="31" t="n"/>
      <c r="D447" s="23" t="n"/>
      <c r="E447" s="23" t="n"/>
      <c r="F447" s="23" t="n"/>
      <c r="G447" s="30" t="n"/>
      <c r="H447" s="32" t="n"/>
      <c r="I447" s="33" t="n"/>
      <c r="J447" s="23" t="n"/>
      <c r="K447" s="30" t="n"/>
    </row>
    <row r="448">
      <c r="A448" s="23" t="n"/>
      <c r="B448" s="30" t="n"/>
      <c r="C448" s="31" t="n"/>
      <c r="D448" s="23" t="n"/>
      <c r="E448" s="23" t="n"/>
      <c r="F448" s="23" t="n"/>
      <c r="G448" s="30" t="n"/>
      <c r="H448" s="32" t="n"/>
      <c r="I448" s="33" t="n"/>
      <c r="J448" s="23" t="n"/>
      <c r="K448" s="30" t="n"/>
    </row>
    <row r="449">
      <c r="A449" s="23" t="n"/>
      <c r="B449" s="30" t="n"/>
      <c r="C449" s="31" t="n"/>
      <c r="D449" s="23" t="n"/>
      <c r="E449" s="23" t="n"/>
      <c r="F449" s="23" t="n"/>
      <c r="G449" s="30" t="n"/>
      <c r="H449" s="32" t="n"/>
      <c r="I449" s="33" t="n"/>
      <c r="J449" s="23" t="n"/>
      <c r="K449" s="30" t="n"/>
    </row>
    <row r="450">
      <c r="A450" s="23" t="n"/>
      <c r="B450" s="30" t="n"/>
      <c r="C450" s="31" t="n"/>
      <c r="D450" s="23" t="n"/>
      <c r="E450" s="23" t="n"/>
      <c r="F450" s="23" t="n"/>
      <c r="G450" s="30" t="n"/>
      <c r="H450" s="32" t="n"/>
      <c r="I450" s="33" t="n"/>
      <c r="J450" s="23" t="n"/>
      <c r="K450" s="30" t="n"/>
    </row>
    <row r="451">
      <c r="A451" s="23" t="n"/>
      <c r="B451" s="30" t="n"/>
      <c r="C451" s="31" t="n"/>
      <c r="D451" s="23" t="n"/>
      <c r="E451" s="23" t="n"/>
      <c r="F451" s="23" t="n"/>
      <c r="G451" s="30" t="n"/>
      <c r="H451" s="32" t="n"/>
      <c r="I451" s="33" t="n"/>
      <c r="J451" s="23" t="n"/>
      <c r="K451" s="30" t="n"/>
    </row>
    <row r="452">
      <c r="A452" s="23" t="n"/>
      <c r="B452" s="30" t="n"/>
      <c r="C452" s="31" t="n"/>
      <c r="D452" s="23" t="n"/>
      <c r="E452" s="23" t="n"/>
      <c r="F452" s="23" t="n"/>
      <c r="G452" s="30" t="n"/>
      <c r="H452" s="32" t="n"/>
      <c r="I452" s="33" t="n"/>
      <c r="J452" s="23" t="n"/>
      <c r="K452" s="30" t="n"/>
    </row>
    <row r="453">
      <c r="A453" s="23" t="n"/>
      <c r="B453" s="30" t="n"/>
      <c r="C453" s="31" t="n"/>
      <c r="D453" s="23" t="n"/>
      <c r="E453" s="23" t="n"/>
      <c r="F453" s="23" t="n"/>
      <c r="G453" s="30" t="n"/>
      <c r="H453" s="32" t="n"/>
      <c r="I453" s="33" t="n"/>
      <c r="J453" s="23" t="n"/>
      <c r="K453" s="30" t="n"/>
    </row>
    <row r="454">
      <c r="A454" s="23" t="n"/>
      <c r="B454" s="30" t="n"/>
      <c r="C454" s="31" t="n"/>
      <c r="D454" s="23" t="n"/>
      <c r="E454" s="23" t="n"/>
      <c r="F454" s="23" t="n"/>
      <c r="G454" s="30" t="n"/>
      <c r="H454" s="32" t="n"/>
      <c r="I454" s="33" t="n"/>
      <c r="J454" s="23" t="n"/>
      <c r="K454" s="30" t="n"/>
    </row>
    <row r="455">
      <c r="A455" s="23" t="n"/>
      <c r="B455" s="30" t="n"/>
      <c r="C455" s="31" t="n"/>
      <c r="D455" s="23" t="n"/>
      <c r="E455" s="23" t="n"/>
      <c r="F455" s="23" t="n"/>
      <c r="G455" s="30" t="n"/>
      <c r="H455" s="32" t="n"/>
      <c r="I455" s="33" t="n"/>
      <c r="J455" s="23" t="n"/>
      <c r="K455" s="30" t="n"/>
    </row>
    <row r="456">
      <c r="A456" s="23" t="n"/>
      <c r="B456" s="30" t="n"/>
      <c r="C456" s="31" t="n"/>
      <c r="D456" s="23" t="n"/>
      <c r="E456" s="23" t="n"/>
      <c r="F456" s="23" t="n"/>
      <c r="G456" s="30" t="n"/>
      <c r="H456" s="32" t="n"/>
      <c r="I456" s="33" t="n"/>
      <c r="J456" s="23" t="n"/>
      <c r="K456" s="30" t="n"/>
    </row>
    <row r="457">
      <c r="A457" s="23" t="n"/>
      <c r="B457" s="30" t="n"/>
      <c r="C457" s="31" t="n"/>
      <c r="D457" s="23" t="n"/>
      <c r="E457" s="23" t="n"/>
      <c r="F457" s="23" t="n"/>
      <c r="G457" s="30" t="n"/>
      <c r="H457" s="32" t="n"/>
      <c r="I457" s="33" t="n"/>
      <c r="J457" s="23" t="n"/>
      <c r="K457" s="30" t="n"/>
    </row>
    <row r="458">
      <c r="A458" s="23" t="n"/>
      <c r="B458" s="30" t="n"/>
      <c r="C458" s="31" t="n"/>
      <c r="D458" s="23" t="n"/>
      <c r="E458" s="23" t="n"/>
      <c r="F458" s="23" t="n"/>
      <c r="G458" s="30" t="n"/>
      <c r="H458" s="32" t="n"/>
      <c r="I458" s="33" t="n"/>
      <c r="J458" s="23" t="n"/>
      <c r="K458" s="30" t="n"/>
    </row>
    <row r="459">
      <c r="A459" s="23" t="n"/>
      <c r="B459" s="30" t="n"/>
      <c r="C459" s="31" t="n"/>
      <c r="D459" s="23" t="n"/>
      <c r="E459" s="23" t="n"/>
      <c r="F459" s="23" t="n"/>
      <c r="G459" s="30" t="n"/>
      <c r="H459" s="32" t="n"/>
      <c r="I459" s="33" t="n"/>
      <c r="J459" s="23" t="n"/>
      <c r="K459" s="30" t="n"/>
    </row>
    <row r="460">
      <c r="A460" s="23" t="n"/>
      <c r="B460" s="30" t="n"/>
      <c r="C460" s="31" t="n"/>
      <c r="D460" s="23" t="n"/>
      <c r="E460" s="23" t="n"/>
      <c r="F460" s="23" t="n"/>
      <c r="G460" s="30" t="n"/>
      <c r="H460" s="32" t="n"/>
      <c r="I460" s="33" t="n"/>
      <c r="J460" s="23" t="n"/>
      <c r="K460" s="30" t="n"/>
    </row>
    <row r="461">
      <c r="A461" s="23" t="n"/>
      <c r="B461" s="30" t="n"/>
      <c r="C461" s="31" t="n"/>
      <c r="D461" s="23" t="n"/>
      <c r="E461" s="23" t="n"/>
      <c r="F461" s="23" t="n"/>
      <c r="G461" s="30" t="n"/>
      <c r="H461" s="32" t="n"/>
      <c r="I461" s="33" t="n"/>
      <c r="J461" s="23" t="n"/>
      <c r="K461" s="30" t="n"/>
    </row>
    <row r="462">
      <c r="A462" s="23" t="n"/>
      <c r="B462" s="30" t="n"/>
      <c r="C462" s="31" t="n"/>
      <c r="D462" s="23" t="n"/>
      <c r="E462" s="23" t="n"/>
      <c r="F462" s="23" t="n"/>
      <c r="G462" s="30" t="n"/>
      <c r="H462" s="32" t="n"/>
      <c r="I462" s="33" t="n"/>
      <c r="J462" s="23" t="n"/>
      <c r="K462" s="30" t="n"/>
    </row>
    <row r="463">
      <c r="A463" s="23" t="n"/>
      <c r="B463" s="30" t="n"/>
      <c r="C463" s="31" t="n"/>
      <c r="D463" s="23" t="n"/>
      <c r="E463" s="23" t="n"/>
      <c r="F463" s="23" t="n"/>
      <c r="G463" s="30" t="n"/>
      <c r="H463" s="32" t="n"/>
      <c r="I463" s="33" t="n"/>
      <c r="J463" s="23" t="n"/>
      <c r="K463" s="30" t="n"/>
    </row>
    <row r="464">
      <c r="A464" s="23" t="n"/>
      <c r="B464" s="30" t="n"/>
      <c r="C464" s="31" t="n"/>
      <c r="D464" s="23" t="n"/>
      <c r="E464" s="23" t="n"/>
      <c r="F464" s="23" t="n"/>
      <c r="G464" s="30" t="n"/>
      <c r="H464" s="32" t="n"/>
      <c r="I464" s="33" t="n"/>
      <c r="J464" s="23" t="n"/>
      <c r="K464" s="30" t="n"/>
    </row>
    <row r="465">
      <c r="A465" s="23" t="n"/>
      <c r="B465" s="30" t="n"/>
      <c r="C465" s="31" t="n"/>
      <c r="D465" s="23" t="n"/>
      <c r="E465" s="23" t="n"/>
      <c r="F465" s="23" t="n"/>
      <c r="G465" s="30" t="n"/>
      <c r="H465" s="32" t="n"/>
      <c r="I465" s="33" t="n"/>
      <c r="J465" s="23" t="n"/>
      <c r="K465" s="30" t="n"/>
    </row>
    <row r="466">
      <c r="A466" s="23" t="n"/>
      <c r="B466" s="30" t="n"/>
      <c r="C466" s="31" t="n"/>
      <c r="D466" s="23" t="n"/>
      <c r="E466" s="23" t="n"/>
      <c r="F466" s="23" t="n"/>
      <c r="G466" s="30" t="n"/>
      <c r="H466" s="32" t="n"/>
      <c r="I466" s="33" t="n"/>
      <c r="J466" s="23" t="n"/>
      <c r="K466" s="30" t="n"/>
    </row>
    <row r="467">
      <c r="A467" s="23" t="n"/>
      <c r="B467" s="30" t="n"/>
      <c r="C467" s="31" t="n"/>
      <c r="D467" s="23" t="n"/>
      <c r="E467" s="23" t="n"/>
      <c r="F467" s="23" t="n"/>
      <c r="G467" s="30" t="n"/>
      <c r="H467" s="32" t="n"/>
      <c r="I467" s="33" t="n"/>
      <c r="J467" s="23" t="n"/>
      <c r="K467" s="30" t="n"/>
    </row>
    <row r="468">
      <c r="A468" s="23" t="n"/>
      <c r="B468" s="30" t="n"/>
      <c r="C468" s="31" t="n"/>
      <c r="D468" s="23" t="n"/>
      <c r="E468" s="23" t="n"/>
      <c r="F468" s="23" t="n"/>
      <c r="G468" s="30" t="n"/>
      <c r="H468" s="32" t="n"/>
      <c r="I468" s="33" t="n"/>
      <c r="J468" s="23" t="n"/>
      <c r="K468" s="30" t="n"/>
    </row>
    <row r="469">
      <c r="A469" s="23" t="n"/>
      <c r="B469" s="30" t="n"/>
      <c r="C469" s="31" t="n"/>
      <c r="D469" s="23" t="n"/>
      <c r="E469" s="23" t="n"/>
      <c r="F469" s="23" t="n"/>
      <c r="G469" s="30" t="n"/>
      <c r="H469" s="32" t="n"/>
      <c r="I469" s="33" t="n"/>
      <c r="J469" s="23" t="n"/>
      <c r="K469" s="30" t="n"/>
    </row>
    <row r="470">
      <c r="A470" s="23" t="n"/>
      <c r="B470" s="30" t="n"/>
      <c r="C470" s="31" t="n"/>
      <c r="D470" s="23" t="n"/>
      <c r="E470" s="23" t="n"/>
      <c r="F470" s="23" t="n"/>
      <c r="G470" s="30" t="n"/>
      <c r="H470" s="32" t="n"/>
      <c r="I470" s="33" t="n"/>
      <c r="J470" s="23" t="n"/>
      <c r="K470" s="30" t="n"/>
    </row>
    <row r="471">
      <c r="A471" s="23" t="n"/>
      <c r="B471" s="30" t="n"/>
      <c r="C471" s="31" t="n"/>
      <c r="D471" s="23" t="n"/>
      <c r="E471" s="23" t="n"/>
      <c r="F471" s="23" t="n"/>
      <c r="G471" s="30" t="n"/>
      <c r="H471" s="32" t="n"/>
      <c r="I471" s="33" t="n"/>
      <c r="J471" s="23" t="n"/>
      <c r="K471" s="30" t="n"/>
    </row>
    <row r="472">
      <c r="A472" s="23" t="n"/>
      <c r="B472" s="30" t="n"/>
      <c r="C472" s="31" t="n"/>
      <c r="D472" s="23" t="n"/>
      <c r="E472" s="23" t="n"/>
      <c r="F472" s="23" t="n"/>
      <c r="G472" s="30" t="n"/>
      <c r="H472" s="32" t="n"/>
      <c r="I472" s="33" t="n"/>
      <c r="J472" s="23" t="n"/>
      <c r="K472" s="30" t="n"/>
    </row>
    <row r="473">
      <c r="A473" s="23" t="n"/>
      <c r="B473" s="30" t="n"/>
      <c r="C473" s="31" t="n"/>
      <c r="D473" s="23" t="n"/>
      <c r="E473" s="23" t="n"/>
      <c r="F473" s="23" t="n"/>
      <c r="G473" s="30" t="n"/>
      <c r="H473" s="32" t="n"/>
      <c r="I473" s="33" t="n"/>
      <c r="J473" s="23" t="n"/>
      <c r="K473" s="30" t="n"/>
    </row>
    <row r="474">
      <c r="A474" s="23" t="n"/>
      <c r="B474" s="30" t="n"/>
      <c r="C474" s="31" t="n"/>
      <c r="D474" s="23" t="n"/>
      <c r="E474" s="23" t="n"/>
      <c r="F474" s="23" t="n"/>
      <c r="G474" s="30" t="n"/>
      <c r="H474" s="32" t="n"/>
      <c r="I474" s="33" t="n"/>
      <c r="J474" s="23" t="n"/>
      <c r="K474" s="30" t="n"/>
    </row>
    <row r="475">
      <c r="A475" s="23" t="n"/>
      <c r="B475" s="30" t="n"/>
      <c r="C475" s="31" t="n"/>
      <c r="D475" s="23" t="n"/>
      <c r="E475" s="23" t="n"/>
      <c r="F475" s="23" t="n"/>
      <c r="G475" s="30" t="n"/>
      <c r="H475" s="32" t="n"/>
      <c r="I475" s="33" t="n"/>
      <c r="J475" s="23" t="n"/>
      <c r="K475" s="30" t="n"/>
    </row>
    <row r="476">
      <c r="A476" s="23" t="n"/>
      <c r="B476" s="30" t="n"/>
      <c r="C476" s="31" t="n"/>
      <c r="D476" s="23" t="n"/>
      <c r="E476" s="23" t="n"/>
      <c r="F476" s="23" t="n"/>
      <c r="G476" s="30" t="n"/>
      <c r="H476" s="32" t="n"/>
      <c r="I476" s="33" t="n"/>
      <c r="J476" s="23" t="n"/>
      <c r="K476" s="30" t="n"/>
    </row>
    <row r="477">
      <c r="A477" s="23" t="n"/>
      <c r="B477" s="30" t="n"/>
      <c r="C477" s="31" t="n"/>
      <c r="D477" s="23" t="n"/>
      <c r="E477" s="23" t="n"/>
      <c r="F477" s="23" t="n"/>
      <c r="G477" s="30" t="n"/>
      <c r="H477" s="32" t="n"/>
      <c r="I477" s="33" t="n"/>
      <c r="J477" s="23" t="n"/>
      <c r="K477" s="30" t="n"/>
    </row>
    <row r="478">
      <c r="A478" s="23" t="n"/>
      <c r="B478" s="30" t="n"/>
      <c r="C478" s="31" t="n"/>
      <c r="D478" s="23" t="n"/>
      <c r="E478" s="23" t="n"/>
      <c r="F478" s="23" t="n"/>
      <c r="G478" s="30" t="n"/>
      <c r="H478" s="32" t="n"/>
      <c r="I478" s="33" t="n"/>
      <c r="J478" s="23" t="n"/>
      <c r="K478" s="30" t="n"/>
    </row>
    <row r="479">
      <c r="A479" s="23" t="n"/>
      <c r="B479" s="30" t="n"/>
      <c r="C479" s="31" t="n"/>
      <c r="D479" s="23" t="n"/>
      <c r="E479" s="23" t="n"/>
      <c r="F479" s="23" t="n"/>
      <c r="G479" s="30" t="n"/>
      <c r="H479" s="32" t="n"/>
      <c r="I479" s="33" t="n"/>
      <c r="J479" s="23" t="n"/>
      <c r="K479" s="30" t="n"/>
    </row>
    <row r="480">
      <c r="A480" s="23" t="n"/>
      <c r="B480" s="30" t="n"/>
      <c r="C480" s="31" t="n"/>
      <c r="D480" s="23" t="n"/>
      <c r="E480" s="23" t="n"/>
      <c r="F480" s="23" t="n"/>
      <c r="G480" s="30" t="n"/>
      <c r="H480" s="32" t="n"/>
      <c r="I480" s="33" t="n"/>
      <c r="J480" s="23" t="n"/>
      <c r="K480" s="30" t="n"/>
    </row>
    <row r="481">
      <c r="A481" s="23" t="n"/>
      <c r="B481" s="30" t="n"/>
      <c r="C481" s="31" t="n"/>
      <c r="D481" s="23" t="n"/>
      <c r="E481" s="23" t="n"/>
      <c r="F481" s="23" t="n"/>
      <c r="G481" s="30" t="n"/>
      <c r="H481" s="32" t="n"/>
      <c r="I481" s="33" t="n"/>
      <c r="J481" s="23" t="n"/>
      <c r="K481" s="30" t="n"/>
    </row>
    <row r="482">
      <c r="A482" s="23" t="n"/>
      <c r="B482" s="30" t="n"/>
      <c r="C482" s="31" t="n"/>
      <c r="D482" s="23" t="n"/>
      <c r="E482" s="23" t="n"/>
      <c r="F482" s="23" t="n"/>
      <c r="G482" s="30" t="n"/>
      <c r="H482" s="32" t="n"/>
      <c r="I482" s="33" t="n"/>
      <c r="J482" s="23" t="n"/>
      <c r="K482" s="30" t="n"/>
    </row>
    <row r="483">
      <c r="A483" s="23" t="n"/>
      <c r="B483" s="30" t="n"/>
      <c r="C483" s="31" t="n"/>
      <c r="D483" s="23" t="n"/>
      <c r="E483" s="23" t="n"/>
      <c r="F483" s="23" t="n"/>
      <c r="G483" s="30" t="n"/>
      <c r="H483" s="32" t="n"/>
      <c r="I483" s="33" t="n"/>
      <c r="J483" s="23" t="n"/>
      <c r="K483" s="30" t="n"/>
    </row>
    <row r="484">
      <c r="A484" s="23" t="n"/>
      <c r="B484" s="30" t="n"/>
      <c r="C484" s="31" t="n"/>
      <c r="D484" s="23" t="n"/>
      <c r="E484" s="23" t="n"/>
      <c r="F484" s="23" t="n"/>
      <c r="G484" s="30" t="n"/>
      <c r="H484" s="32" t="n"/>
      <c r="I484" s="33" t="n"/>
      <c r="J484" s="23" t="n"/>
      <c r="K484" s="30" t="n"/>
    </row>
    <row r="485">
      <c r="A485" s="23" t="n"/>
      <c r="B485" s="30" t="n"/>
      <c r="C485" s="31" t="n"/>
      <c r="D485" s="23" t="n"/>
      <c r="E485" s="23" t="n"/>
      <c r="F485" s="23" t="n"/>
      <c r="G485" s="30" t="n"/>
      <c r="H485" s="32" t="n"/>
      <c r="I485" s="33" t="n"/>
      <c r="J485" s="23" t="n"/>
      <c r="K485" s="30" t="n"/>
    </row>
    <row r="486">
      <c r="A486" s="23" t="n"/>
      <c r="B486" s="30" t="n"/>
      <c r="C486" s="31" t="n"/>
      <c r="D486" s="23" t="n"/>
      <c r="E486" s="23" t="n"/>
      <c r="F486" s="23" t="n"/>
      <c r="G486" s="30" t="n"/>
      <c r="H486" s="32" t="n"/>
      <c r="I486" s="33" t="n"/>
      <c r="J486" s="23" t="n"/>
      <c r="K486" s="30" t="n"/>
    </row>
    <row r="487">
      <c r="A487" s="23" t="n"/>
      <c r="B487" s="30" t="n"/>
      <c r="C487" s="31" t="n"/>
      <c r="D487" s="23" t="n"/>
      <c r="E487" s="23" t="n"/>
      <c r="F487" s="23" t="n"/>
      <c r="G487" s="30" t="n"/>
      <c r="H487" s="32" t="n"/>
      <c r="I487" s="33" t="n"/>
      <c r="J487" s="23" t="n"/>
      <c r="K487" s="30" t="n"/>
    </row>
    <row r="488">
      <c r="A488" s="23" t="n"/>
      <c r="B488" s="30" t="n"/>
      <c r="C488" s="31" t="n"/>
      <c r="D488" s="23" t="n"/>
      <c r="E488" s="23" t="n"/>
      <c r="F488" s="23" t="n"/>
      <c r="G488" s="30" t="n"/>
      <c r="H488" s="32" t="n"/>
      <c r="I488" s="33" t="n"/>
      <c r="J488" s="23" t="n"/>
      <c r="K488" s="30" t="n"/>
    </row>
    <row r="489">
      <c r="A489" s="23" t="n"/>
      <c r="B489" s="30" t="n"/>
      <c r="C489" s="31" t="n"/>
      <c r="D489" s="23" t="n"/>
      <c r="E489" s="23" t="n"/>
      <c r="F489" s="23" t="n"/>
      <c r="G489" s="30" t="n"/>
      <c r="H489" s="32" t="n"/>
      <c r="I489" s="33" t="n"/>
      <c r="J489" s="23" t="n"/>
      <c r="K489" s="30" t="n"/>
    </row>
    <row r="490">
      <c r="A490" s="23" t="n"/>
      <c r="B490" s="30" t="n"/>
      <c r="C490" s="31" t="n"/>
      <c r="D490" s="23" t="n"/>
      <c r="E490" s="23" t="n"/>
      <c r="F490" s="23" t="n"/>
      <c r="G490" s="30" t="n"/>
      <c r="H490" s="32" t="n"/>
      <c r="I490" s="33" t="n"/>
      <c r="J490" s="23" t="n"/>
      <c r="K490" s="30" t="n"/>
    </row>
    <row r="491">
      <c r="A491" s="23" t="n"/>
      <c r="B491" s="30" t="n"/>
      <c r="C491" s="31" t="n"/>
      <c r="D491" s="23" t="n"/>
      <c r="E491" s="23" t="n"/>
      <c r="F491" s="23" t="n"/>
      <c r="G491" s="30" t="n"/>
      <c r="H491" s="32" t="n"/>
      <c r="I491" s="33" t="n"/>
      <c r="J491" s="23" t="n"/>
      <c r="K491" s="30" t="n"/>
    </row>
    <row r="492">
      <c r="A492" s="23" t="n"/>
      <c r="B492" s="30" t="n"/>
      <c r="C492" s="31" t="n"/>
      <c r="D492" s="23" t="n"/>
      <c r="E492" s="23" t="n"/>
      <c r="F492" s="23" t="n"/>
      <c r="G492" s="30" t="n"/>
      <c r="H492" s="32" t="n"/>
      <c r="I492" s="33" t="n"/>
      <c r="J492" s="23" t="n"/>
      <c r="K492" s="30" t="n"/>
    </row>
    <row r="493">
      <c r="A493" s="23" t="n"/>
      <c r="B493" s="30" t="n"/>
      <c r="C493" s="31" t="n"/>
      <c r="D493" s="23" t="n"/>
      <c r="E493" s="23" t="n"/>
      <c r="F493" s="23" t="n"/>
      <c r="G493" s="30" t="n"/>
      <c r="H493" s="32" t="n"/>
      <c r="I493" s="33" t="n"/>
      <c r="J493" s="23" t="n"/>
      <c r="K493" s="30" t="n"/>
    </row>
    <row r="494">
      <c r="A494" s="23" t="n"/>
      <c r="B494" s="30" t="n"/>
      <c r="C494" s="31" t="n"/>
      <c r="D494" s="23" t="n"/>
      <c r="E494" s="23" t="n"/>
      <c r="F494" s="23" t="n"/>
      <c r="G494" s="30" t="n"/>
      <c r="H494" s="32" t="n"/>
      <c r="I494" s="33" t="n"/>
      <c r="J494" s="23" t="n"/>
      <c r="K494" s="30" t="n"/>
    </row>
    <row r="495">
      <c r="A495" s="23" t="n"/>
      <c r="B495" s="30" t="n"/>
      <c r="C495" s="31" t="n"/>
      <c r="D495" s="23" t="n"/>
      <c r="E495" s="23" t="n"/>
      <c r="F495" s="23" t="n"/>
      <c r="G495" s="30" t="n"/>
      <c r="H495" s="32" t="n"/>
      <c r="I495" s="33" t="n"/>
      <c r="J495" s="23" t="n"/>
      <c r="K495" s="30" t="n"/>
    </row>
    <row r="496">
      <c r="A496" s="23" t="n"/>
      <c r="B496" s="30" t="n"/>
      <c r="C496" s="31" t="n"/>
      <c r="D496" s="23" t="n"/>
      <c r="E496" s="23" t="n"/>
      <c r="F496" s="23" t="n"/>
      <c r="G496" s="30" t="n"/>
      <c r="H496" s="32" t="n"/>
      <c r="I496" s="33" t="n"/>
      <c r="J496" s="23" t="n"/>
      <c r="K496" s="30" t="n"/>
    </row>
    <row r="497">
      <c r="A497" s="23" t="n"/>
      <c r="B497" s="30" t="n"/>
      <c r="C497" s="31" t="n"/>
      <c r="D497" s="23" t="n"/>
      <c r="E497" s="23" t="n"/>
      <c r="F497" s="23" t="n"/>
      <c r="G497" s="30" t="n"/>
      <c r="H497" s="32" t="n"/>
      <c r="I497" s="33" t="n"/>
      <c r="J497" s="23" t="n"/>
      <c r="K497" s="30" t="n"/>
    </row>
    <row r="498">
      <c r="A498" s="23" t="n"/>
      <c r="B498" s="30" t="n"/>
      <c r="C498" s="31" t="n"/>
      <c r="D498" s="23" t="n"/>
      <c r="E498" s="23" t="n"/>
      <c r="F498" s="23" t="n"/>
      <c r="G498" s="30" t="n"/>
      <c r="H498" s="32" t="n"/>
      <c r="I498" s="33" t="n"/>
      <c r="J498" s="23" t="n"/>
      <c r="K498" s="30" t="n"/>
    </row>
    <row r="499">
      <c r="A499" s="23" t="n"/>
      <c r="B499" s="30" t="n"/>
      <c r="C499" s="31" t="n"/>
      <c r="D499" s="23" t="n"/>
      <c r="E499" s="23" t="n"/>
      <c r="F499" s="23" t="n"/>
      <c r="G499" s="30" t="n"/>
      <c r="H499" s="32" t="n"/>
      <c r="I499" s="33" t="n"/>
      <c r="J499" s="23" t="n"/>
      <c r="K499" s="30" t="n"/>
    </row>
    <row r="500">
      <c r="A500" s="23" t="n"/>
      <c r="B500" s="30" t="n"/>
      <c r="C500" s="31" t="n"/>
      <c r="D500" s="23" t="n"/>
      <c r="E500" s="23" t="n"/>
      <c r="F500" s="23" t="n"/>
      <c r="G500" s="30" t="n"/>
      <c r="H500" s="32" t="n"/>
      <c r="I500" s="33" t="n"/>
      <c r="J500" s="23" t="n"/>
      <c r="K500" s="30" t="n"/>
    </row>
    <row r="501">
      <c r="A501" s="23" t="n"/>
      <c r="B501" s="30" t="n"/>
      <c r="C501" s="31" t="n"/>
      <c r="D501" s="23" t="n"/>
      <c r="E501" s="23" t="n"/>
      <c r="F501" s="23" t="n"/>
      <c r="G501" s="30" t="n"/>
      <c r="H501" s="32" t="n"/>
      <c r="I501" s="33" t="n"/>
      <c r="J501" s="23" t="n"/>
      <c r="K501" s="30" t="n"/>
    </row>
    <row r="502">
      <c r="A502" s="23" t="n"/>
      <c r="B502" s="30" t="n"/>
      <c r="C502" s="31" t="n"/>
      <c r="D502" s="23" t="n"/>
      <c r="E502" s="23" t="n"/>
      <c r="F502" s="23" t="n"/>
      <c r="G502" s="30" t="n"/>
      <c r="H502" s="32" t="n"/>
      <c r="I502" s="33" t="n"/>
      <c r="J502" s="23" t="n"/>
      <c r="K502" s="30" t="n"/>
    </row>
    <row r="503">
      <c r="A503" s="23" t="n"/>
      <c r="B503" s="30" t="n"/>
      <c r="C503" s="31" t="n"/>
      <c r="D503" s="23" t="n"/>
      <c r="E503" s="23" t="n"/>
      <c r="F503" s="23" t="n"/>
      <c r="G503" s="30" t="n"/>
      <c r="H503" s="32" t="n"/>
      <c r="I503" s="33" t="n"/>
      <c r="J503" s="23" t="n"/>
      <c r="K503" s="30" t="n"/>
    </row>
    <row r="504">
      <c r="A504" s="23" t="n"/>
      <c r="B504" s="30" t="n"/>
      <c r="C504" s="31" t="n"/>
      <c r="D504" s="23" t="n"/>
      <c r="E504" s="23" t="n"/>
      <c r="F504" s="23" t="n"/>
      <c r="G504" s="30" t="n"/>
      <c r="H504" s="32" t="n"/>
      <c r="I504" s="33" t="n"/>
      <c r="J504" s="23" t="n"/>
      <c r="K504" s="30" t="n"/>
    </row>
    <row r="505">
      <c r="A505" s="23" t="n"/>
      <c r="B505" s="30" t="n"/>
      <c r="C505" s="31" t="n"/>
      <c r="D505" s="23" t="n"/>
      <c r="E505" s="23" t="n"/>
      <c r="F505" s="23" t="n"/>
      <c r="G505" s="30" t="n"/>
      <c r="H505" s="32" t="n"/>
      <c r="I505" s="33" t="n"/>
      <c r="J505" s="23" t="n"/>
      <c r="K505" s="30" t="n"/>
    </row>
    <row r="506">
      <c r="A506" s="23" t="n"/>
      <c r="B506" s="30" t="n"/>
      <c r="C506" s="31" t="n"/>
      <c r="D506" s="23" t="n"/>
      <c r="E506" s="23" t="n"/>
      <c r="F506" s="23" t="n"/>
      <c r="G506" s="30" t="n"/>
      <c r="H506" s="32" t="n"/>
      <c r="I506" s="33" t="n"/>
      <c r="J506" s="23" t="n"/>
      <c r="K506" s="30" t="n"/>
    </row>
    <row r="507">
      <c r="A507" s="23" t="n"/>
      <c r="B507" s="30" t="n"/>
      <c r="C507" s="31" t="n"/>
      <c r="D507" s="23" t="n"/>
      <c r="E507" s="23" t="n"/>
      <c r="F507" s="23" t="n"/>
      <c r="G507" s="30" t="n"/>
      <c r="H507" s="32" t="n"/>
      <c r="I507" s="33" t="n"/>
      <c r="J507" s="23" t="n"/>
      <c r="K507" s="30" t="n"/>
    </row>
    <row r="508">
      <c r="A508" s="23" t="n"/>
      <c r="B508" s="30" t="n"/>
      <c r="C508" s="31" t="n"/>
      <c r="D508" s="23" t="n"/>
      <c r="E508" s="23" t="n"/>
      <c r="F508" s="23" t="n"/>
      <c r="G508" s="30" t="n"/>
      <c r="H508" s="32" t="n"/>
      <c r="I508" s="33" t="n"/>
      <c r="J508" s="23" t="n"/>
      <c r="K508" s="30" t="n"/>
    </row>
    <row r="509">
      <c r="A509" s="23" t="n"/>
      <c r="B509" s="30" t="n"/>
      <c r="C509" s="31" t="n"/>
      <c r="D509" s="23" t="n"/>
      <c r="E509" s="23" t="n"/>
      <c r="F509" s="23" t="n"/>
      <c r="G509" s="30" t="n"/>
      <c r="H509" s="32" t="n"/>
      <c r="I509" s="33" t="n"/>
      <c r="J509" s="23" t="n"/>
      <c r="K509" s="30" t="n"/>
    </row>
    <row r="510">
      <c r="A510" s="23" t="n"/>
      <c r="B510" s="30" t="n"/>
      <c r="C510" s="31" t="n"/>
      <c r="D510" s="23" t="n"/>
      <c r="E510" s="23" t="n"/>
      <c r="F510" s="23" t="n"/>
      <c r="G510" s="30" t="n"/>
      <c r="H510" s="32" t="n"/>
      <c r="I510" s="33" t="n"/>
      <c r="J510" s="23" t="n"/>
      <c r="K510" s="30" t="n"/>
    </row>
    <row r="511">
      <c r="A511" s="23" t="n"/>
      <c r="B511" s="30" t="n"/>
      <c r="C511" s="31" t="n"/>
      <c r="D511" s="23" t="n"/>
      <c r="E511" s="23" t="n"/>
      <c r="F511" s="23" t="n"/>
      <c r="G511" s="30" t="n"/>
      <c r="H511" s="32" t="n"/>
      <c r="I511" s="33" t="n"/>
      <c r="J511" s="23" t="n"/>
      <c r="K511" s="30" t="n"/>
    </row>
    <row r="512">
      <c r="A512" s="23" t="n"/>
      <c r="B512" s="30" t="n"/>
      <c r="C512" s="31" t="n"/>
      <c r="D512" s="23" t="n"/>
      <c r="E512" s="23" t="n"/>
      <c r="F512" s="23" t="n"/>
      <c r="G512" s="30" t="n"/>
      <c r="H512" s="32" t="n"/>
      <c r="I512" s="33" t="n"/>
      <c r="J512" s="23" t="n"/>
      <c r="K512" s="30" t="n"/>
    </row>
    <row r="513">
      <c r="A513" s="23" t="n"/>
      <c r="B513" s="30" t="n"/>
      <c r="C513" s="31" t="n"/>
      <c r="D513" s="23" t="n"/>
      <c r="E513" s="23" t="n"/>
      <c r="F513" s="23" t="n"/>
      <c r="G513" s="30" t="n"/>
      <c r="H513" s="32" t="n"/>
      <c r="I513" s="33" t="n"/>
      <c r="J513" s="23" t="n"/>
      <c r="K513" s="30" t="n"/>
    </row>
    <row r="514">
      <c r="A514" s="23" t="n"/>
      <c r="B514" s="30" t="n"/>
      <c r="C514" s="31" t="n"/>
      <c r="D514" s="23" t="n"/>
      <c r="E514" s="23" t="n"/>
      <c r="F514" s="23" t="n"/>
      <c r="G514" s="30" t="n"/>
      <c r="H514" s="32" t="n"/>
      <c r="I514" s="33" t="n"/>
      <c r="J514" s="23" t="n"/>
      <c r="K514" s="30" t="n"/>
    </row>
    <row r="515">
      <c r="A515" s="23" t="n"/>
      <c r="B515" s="30" t="n"/>
      <c r="C515" s="31" t="n"/>
      <c r="D515" s="23" t="n"/>
      <c r="E515" s="23" t="n"/>
      <c r="F515" s="23" t="n"/>
      <c r="G515" s="30" t="n"/>
      <c r="H515" s="32" t="n"/>
      <c r="I515" s="33" t="n"/>
      <c r="J515" s="23" t="n"/>
      <c r="K515" s="30" t="n"/>
    </row>
    <row r="516">
      <c r="A516" s="23" t="n"/>
      <c r="B516" s="30" t="n"/>
      <c r="C516" s="31" t="n"/>
      <c r="D516" s="23" t="n"/>
      <c r="E516" s="23" t="n"/>
      <c r="F516" s="23" t="n"/>
      <c r="G516" s="30" t="n"/>
      <c r="H516" s="32" t="n"/>
      <c r="I516" s="33" t="n"/>
      <c r="J516" s="23" t="n"/>
      <c r="K516" s="30" t="n"/>
    </row>
    <row r="517">
      <c r="A517" s="23" t="n"/>
      <c r="B517" s="30" t="n"/>
      <c r="C517" s="31" t="n"/>
      <c r="D517" s="23" t="n"/>
      <c r="E517" s="23" t="n"/>
      <c r="F517" s="23" t="n"/>
      <c r="G517" s="30" t="n"/>
      <c r="H517" s="32" t="n"/>
      <c r="I517" s="33" t="n"/>
      <c r="J517" s="23" t="n"/>
      <c r="K517" s="30" t="n"/>
    </row>
    <row r="518">
      <c r="A518" s="23" t="n"/>
      <c r="B518" s="30" t="n"/>
      <c r="C518" s="31" t="n"/>
      <c r="D518" s="23" t="n"/>
      <c r="E518" s="23" t="n"/>
      <c r="F518" s="23" t="n"/>
      <c r="G518" s="30" t="n"/>
      <c r="H518" s="32" t="n"/>
      <c r="I518" s="33" t="n"/>
      <c r="J518" s="23" t="n"/>
      <c r="K518" s="30" t="n"/>
    </row>
    <row r="519">
      <c r="A519" s="23" t="n"/>
      <c r="B519" s="30" t="n"/>
      <c r="C519" s="31" t="n"/>
      <c r="D519" s="23" t="n"/>
      <c r="E519" s="23" t="n"/>
      <c r="F519" s="23" t="n"/>
      <c r="G519" s="30" t="n"/>
      <c r="H519" s="32" t="n"/>
      <c r="I519" s="33" t="n"/>
      <c r="J519" s="23" t="n"/>
      <c r="K519" s="30" t="n"/>
    </row>
    <row r="520">
      <c r="A520" s="23" t="n"/>
      <c r="B520" s="30" t="n"/>
      <c r="C520" s="31" t="n"/>
      <c r="D520" s="23" t="n"/>
      <c r="E520" s="23" t="n"/>
      <c r="F520" s="23" t="n"/>
      <c r="G520" s="30" t="n"/>
      <c r="H520" s="32" t="n"/>
      <c r="I520" s="33" t="n"/>
      <c r="J520" s="23" t="n"/>
      <c r="K520" s="30" t="n"/>
    </row>
    <row r="521">
      <c r="A521" s="23" t="n"/>
      <c r="B521" s="30" t="n"/>
      <c r="C521" s="31" t="n"/>
      <c r="D521" s="23" t="n"/>
      <c r="E521" s="23" t="n"/>
      <c r="F521" s="23" t="n"/>
      <c r="G521" s="30" t="n"/>
      <c r="H521" s="32" t="n"/>
      <c r="I521" s="33" t="n"/>
      <c r="J521" s="23" t="n"/>
      <c r="K521" s="30" t="n"/>
    </row>
    <row r="522">
      <c r="A522" s="23" t="n"/>
      <c r="B522" s="30" t="n"/>
      <c r="C522" s="31" t="n"/>
      <c r="D522" s="23" t="n"/>
      <c r="E522" s="23" t="n"/>
      <c r="F522" s="23" t="n"/>
      <c r="G522" s="30" t="n"/>
      <c r="H522" s="32" t="n"/>
      <c r="I522" s="33" t="n"/>
      <c r="J522" s="23" t="n"/>
      <c r="K522" s="30" t="n"/>
    </row>
    <row r="523">
      <c r="A523" s="23" t="n"/>
      <c r="B523" s="30" t="n"/>
      <c r="C523" s="31" t="n"/>
      <c r="D523" s="23" t="n"/>
      <c r="E523" s="23" t="n"/>
      <c r="F523" s="23" t="n"/>
      <c r="G523" s="30" t="n"/>
      <c r="H523" s="32" t="n"/>
      <c r="I523" s="33" t="n"/>
      <c r="J523" s="23" t="n"/>
      <c r="K523" s="30" t="n"/>
    </row>
    <row r="524">
      <c r="A524" s="23" t="n"/>
      <c r="B524" s="30" t="n"/>
      <c r="C524" s="31" t="n"/>
      <c r="D524" s="23" t="n"/>
      <c r="E524" s="23" t="n"/>
      <c r="F524" s="23" t="n"/>
      <c r="G524" s="30" t="n"/>
      <c r="H524" s="32" t="n"/>
      <c r="I524" s="33" t="n"/>
      <c r="J524" s="23" t="n"/>
      <c r="K524" s="30" t="n"/>
    </row>
    <row r="525">
      <c r="A525" s="23" t="n"/>
      <c r="B525" s="30" t="n"/>
      <c r="C525" s="31" t="n"/>
      <c r="D525" s="23" t="n"/>
      <c r="E525" s="23" t="n"/>
      <c r="F525" s="23" t="n"/>
      <c r="G525" s="30" t="n"/>
      <c r="H525" s="32" t="n"/>
      <c r="I525" s="33" t="n"/>
      <c r="J525" s="23" t="n"/>
      <c r="K525" s="30" t="n"/>
    </row>
    <row r="526">
      <c r="A526" s="23" t="n"/>
      <c r="B526" s="30" t="n"/>
      <c r="C526" s="31" t="n"/>
      <c r="D526" s="23" t="n"/>
      <c r="E526" s="23" t="n"/>
      <c r="F526" s="23" t="n"/>
      <c r="G526" s="30" t="n"/>
      <c r="H526" s="32" t="n"/>
      <c r="I526" s="33" t="n"/>
      <c r="J526" s="23" t="n"/>
      <c r="K526" s="30" t="n"/>
    </row>
    <row r="527">
      <c r="A527" s="23" t="n"/>
      <c r="B527" s="30" t="n"/>
      <c r="C527" s="31" t="n"/>
      <c r="D527" s="23" t="n"/>
      <c r="E527" s="23" t="n"/>
      <c r="F527" s="23" t="n"/>
      <c r="G527" s="30" t="n"/>
      <c r="H527" s="32" t="n"/>
      <c r="I527" s="33" t="n"/>
      <c r="J527" s="23" t="n"/>
      <c r="K527" s="30" t="n"/>
    </row>
    <row r="528">
      <c r="A528" s="23" t="n"/>
      <c r="B528" s="30" t="n"/>
      <c r="C528" s="31" t="n"/>
      <c r="D528" s="23" t="n"/>
      <c r="E528" s="23" t="n"/>
      <c r="F528" s="23" t="n"/>
      <c r="G528" s="30" t="n"/>
      <c r="H528" s="32" t="n"/>
      <c r="I528" s="33" t="n"/>
      <c r="J528" s="23" t="n"/>
      <c r="K528" s="30" t="n"/>
    </row>
    <row r="529">
      <c r="A529" s="23" t="n"/>
      <c r="B529" s="30" t="n"/>
      <c r="C529" s="31" t="n"/>
      <c r="D529" s="23" t="n"/>
      <c r="E529" s="23" t="n"/>
      <c r="F529" s="23" t="n"/>
      <c r="G529" s="30" t="n"/>
      <c r="H529" s="32" t="n"/>
      <c r="I529" s="33" t="n"/>
      <c r="J529" s="23" t="n"/>
      <c r="K529" s="30" t="n"/>
    </row>
    <row r="530">
      <c r="A530" s="23" t="n"/>
      <c r="B530" s="30" t="n"/>
      <c r="C530" s="31" t="n"/>
      <c r="D530" s="23" t="n"/>
      <c r="E530" s="23" t="n"/>
      <c r="F530" s="23" t="n"/>
      <c r="G530" s="30" t="n"/>
      <c r="H530" s="32" t="n"/>
      <c r="I530" s="33" t="n"/>
      <c r="J530" s="23" t="n"/>
      <c r="K530" s="30" t="n"/>
    </row>
    <row r="531">
      <c r="A531" s="23" t="n"/>
      <c r="B531" s="30" t="n"/>
      <c r="C531" s="31" t="n"/>
      <c r="D531" s="23" t="n"/>
      <c r="E531" s="23" t="n"/>
      <c r="F531" s="23" t="n"/>
      <c r="G531" s="30" t="n"/>
      <c r="H531" s="32" t="n"/>
      <c r="I531" s="33" t="n"/>
      <c r="J531" s="23" t="n"/>
      <c r="K531" s="30" t="n"/>
    </row>
    <row r="532">
      <c r="A532" s="23" t="n"/>
      <c r="B532" s="30" t="n"/>
      <c r="C532" s="31" t="n"/>
      <c r="D532" s="23" t="n"/>
      <c r="E532" s="23" t="n"/>
      <c r="F532" s="23" t="n"/>
      <c r="G532" s="30" t="n"/>
      <c r="H532" s="32" t="n"/>
      <c r="I532" s="33" t="n"/>
      <c r="J532" s="23" t="n"/>
      <c r="K532" s="30" t="n"/>
    </row>
    <row r="533">
      <c r="A533" s="23" t="n"/>
      <c r="B533" s="30" t="n"/>
      <c r="C533" s="31" t="n"/>
      <c r="D533" s="23" t="n"/>
      <c r="E533" s="23" t="n"/>
      <c r="F533" s="23" t="n"/>
      <c r="G533" s="30" t="n"/>
      <c r="H533" s="32" t="n"/>
      <c r="I533" s="33" t="n"/>
      <c r="J533" s="23" t="n"/>
      <c r="K533" s="30" t="n"/>
    </row>
    <row r="534">
      <c r="A534" s="23" t="n"/>
      <c r="B534" s="30" t="n"/>
      <c r="C534" s="31" t="n"/>
      <c r="D534" s="23" t="n"/>
      <c r="E534" s="23" t="n"/>
      <c r="F534" s="23" t="n"/>
      <c r="G534" s="30" t="n"/>
      <c r="H534" s="32" t="n"/>
      <c r="I534" s="33" t="n"/>
      <c r="J534" s="23" t="n"/>
      <c r="K534" s="30" t="n"/>
    </row>
    <row r="535">
      <c r="A535" s="23" t="n"/>
      <c r="B535" s="30" t="n"/>
      <c r="C535" s="31" t="n"/>
      <c r="D535" s="23" t="n"/>
      <c r="E535" s="23" t="n"/>
      <c r="F535" s="23" t="n"/>
      <c r="G535" s="30" t="n"/>
      <c r="H535" s="32" t="n"/>
      <c r="I535" s="33" t="n"/>
      <c r="J535" s="23" t="n"/>
      <c r="K535" s="30" t="n"/>
    </row>
    <row r="536">
      <c r="A536" s="23" t="n"/>
      <c r="B536" s="30" t="n"/>
      <c r="C536" s="31" t="n"/>
      <c r="D536" s="23" t="n"/>
      <c r="E536" s="23" t="n"/>
      <c r="F536" s="23" t="n"/>
      <c r="G536" s="30" t="n"/>
      <c r="H536" s="32" t="n"/>
      <c r="I536" s="33" t="n"/>
      <c r="J536" s="23" t="n"/>
      <c r="K536" s="30" t="n"/>
    </row>
    <row r="537">
      <c r="A537" s="23" t="n"/>
      <c r="B537" s="30" t="n"/>
      <c r="C537" s="31" t="n"/>
      <c r="D537" s="23" t="n"/>
      <c r="E537" s="23" t="n"/>
      <c r="F537" s="23" t="n"/>
      <c r="G537" s="30" t="n"/>
      <c r="H537" s="32" t="n"/>
      <c r="I537" s="33" t="n"/>
      <c r="J537" s="23" t="n"/>
      <c r="K537" s="30" t="n"/>
    </row>
    <row r="538">
      <c r="A538" s="23" t="n"/>
      <c r="B538" s="30" t="n"/>
      <c r="C538" s="31" t="n"/>
      <c r="D538" s="23" t="n"/>
      <c r="E538" s="23" t="n"/>
      <c r="F538" s="23" t="n"/>
      <c r="G538" s="30" t="n"/>
      <c r="H538" s="32" t="n"/>
      <c r="I538" s="33" t="n"/>
      <c r="J538" s="23" t="n"/>
      <c r="K538" s="30" t="n"/>
    </row>
    <row r="539">
      <c r="A539" s="23" t="n"/>
      <c r="B539" s="30" t="n"/>
      <c r="C539" s="31" t="n"/>
      <c r="D539" s="23" t="n"/>
      <c r="E539" s="23" t="n"/>
      <c r="F539" s="23" t="n"/>
      <c r="G539" s="30" t="n"/>
      <c r="H539" s="32" t="n"/>
      <c r="I539" s="33" t="n"/>
      <c r="J539" s="23" t="n"/>
      <c r="K539" s="30" t="n"/>
    </row>
    <row r="540">
      <c r="A540" s="23" t="n"/>
      <c r="B540" s="30" t="n"/>
      <c r="C540" s="31" t="n"/>
      <c r="D540" s="23" t="n"/>
      <c r="E540" s="23" t="n"/>
      <c r="F540" s="23" t="n"/>
      <c r="G540" s="30" t="n"/>
      <c r="H540" s="32" t="n"/>
      <c r="I540" s="33" t="n"/>
      <c r="J540" s="23" t="n"/>
      <c r="K540" s="30" t="n"/>
    </row>
    <row r="541">
      <c r="A541" s="23" t="n"/>
      <c r="B541" s="30" t="n"/>
      <c r="C541" s="31" t="n"/>
      <c r="D541" s="23" t="n"/>
      <c r="E541" s="23" t="n"/>
      <c r="F541" s="23" t="n"/>
      <c r="G541" s="30" t="n"/>
      <c r="H541" s="32" t="n"/>
      <c r="I541" s="33" t="n"/>
      <c r="J541" s="23" t="n"/>
      <c r="K541" s="30" t="n"/>
    </row>
    <row r="542">
      <c r="A542" s="23" t="n"/>
      <c r="B542" s="30" t="n"/>
      <c r="C542" s="31" t="n"/>
      <c r="D542" s="23" t="n"/>
      <c r="E542" s="23" t="n"/>
      <c r="F542" s="23" t="n"/>
      <c r="G542" s="30" t="n"/>
      <c r="H542" s="32" t="n"/>
      <c r="I542" s="33" t="n"/>
      <c r="J542" s="23" t="n"/>
      <c r="K542" s="30" t="n"/>
    </row>
    <row r="543">
      <c r="A543" s="23" t="n"/>
      <c r="B543" s="30" t="n"/>
      <c r="C543" s="31" t="n"/>
      <c r="D543" s="23" t="n"/>
      <c r="E543" s="23" t="n"/>
      <c r="F543" s="23" t="n"/>
      <c r="G543" s="30" t="n"/>
      <c r="H543" s="32" t="n"/>
      <c r="I543" s="33" t="n"/>
      <c r="J543" s="23" t="n"/>
      <c r="K543" s="30" t="n"/>
    </row>
    <row r="544">
      <c r="A544" s="23" t="n"/>
      <c r="B544" s="30" t="n"/>
      <c r="C544" s="31" t="n"/>
      <c r="D544" s="23" t="n"/>
      <c r="E544" s="23" t="n"/>
      <c r="F544" s="23" t="n"/>
      <c r="G544" s="30" t="n"/>
      <c r="H544" s="32" t="n"/>
      <c r="I544" s="33" t="n"/>
      <c r="J544" s="23" t="n"/>
      <c r="K544" s="30" t="n"/>
    </row>
    <row r="545">
      <c r="A545" s="23" t="n"/>
      <c r="B545" s="30" t="n"/>
      <c r="C545" s="31" t="n"/>
      <c r="D545" s="23" t="n"/>
      <c r="E545" s="23" t="n"/>
      <c r="F545" s="23" t="n"/>
      <c r="G545" s="30" t="n"/>
      <c r="H545" s="32" t="n"/>
      <c r="I545" s="33" t="n"/>
      <c r="J545" s="23" t="n"/>
      <c r="K545" s="30" t="n"/>
    </row>
    <row r="546">
      <c r="A546" s="23" t="n"/>
      <c r="B546" s="30" t="n"/>
      <c r="C546" s="31" t="n"/>
      <c r="D546" s="23" t="n"/>
      <c r="E546" s="23" t="n"/>
      <c r="F546" s="23" t="n"/>
      <c r="G546" s="30" t="n"/>
      <c r="H546" s="32" t="n"/>
      <c r="I546" s="33" t="n"/>
      <c r="J546" s="23" t="n"/>
      <c r="K546" s="30" t="n"/>
    </row>
    <row r="547">
      <c r="A547" s="23" t="n"/>
      <c r="B547" s="30" t="n"/>
      <c r="C547" s="31" t="n"/>
      <c r="D547" s="23" t="n"/>
      <c r="E547" s="23" t="n"/>
      <c r="F547" s="23" t="n"/>
      <c r="G547" s="30" t="n"/>
      <c r="H547" s="32" t="n"/>
      <c r="I547" s="33" t="n"/>
      <c r="J547" s="23" t="n"/>
      <c r="K547" s="30" t="n"/>
    </row>
    <row r="548">
      <c r="A548" s="23" t="n"/>
      <c r="B548" s="30" t="n"/>
      <c r="C548" s="31" t="n"/>
      <c r="D548" s="23" t="n"/>
      <c r="E548" s="23" t="n"/>
      <c r="F548" s="23" t="n"/>
      <c r="G548" s="30" t="n"/>
      <c r="H548" s="32" t="n"/>
      <c r="I548" s="33" t="n"/>
      <c r="J548" s="23" t="n"/>
      <c r="K548" s="30" t="n"/>
    </row>
    <row r="549">
      <c r="A549" s="23" t="n"/>
      <c r="B549" s="30" t="n"/>
      <c r="C549" s="31" t="n"/>
      <c r="D549" s="23" t="n"/>
      <c r="E549" s="23" t="n"/>
      <c r="F549" s="23" t="n"/>
      <c r="G549" s="30" t="n"/>
      <c r="H549" s="32" t="n"/>
      <c r="I549" s="33" t="n"/>
      <c r="J549" s="23" t="n"/>
      <c r="K549" s="30" t="n"/>
    </row>
    <row r="550">
      <c r="A550" s="23" t="n"/>
      <c r="B550" s="30" t="n"/>
      <c r="C550" s="31" t="n"/>
      <c r="D550" s="23" t="n"/>
      <c r="E550" s="23" t="n"/>
      <c r="F550" s="23" t="n"/>
      <c r="G550" s="30" t="n"/>
      <c r="H550" s="32" t="n"/>
      <c r="I550" s="33" t="n"/>
      <c r="J550" s="23" t="n"/>
      <c r="K550" s="30" t="n"/>
    </row>
    <row r="551">
      <c r="A551" s="23" t="n"/>
      <c r="B551" s="30" t="n"/>
      <c r="C551" s="31" t="n"/>
      <c r="D551" s="23" t="n"/>
      <c r="E551" s="23" t="n"/>
      <c r="F551" s="23" t="n"/>
      <c r="G551" s="30" t="n"/>
      <c r="H551" s="32" t="n"/>
      <c r="I551" s="33" t="n"/>
      <c r="J551" s="23" t="n"/>
      <c r="K551" s="30" t="n"/>
    </row>
    <row r="552">
      <c r="A552" s="23" t="n"/>
      <c r="B552" s="30" t="n"/>
      <c r="C552" s="31" t="n"/>
      <c r="D552" s="23" t="n"/>
      <c r="E552" s="23" t="n"/>
      <c r="F552" s="23" t="n"/>
      <c r="G552" s="30" t="n"/>
      <c r="H552" s="32" t="n"/>
      <c r="I552" s="33" t="n"/>
      <c r="J552" s="23" t="n"/>
      <c r="K552" s="30" t="n"/>
    </row>
    <row r="553">
      <c r="A553" s="23" t="n"/>
      <c r="B553" s="30" t="n"/>
      <c r="C553" s="31" t="n"/>
      <c r="D553" s="23" t="n"/>
      <c r="E553" s="23" t="n"/>
      <c r="F553" s="23" t="n"/>
      <c r="G553" s="30" t="n"/>
      <c r="H553" s="32" t="n"/>
      <c r="I553" s="33" t="n"/>
      <c r="J553" s="23" t="n"/>
      <c r="K553" s="30" t="n"/>
    </row>
    <row r="554">
      <c r="A554" s="23" t="n"/>
      <c r="B554" s="30" t="n"/>
      <c r="C554" s="31" t="n"/>
      <c r="D554" s="23" t="n"/>
      <c r="E554" s="23" t="n"/>
      <c r="F554" s="23" t="n"/>
      <c r="G554" s="30" t="n"/>
      <c r="H554" s="32" t="n"/>
      <c r="I554" s="33" t="n"/>
      <c r="J554" s="23" t="n"/>
      <c r="K554" s="30" t="n"/>
    </row>
    <row r="555">
      <c r="A555" s="23" t="n"/>
      <c r="B555" s="30" t="n"/>
      <c r="C555" s="31" t="n"/>
      <c r="D555" s="23" t="n"/>
      <c r="E555" s="23" t="n"/>
      <c r="F555" s="23" t="n"/>
      <c r="G555" s="30" t="n"/>
      <c r="H555" s="32" t="n"/>
      <c r="I555" s="33" t="n"/>
      <c r="J555" s="23" t="n"/>
      <c r="K555" s="30" t="n"/>
    </row>
    <row r="556">
      <c r="A556" s="23" t="n"/>
      <c r="B556" s="30" t="n"/>
      <c r="C556" s="31" t="n"/>
      <c r="D556" s="23" t="n"/>
      <c r="E556" s="23" t="n"/>
      <c r="F556" s="23" t="n"/>
      <c r="G556" s="30" t="n"/>
      <c r="H556" s="32" t="n"/>
      <c r="I556" s="33" t="n"/>
      <c r="J556" s="23" t="n"/>
      <c r="K556" s="30" t="n"/>
    </row>
    <row r="557">
      <c r="A557" s="23" t="n"/>
      <c r="B557" s="30" t="n"/>
      <c r="C557" s="31" t="n"/>
      <c r="D557" s="23" t="n"/>
      <c r="E557" s="23" t="n"/>
      <c r="F557" s="23" t="n"/>
      <c r="G557" s="30" t="n"/>
      <c r="H557" s="32" t="n"/>
      <c r="I557" s="33" t="n"/>
      <c r="J557" s="23" t="n"/>
      <c r="K557" s="30" t="n"/>
    </row>
    <row r="558">
      <c r="A558" s="23" t="n"/>
      <c r="B558" s="30" t="n"/>
      <c r="C558" s="31" t="n"/>
      <c r="D558" s="23" t="n"/>
      <c r="E558" s="23" t="n"/>
      <c r="F558" s="23" t="n"/>
      <c r="G558" s="30" t="n"/>
      <c r="H558" s="32" t="n"/>
      <c r="I558" s="33" t="n"/>
      <c r="J558" s="23" t="n"/>
      <c r="K558" s="30" t="n"/>
    </row>
    <row r="559">
      <c r="A559" s="23" t="n"/>
      <c r="B559" s="30" t="n"/>
      <c r="C559" s="31" t="n"/>
      <c r="D559" s="23" t="n"/>
      <c r="E559" s="23" t="n"/>
      <c r="F559" s="23" t="n"/>
      <c r="G559" s="30" t="n"/>
      <c r="H559" s="32" t="n"/>
      <c r="I559" s="33" t="n"/>
      <c r="J559" s="23" t="n"/>
      <c r="K559" s="30" t="n"/>
    </row>
    <row r="560">
      <c r="A560" s="23" t="n"/>
      <c r="B560" s="30" t="n"/>
      <c r="C560" s="31" t="n"/>
      <c r="D560" s="23" t="n"/>
      <c r="E560" s="23" t="n"/>
      <c r="F560" s="23" t="n"/>
      <c r="G560" s="30" t="n"/>
      <c r="H560" s="32" t="n"/>
      <c r="I560" s="33" t="n"/>
      <c r="J560" s="23" t="n"/>
      <c r="K560" s="30" t="n"/>
    </row>
    <row r="561">
      <c r="A561" s="23" t="n"/>
      <c r="B561" s="30" t="n"/>
      <c r="C561" s="31" t="n"/>
      <c r="D561" s="23" t="n"/>
      <c r="E561" s="23" t="n"/>
      <c r="F561" s="23" t="n"/>
      <c r="G561" s="30" t="n"/>
      <c r="H561" s="32" t="n"/>
      <c r="I561" s="33" t="n"/>
      <c r="J561" s="23" t="n"/>
      <c r="K561" s="30" t="n"/>
    </row>
    <row r="562">
      <c r="A562" s="23" t="n"/>
      <c r="B562" s="30" t="n"/>
      <c r="C562" s="31" t="n"/>
      <c r="D562" s="23" t="n"/>
      <c r="E562" s="23" t="n"/>
      <c r="F562" s="23" t="n"/>
      <c r="G562" s="30" t="n"/>
      <c r="H562" s="32" t="n"/>
      <c r="I562" s="33" t="n"/>
      <c r="J562" s="23" t="n"/>
      <c r="K562" s="30" t="n"/>
    </row>
    <row r="563">
      <c r="A563" s="23" t="n"/>
      <c r="B563" s="30" t="n"/>
      <c r="C563" s="31" t="n"/>
      <c r="D563" s="23" t="n"/>
      <c r="E563" s="23" t="n"/>
      <c r="F563" s="23" t="n"/>
      <c r="G563" s="30" t="n"/>
      <c r="H563" s="32" t="n"/>
      <c r="I563" s="33" t="n"/>
      <c r="J563" s="23" t="n"/>
      <c r="K563" s="30" t="n"/>
    </row>
    <row r="564">
      <c r="A564" s="23" t="n"/>
      <c r="B564" s="30" t="n"/>
      <c r="C564" s="31" t="n"/>
      <c r="D564" s="23" t="n"/>
      <c r="E564" s="23" t="n"/>
      <c r="F564" s="23" t="n"/>
      <c r="G564" s="30" t="n"/>
      <c r="H564" s="32" t="n"/>
      <c r="I564" s="33" t="n"/>
      <c r="J564" s="23" t="n"/>
      <c r="K564" s="30" t="n"/>
    </row>
    <row r="565">
      <c r="A565" s="23" t="n"/>
      <c r="B565" s="30" t="n"/>
      <c r="C565" s="31" t="n"/>
      <c r="D565" s="23" t="n"/>
      <c r="E565" s="23" t="n"/>
      <c r="F565" s="23" t="n"/>
      <c r="G565" s="30" t="n"/>
      <c r="H565" s="32" t="n"/>
      <c r="I565" s="33" t="n"/>
      <c r="J565" s="23" t="n"/>
      <c r="K565" s="30" t="n"/>
    </row>
    <row r="566">
      <c r="A566" s="23" t="n"/>
      <c r="B566" s="30" t="n"/>
      <c r="C566" s="31" t="n"/>
      <c r="D566" s="23" t="n"/>
      <c r="E566" s="23" t="n"/>
      <c r="F566" s="23" t="n"/>
      <c r="G566" s="30" t="n"/>
      <c r="H566" s="32" t="n"/>
      <c r="I566" s="33" t="n"/>
      <c r="J566" s="23" t="n"/>
      <c r="K566" s="30" t="n"/>
    </row>
    <row r="567">
      <c r="A567" s="23" t="n"/>
      <c r="B567" s="30" t="n"/>
      <c r="C567" s="31" t="n"/>
      <c r="D567" s="23" t="n"/>
      <c r="E567" s="23" t="n"/>
      <c r="F567" s="23" t="n"/>
      <c r="G567" s="30" t="n"/>
      <c r="H567" s="32" t="n"/>
      <c r="I567" s="33" t="n"/>
      <c r="J567" s="23" t="n"/>
      <c r="K567" s="30" t="n"/>
    </row>
    <row r="568">
      <c r="A568" s="23" t="n"/>
      <c r="B568" s="30" t="n"/>
      <c r="C568" s="31" t="n"/>
      <c r="D568" s="23" t="n"/>
      <c r="E568" s="23" t="n"/>
      <c r="F568" s="23" t="n"/>
      <c r="G568" s="30" t="n"/>
      <c r="H568" s="32" t="n"/>
      <c r="I568" s="33" t="n"/>
      <c r="J568" s="23" t="n"/>
      <c r="K568" s="30" t="n"/>
    </row>
    <row r="569">
      <c r="A569" s="23" t="n"/>
      <c r="B569" s="30" t="n"/>
      <c r="C569" s="31" t="n"/>
      <c r="D569" s="23" t="n"/>
      <c r="E569" s="23" t="n"/>
      <c r="F569" s="23" t="n"/>
      <c r="G569" s="30" t="n"/>
      <c r="H569" s="32" t="n"/>
      <c r="I569" s="33" t="n"/>
      <c r="J569" s="23" t="n"/>
      <c r="K569" s="30" t="n"/>
    </row>
    <row r="570">
      <c r="A570" s="23" t="n"/>
      <c r="B570" s="30" t="n"/>
      <c r="C570" s="31" t="n"/>
      <c r="D570" s="23" t="n"/>
      <c r="E570" s="23" t="n"/>
      <c r="F570" s="23" t="n"/>
      <c r="G570" s="30" t="n"/>
      <c r="H570" s="32" t="n"/>
      <c r="I570" s="33" t="n"/>
      <c r="J570" s="23" t="n"/>
      <c r="K570" s="30" t="n"/>
    </row>
    <row r="571">
      <c r="A571" s="23" t="n"/>
      <c r="B571" s="30" t="n"/>
      <c r="C571" s="31" t="n"/>
      <c r="D571" s="23" t="n"/>
      <c r="E571" s="23" t="n"/>
      <c r="F571" s="23" t="n"/>
      <c r="G571" s="30" t="n"/>
      <c r="H571" s="32" t="n"/>
      <c r="I571" s="33" t="n"/>
      <c r="J571" s="23" t="n"/>
      <c r="K571" s="30" t="n"/>
    </row>
    <row r="572">
      <c r="A572" s="23" t="n"/>
      <c r="B572" s="30" t="n"/>
      <c r="C572" s="31" t="n"/>
      <c r="D572" s="23" t="n"/>
      <c r="E572" s="23" t="n"/>
      <c r="F572" s="23" t="n"/>
      <c r="G572" s="30" t="n"/>
      <c r="H572" s="32" t="n"/>
      <c r="I572" s="33" t="n"/>
      <c r="J572" s="23" t="n"/>
      <c r="K572" s="30" t="n"/>
    </row>
    <row r="573">
      <c r="A573" s="23" t="n"/>
      <c r="B573" s="30" t="n"/>
      <c r="C573" s="31" t="n"/>
      <c r="D573" s="23" t="n"/>
      <c r="E573" s="23" t="n"/>
      <c r="F573" s="23" t="n"/>
      <c r="G573" s="30" t="n"/>
      <c r="H573" s="32" t="n"/>
      <c r="I573" s="33" t="n"/>
      <c r="J573" s="23" t="n"/>
      <c r="K573" s="30" t="n"/>
    </row>
    <row r="574">
      <c r="A574" s="23" t="n"/>
      <c r="B574" s="30" t="n"/>
      <c r="C574" s="31" t="n"/>
      <c r="D574" s="23" t="n"/>
      <c r="E574" s="23" t="n"/>
      <c r="F574" s="23" t="n"/>
      <c r="G574" s="30" t="n"/>
      <c r="H574" s="32" t="n"/>
      <c r="I574" s="33" t="n"/>
      <c r="J574" s="23" t="n"/>
      <c r="K574" s="30" t="n"/>
    </row>
    <row r="575">
      <c r="A575" s="23" t="n"/>
      <c r="B575" s="30" t="n"/>
      <c r="C575" s="31" t="n"/>
      <c r="D575" s="23" t="n"/>
      <c r="E575" s="23" t="n"/>
      <c r="F575" s="23" t="n"/>
      <c r="G575" s="30" t="n"/>
      <c r="H575" s="32" t="n"/>
      <c r="I575" s="33" t="n"/>
      <c r="J575" s="23" t="n"/>
      <c r="K575" s="30" t="n"/>
    </row>
    <row r="576">
      <c r="A576" s="23" t="n"/>
      <c r="B576" s="30" t="n"/>
      <c r="C576" s="31" t="n"/>
      <c r="D576" s="23" t="n"/>
      <c r="E576" s="23" t="n"/>
      <c r="F576" s="23" t="n"/>
      <c r="G576" s="30" t="n"/>
      <c r="H576" s="32" t="n"/>
      <c r="I576" s="33" t="n"/>
      <c r="J576" s="23" t="n"/>
      <c r="K576" s="30" t="n"/>
    </row>
    <row r="577">
      <c r="A577" s="23" t="n"/>
      <c r="B577" s="30" t="n"/>
      <c r="C577" s="31" t="n"/>
      <c r="D577" s="23" t="n"/>
      <c r="E577" s="23" t="n"/>
      <c r="F577" s="23" t="n"/>
      <c r="G577" s="30" t="n"/>
      <c r="H577" s="32" t="n"/>
      <c r="I577" s="33" t="n"/>
      <c r="J577" s="23" t="n"/>
      <c r="K577" s="30" t="n"/>
    </row>
    <row r="578">
      <c r="A578" s="23" t="n"/>
      <c r="B578" s="30" t="n"/>
      <c r="C578" s="31" t="n"/>
      <c r="D578" s="23" t="n"/>
      <c r="E578" s="23" t="n"/>
      <c r="F578" s="23" t="n"/>
      <c r="G578" s="30" t="n"/>
      <c r="H578" s="32" t="n"/>
      <c r="I578" s="33" t="n"/>
      <c r="J578" s="23" t="n"/>
      <c r="K578" s="30" t="n"/>
    </row>
    <row r="579">
      <c r="A579" s="23" t="n"/>
      <c r="B579" s="30" t="n"/>
      <c r="C579" s="31" t="n"/>
      <c r="D579" s="23" t="n"/>
      <c r="E579" s="23" t="n"/>
      <c r="F579" s="23" t="n"/>
      <c r="G579" s="30" t="n"/>
      <c r="H579" s="32" t="n"/>
      <c r="I579" s="33" t="n"/>
      <c r="J579" s="23" t="n"/>
      <c r="K579" s="30" t="n"/>
    </row>
    <row r="580">
      <c r="A580" s="23" t="n"/>
      <c r="B580" s="30" t="n"/>
      <c r="C580" s="31" t="n"/>
      <c r="D580" s="23" t="n"/>
      <c r="E580" s="23" t="n"/>
      <c r="F580" s="23" t="n"/>
      <c r="G580" s="30" t="n"/>
      <c r="H580" s="32" t="n"/>
      <c r="I580" s="33" t="n"/>
      <c r="J580" s="23" t="n"/>
      <c r="K580" s="30" t="n"/>
    </row>
    <row r="581">
      <c r="A581" s="23" t="n"/>
      <c r="B581" s="30" t="n"/>
      <c r="C581" s="31" t="n"/>
      <c r="D581" s="23" t="n"/>
      <c r="E581" s="23" t="n"/>
      <c r="F581" s="23" t="n"/>
      <c r="G581" s="30" t="n"/>
      <c r="H581" s="32" t="n"/>
      <c r="I581" s="33" t="n"/>
      <c r="J581" s="23" t="n"/>
      <c r="K581" s="30" t="n"/>
    </row>
    <row r="582">
      <c r="A582" s="23" t="n"/>
      <c r="B582" s="30" t="n"/>
      <c r="C582" s="31" t="n"/>
      <c r="D582" s="23" t="n"/>
      <c r="E582" s="23" t="n"/>
      <c r="F582" s="23" t="n"/>
      <c r="G582" s="30" t="n"/>
      <c r="H582" s="32" t="n"/>
      <c r="I582" s="33" t="n"/>
      <c r="J582" s="23" t="n"/>
      <c r="K582" s="30" t="n"/>
    </row>
    <row r="583">
      <c r="A583" s="23" t="n"/>
      <c r="B583" s="30" t="n"/>
      <c r="C583" s="31" t="n"/>
      <c r="D583" s="23" t="n"/>
      <c r="E583" s="23" t="n"/>
      <c r="F583" s="23" t="n"/>
      <c r="G583" s="30" t="n"/>
      <c r="H583" s="32" t="n"/>
      <c r="I583" s="33" t="n"/>
      <c r="J583" s="23" t="n"/>
      <c r="K583" s="30" t="n"/>
    </row>
    <row r="584">
      <c r="A584" s="23" t="n"/>
      <c r="B584" s="30" t="n"/>
      <c r="C584" s="31" t="n"/>
      <c r="D584" s="23" t="n"/>
      <c r="E584" s="23" t="n"/>
      <c r="F584" s="23" t="n"/>
      <c r="G584" s="30" t="n"/>
      <c r="H584" s="32" t="n"/>
      <c r="I584" s="33" t="n"/>
      <c r="J584" s="23" t="n"/>
      <c r="K584" s="30" t="n"/>
    </row>
    <row r="585">
      <c r="A585" s="23" t="n"/>
      <c r="B585" s="30" t="n"/>
      <c r="C585" s="31" t="n"/>
      <c r="D585" s="23" t="n"/>
      <c r="E585" s="23" t="n"/>
      <c r="F585" s="23" t="n"/>
      <c r="G585" s="30" t="n"/>
      <c r="H585" s="32" t="n"/>
      <c r="I585" s="33" t="n"/>
      <c r="J585" s="23" t="n"/>
      <c r="K585" s="30" t="n"/>
    </row>
    <row r="586">
      <c r="A586" s="23" t="n"/>
      <c r="B586" s="30" t="n"/>
      <c r="C586" s="31" t="n"/>
      <c r="D586" s="23" t="n"/>
      <c r="E586" s="23" t="n"/>
      <c r="F586" s="23" t="n"/>
      <c r="G586" s="30" t="n"/>
      <c r="H586" s="32" t="n"/>
      <c r="I586" s="33" t="n"/>
      <c r="J586" s="23" t="n"/>
      <c r="K586" s="30" t="n"/>
    </row>
    <row r="587">
      <c r="A587" s="23" t="n"/>
      <c r="B587" s="30" t="n"/>
      <c r="C587" s="31" t="n"/>
      <c r="D587" s="23" t="n"/>
      <c r="E587" s="23" t="n"/>
      <c r="F587" s="23" t="n"/>
      <c r="G587" s="30" t="n"/>
      <c r="H587" s="32" t="n"/>
      <c r="I587" s="33" t="n"/>
      <c r="J587" s="23" t="n"/>
      <c r="K587" s="30" t="n"/>
    </row>
    <row r="588">
      <c r="A588" s="23" t="n"/>
      <c r="B588" s="30" t="n"/>
      <c r="C588" s="31" t="n"/>
      <c r="D588" s="23" t="n"/>
      <c r="E588" s="23" t="n"/>
      <c r="F588" s="23" t="n"/>
      <c r="G588" s="30" t="n"/>
      <c r="H588" s="32" t="n"/>
      <c r="I588" s="33" t="n"/>
      <c r="J588" s="23" t="n"/>
      <c r="K588" s="30" t="n"/>
    </row>
    <row r="589">
      <c r="A589" s="23" t="n"/>
      <c r="B589" s="30" t="n"/>
      <c r="C589" s="31" t="n"/>
      <c r="D589" s="23" t="n"/>
      <c r="E589" s="23" t="n"/>
      <c r="F589" s="23" t="n"/>
      <c r="G589" s="30" t="n"/>
      <c r="H589" s="32" t="n"/>
      <c r="I589" s="33" t="n"/>
      <c r="J589" s="23" t="n"/>
      <c r="K589" s="30" t="n"/>
    </row>
    <row r="590">
      <c r="A590" s="23" t="n"/>
      <c r="B590" s="30" t="n"/>
      <c r="C590" s="31" t="n"/>
      <c r="D590" s="23" t="n"/>
      <c r="E590" s="23" t="n"/>
      <c r="F590" s="23" t="n"/>
      <c r="G590" s="30" t="n"/>
      <c r="H590" s="32" t="n"/>
      <c r="I590" s="33" t="n"/>
      <c r="J590" s="23" t="n"/>
      <c r="K590" s="30" t="n"/>
    </row>
    <row r="591">
      <c r="A591" s="23" t="n"/>
      <c r="B591" s="30" t="n"/>
      <c r="C591" s="31" t="n"/>
      <c r="D591" s="23" t="n"/>
      <c r="E591" s="23" t="n"/>
      <c r="F591" s="23" t="n"/>
      <c r="G591" s="30" t="n"/>
      <c r="H591" s="32" t="n"/>
      <c r="I591" s="33" t="n"/>
      <c r="J591" s="23" t="n"/>
      <c r="K591" s="30" t="n"/>
    </row>
    <row r="592">
      <c r="A592" s="23" t="n"/>
      <c r="B592" s="30" t="n"/>
      <c r="C592" s="31" t="n"/>
      <c r="D592" s="23" t="n"/>
      <c r="E592" s="23" t="n"/>
      <c r="F592" s="23" t="n"/>
      <c r="G592" s="30" t="n"/>
      <c r="H592" s="32" t="n"/>
      <c r="I592" s="33" t="n"/>
      <c r="J592" s="23" t="n"/>
      <c r="K592" s="30" t="n"/>
    </row>
    <row r="593">
      <c r="A593" s="23" t="n"/>
      <c r="B593" s="30" t="n"/>
      <c r="C593" s="31" t="n"/>
      <c r="D593" s="23" t="n"/>
      <c r="E593" s="23" t="n"/>
      <c r="F593" s="23" t="n"/>
      <c r="G593" s="30" t="n"/>
      <c r="H593" s="32" t="n"/>
      <c r="I593" s="33" t="n"/>
      <c r="J593" s="23" t="n"/>
      <c r="K593" s="30" t="n"/>
    </row>
    <row r="594">
      <c r="A594" s="23" t="n"/>
      <c r="B594" s="30" t="n"/>
      <c r="C594" s="31" t="n"/>
      <c r="D594" s="23" t="n"/>
      <c r="E594" s="23" t="n"/>
      <c r="F594" s="23" t="n"/>
      <c r="G594" s="30" t="n"/>
      <c r="H594" s="32" t="n"/>
      <c r="I594" s="33" t="n"/>
      <c r="J594" s="23" t="n"/>
      <c r="K594" s="30" t="n"/>
    </row>
    <row r="595">
      <c r="A595" s="23" t="n"/>
      <c r="B595" s="30" t="n"/>
      <c r="C595" s="31" t="n"/>
      <c r="D595" s="23" t="n"/>
      <c r="E595" s="23" t="n"/>
      <c r="F595" s="23" t="n"/>
      <c r="G595" s="30" t="n"/>
      <c r="H595" s="32" t="n"/>
      <c r="I595" s="33" t="n"/>
      <c r="J595" s="23" t="n"/>
      <c r="K595" s="30" t="n"/>
    </row>
    <row r="596">
      <c r="A596" s="23" t="n"/>
      <c r="B596" s="30" t="n"/>
      <c r="C596" s="31" t="n"/>
      <c r="D596" s="23" t="n"/>
      <c r="E596" s="23" t="n"/>
      <c r="F596" s="23" t="n"/>
      <c r="G596" s="30" t="n"/>
      <c r="H596" s="32" t="n"/>
      <c r="I596" s="33" t="n"/>
      <c r="J596" s="23" t="n"/>
      <c r="K596" s="30" t="n"/>
    </row>
    <row r="597">
      <c r="A597" s="23" t="n"/>
      <c r="B597" s="30" t="n"/>
      <c r="C597" s="31" t="n"/>
      <c r="D597" s="23" t="n"/>
      <c r="E597" s="23" t="n"/>
      <c r="F597" s="23" t="n"/>
      <c r="G597" s="30" t="n"/>
      <c r="H597" s="32" t="n"/>
      <c r="I597" s="33" t="n"/>
      <c r="J597" s="23" t="n"/>
      <c r="K597" s="30" t="n"/>
    </row>
    <row r="598">
      <c r="A598" s="23" t="n"/>
      <c r="B598" s="30" t="n"/>
      <c r="C598" s="31" t="n"/>
      <c r="D598" s="23" t="n"/>
      <c r="E598" s="23" t="n"/>
      <c r="F598" s="23" t="n"/>
      <c r="G598" s="30" t="n"/>
      <c r="H598" s="32" t="n"/>
      <c r="I598" s="33" t="n"/>
      <c r="J598" s="23" t="n"/>
      <c r="K598" s="30" t="n"/>
    </row>
    <row r="599">
      <c r="A599" s="23" t="n"/>
      <c r="B599" s="30" t="n"/>
      <c r="C599" s="31" t="n"/>
      <c r="D599" s="23" t="n"/>
      <c r="E599" s="23" t="n"/>
      <c r="F599" s="23" t="n"/>
      <c r="G599" s="30" t="n"/>
      <c r="H599" s="32" t="n"/>
      <c r="I599" s="33" t="n"/>
      <c r="J599" s="23" t="n"/>
      <c r="K599" s="30" t="n"/>
    </row>
    <row r="600">
      <c r="A600" s="23" t="n"/>
      <c r="B600" s="30" t="n"/>
      <c r="C600" s="31" t="n"/>
      <c r="D600" s="23" t="n"/>
      <c r="E600" s="23" t="n"/>
      <c r="F600" s="23" t="n"/>
      <c r="G600" s="30" t="n"/>
      <c r="H600" s="32" t="n"/>
      <c r="I600" s="33" t="n"/>
      <c r="J600" s="23" t="n"/>
      <c r="K600" s="30" t="n"/>
    </row>
    <row r="601">
      <c r="A601" s="23" t="n"/>
      <c r="B601" s="30" t="n"/>
      <c r="C601" s="31" t="n"/>
      <c r="D601" s="23" t="n"/>
      <c r="E601" s="23" t="n"/>
      <c r="F601" s="23" t="n"/>
      <c r="G601" s="30" t="n"/>
      <c r="H601" s="32" t="n"/>
      <c r="I601" s="33" t="n"/>
      <c r="J601" s="23" t="n"/>
      <c r="K601" s="30" t="n"/>
    </row>
    <row r="602">
      <c r="A602" s="23" t="n"/>
      <c r="B602" s="30" t="n"/>
      <c r="C602" s="31" t="n"/>
      <c r="D602" s="23" t="n"/>
      <c r="E602" s="23" t="n"/>
      <c r="F602" s="23" t="n"/>
      <c r="G602" s="30" t="n"/>
      <c r="H602" s="32" t="n"/>
      <c r="I602" s="33" t="n"/>
      <c r="J602" s="23" t="n"/>
      <c r="K602" s="30" t="n"/>
    </row>
    <row r="603">
      <c r="A603" s="23" t="n"/>
      <c r="B603" s="30" t="n"/>
      <c r="C603" s="31" t="n"/>
      <c r="D603" s="23" t="n"/>
      <c r="E603" s="23" t="n"/>
      <c r="F603" s="23" t="n"/>
      <c r="G603" s="30" t="n"/>
      <c r="H603" s="32" t="n"/>
      <c r="I603" s="33" t="n"/>
      <c r="J603" s="23" t="n"/>
      <c r="K603" s="30" t="n"/>
    </row>
    <row r="604">
      <c r="A604" s="23" t="n"/>
      <c r="B604" s="30" t="n"/>
      <c r="C604" s="31" t="n"/>
      <c r="D604" s="23" t="n"/>
      <c r="E604" s="23" t="n"/>
      <c r="F604" s="23" t="n"/>
      <c r="G604" s="30" t="n"/>
      <c r="H604" s="32" t="n"/>
      <c r="I604" s="33" t="n"/>
      <c r="J604" s="23" t="n"/>
      <c r="K604" s="30" t="n"/>
    </row>
    <row r="605">
      <c r="A605" s="23" t="n"/>
      <c r="B605" s="30" t="n"/>
      <c r="C605" s="31" t="n"/>
      <c r="D605" s="23" t="n"/>
      <c r="E605" s="23" t="n"/>
      <c r="F605" s="23" t="n"/>
      <c r="G605" s="30" t="n"/>
      <c r="H605" s="32" t="n"/>
      <c r="I605" s="33" t="n"/>
      <c r="J605" s="23" t="n"/>
      <c r="K605" s="30" t="n"/>
    </row>
    <row r="606">
      <c r="A606" s="23" t="n"/>
      <c r="B606" s="30" t="n"/>
      <c r="C606" s="31" t="n"/>
      <c r="D606" s="23" t="n"/>
      <c r="E606" s="23" t="n"/>
      <c r="F606" s="23" t="n"/>
      <c r="G606" s="30" t="n"/>
      <c r="H606" s="32" t="n"/>
      <c r="I606" s="33" t="n"/>
      <c r="J606" s="23" t="n"/>
      <c r="K606" s="30" t="n"/>
    </row>
    <row r="607">
      <c r="A607" s="23" t="n"/>
      <c r="B607" s="30" t="n"/>
      <c r="C607" s="31" t="n"/>
      <c r="D607" s="23" t="n"/>
      <c r="E607" s="23" t="n"/>
      <c r="F607" s="23" t="n"/>
      <c r="G607" s="30" t="n"/>
      <c r="H607" s="32" t="n"/>
      <c r="I607" s="33" t="n"/>
      <c r="J607" s="23" t="n"/>
      <c r="K607" s="30" t="n"/>
    </row>
    <row r="608">
      <c r="A608" s="23" t="n"/>
      <c r="B608" s="30" t="n"/>
      <c r="C608" s="31" t="n"/>
      <c r="D608" s="23" t="n"/>
      <c r="E608" s="23" t="n"/>
      <c r="F608" s="23" t="n"/>
      <c r="G608" s="30" t="n"/>
      <c r="H608" s="32" t="n"/>
      <c r="I608" s="33" t="n"/>
      <c r="J608" s="23" t="n"/>
      <c r="K608" s="30" t="n"/>
    </row>
    <row r="609">
      <c r="A609" s="23" t="n"/>
      <c r="B609" s="30" t="n"/>
      <c r="C609" s="31" t="n"/>
      <c r="D609" s="23" t="n"/>
      <c r="E609" s="23" t="n"/>
      <c r="F609" s="23" t="n"/>
      <c r="G609" s="30" t="n"/>
      <c r="H609" s="32" t="n"/>
      <c r="I609" s="33" t="n"/>
      <c r="J609" s="23" t="n"/>
      <c r="K609" s="30" t="n"/>
    </row>
    <row r="610">
      <c r="A610" s="23" t="n"/>
      <c r="B610" s="30" t="n"/>
      <c r="C610" s="31" t="n"/>
      <c r="D610" s="23" t="n"/>
      <c r="E610" s="23" t="n"/>
      <c r="F610" s="23" t="n"/>
      <c r="G610" s="30" t="n"/>
      <c r="H610" s="32" t="n"/>
      <c r="I610" s="33" t="n"/>
      <c r="J610" s="23" t="n"/>
      <c r="K610" s="30" t="n"/>
    </row>
    <row r="611">
      <c r="A611" s="23" t="n"/>
      <c r="B611" s="30" t="n"/>
      <c r="C611" s="31" t="n"/>
      <c r="D611" s="23" t="n"/>
      <c r="E611" s="23" t="n"/>
      <c r="F611" s="23" t="n"/>
      <c r="G611" s="30" t="n"/>
      <c r="H611" s="32" t="n"/>
      <c r="I611" s="33" t="n"/>
      <c r="J611" s="23" t="n"/>
      <c r="K611" s="30" t="n"/>
    </row>
    <row r="612">
      <c r="A612" s="23" t="n"/>
      <c r="B612" s="30" t="n"/>
      <c r="C612" s="31" t="n"/>
      <c r="D612" s="23" t="n"/>
      <c r="E612" s="23" t="n"/>
      <c r="F612" s="23" t="n"/>
      <c r="G612" s="30" t="n"/>
      <c r="H612" s="32" t="n"/>
      <c r="I612" s="33" t="n"/>
      <c r="J612" s="23" t="n"/>
      <c r="K612" s="30" t="n"/>
    </row>
    <row r="613">
      <c r="A613" s="23" t="n"/>
      <c r="B613" s="30" t="n"/>
      <c r="C613" s="31" t="n"/>
      <c r="D613" s="23" t="n"/>
      <c r="E613" s="23" t="n"/>
      <c r="F613" s="23" t="n"/>
      <c r="G613" s="30" t="n"/>
      <c r="H613" s="32" t="n"/>
      <c r="I613" s="33" t="n"/>
      <c r="J613" s="23" t="n"/>
      <c r="K613" s="30" t="n"/>
    </row>
    <row r="614">
      <c r="A614" s="23" t="n"/>
      <c r="B614" s="30" t="n"/>
      <c r="C614" s="31" t="n"/>
      <c r="D614" s="23" t="n"/>
      <c r="E614" s="23" t="n"/>
      <c r="F614" s="23" t="n"/>
      <c r="G614" s="30" t="n"/>
      <c r="H614" s="32" t="n"/>
      <c r="I614" s="33" t="n"/>
      <c r="J614" s="23" t="n"/>
      <c r="K614" s="30" t="n"/>
    </row>
    <row r="615">
      <c r="A615" s="23" t="n"/>
      <c r="B615" s="30" t="n"/>
      <c r="C615" s="31" t="n"/>
      <c r="D615" s="23" t="n"/>
      <c r="E615" s="23" t="n"/>
      <c r="F615" s="23" t="n"/>
      <c r="G615" s="30" t="n"/>
      <c r="H615" s="32" t="n"/>
      <c r="I615" s="33" t="n"/>
      <c r="J615" s="23" t="n"/>
      <c r="K615" s="30" t="n"/>
    </row>
    <row r="616">
      <c r="A616" s="23" t="n"/>
      <c r="B616" s="30" t="n"/>
      <c r="C616" s="31" t="n"/>
      <c r="D616" s="23" t="n"/>
      <c r="E616" s="23" t="n"/>
      <c r="F616" s="23" t="n"/>
      <c r="G616" s="30" t="n"/>
      <c r="H616" s="32" t="n"/>
      <c r="I616" s="33" t="n"/>
      <c r="J616" s="23" t="n"/>
      <c r="K616" s="30" t="n"/>
    </row>
    <row r="617">
      <c r="A617" s="23" t="n"/>
      <c r="B617" s="30" t="n"/>
      <c r="C617" s="31" t="n"/>
      <c r="D617" s="23" t="n"/>
      <c r="E617" s="23" t="n"/>
      <c r="F617" s="23" t="n"/>
      <c r="G617" s="30" t="n"/>
      <c r="H617" s="32" t="n"/>
      <c r="I617" s="33" t="n"/>
      <c r="J617" s="23" t="n"/>
      <c r="K617" s="30" t="n"/>
    </row>
    <row r="618">
      <c r="A618" s="23" t="n"/>
      <c r="B618" s="30" t="n"/>
      <c r="C618" s="31" t="n"/>
      <c r="D618" s="23" t="n"/>
      <c r="E618" s="23" t="n"/>
      <c r="F618" s="23" t="n"/>
      <c r="G618" s="30" t="n"/>
      <c r="H618" s="32" t="n"/>
      <c r="I618" s="33" t="n"/>
      <c r="J618" s="23" t="n"/>
      <c r="K618" s="30" t="n"/>
    </row>
    <row r="619">
      <c r="A619" s="23" t="n"/>
      <c r="B619" s="30" t="n"/>
      <c r="C619" s="31" t="n"/>
      <c r="D619" s="23" t="n"/>
      <c r="E619" s="23" t="n"/>
      <c r="F619" s="23" t="n"/>
      <c r="G619" s="30" t="n"/>
      <c r="H619" s="32" t="n"/>
      <c r="I619" s="33" t="n"/>
      <c r="J619" s="23" t="n"/>
      <c r="K619" s="30" t="n"/>
    </row>
    <row r="620">
      <c r="A620" s="23" t="n"/>
      <c r="B620" s="30" t="n"/>
      <c r="C620" s="31" t="n"/>
      <c r="D620" s="23" t="n"/>
      <c r="E620" s="23" t="n"/>
      <c r="F620" s="23" t="n"/>
      <c r="G620" s="30" t="n"/>
      <c r="H620" s="32" t="n"/>
      <c r="I620" s="33" t="n"/>
      <c r="J620" s="23" t="n"/>
      <c r="K620" s="30" t="n"/>
    </row>
    <row r="621">
      <c r="A621" s="23" t="n"/>
      <c r="B621" s="30" t="n"/>
      <c r="C621" s="31" t="n"/>
      <c r="D621" s="23" t="n"/>
      <c r="E621" s="23" t="n"/>
      <c r="F621" s="23" t="n"/>
      <c r="G621" s="30" t="n"/>
      <c r="H621" s="32" t="n"/>
      <c r="I621" s="33" t="n"/>
      <c r="J621" s="23" t="n"/>
      <c r="K621" s="30" t="n"/>
    </row>
    <row r="622">
      <c r="A622" s="23" t="n"/>
      <c r="B622" s="30" t="n"/>
      <c r="C622" s="31" t="n"/>
      <c r="D622" s="23" t="n"/>
      <c r="E622" s="23" t="n"/>
      <c r="F622" s="23" t="n"/>
      <c r="G622" s="30" t="n"/>
      <c r="H622" s="32" t="n"/>
      <c r="I622" s="33" t="n"/>
      <c r="J622" s="23" t="n"/>
      <c r="K622" s="30" t="n"/>
    </row>
    <row r="623">
      <c r="A623" s="23" t="n"/>
      <c r="B623" s="30" t="n"/>
      <c r="C623" s="31" t="n"/>
      <c r="D623" s="23" t="n"/>
      <c r="E623" s="23" t="n"/>
      <c r="F623" s="23" t="n"/>
      <c r="G623" s="30" t="n"/>
      <c r="H623" s="32" t="n"/>
      <c r="I623" s="33" t="n"/>
      <c r="J623" s="23" t="n"/>
      <c r="K623" s="30" t="n"/>
    </row>
    <row r="624">
      <c r="A624" s="23" t="n"/>
      <c r="B624" s="30" t="n"/>
      <c r="C624" s="31" t="n"/>
      <c r="D624" s="23" t="n"/>
      <c r="E624" s="23" t="n"/>
      <c r="F624" s="23" t="n"/>
      <c r="G624" s="30" t="n"/>
      <c r="H624" s="32" t="n"/>
      <c r="I624" s="33" t="n"/>
      <c r="J624" s="23" t="n"/>
      <c r="K624" s="30" t="n"/>
    </row>
    <row r="625">
      <c r="A625" s="23" t="n"/>
      <c r="B625" s="30" t="n"/>
      <c r="C625" s="31" t="n"/>
      <c r="D625" s="23" t="n"/>
      <c r="E625" s="23" t="n"/>
      <c r="F625" s="23" t="n"/>
      <c r="G625" s="30" t="n"/>
      <c r="H625" s="32" t="n"/>
      <c r="I625" s="33" t="n"/>
      <c r="J625" s="23" t="n"/>
      <c r="K625" s="30" t="n"/>
    </row>
    <row r="626">
      <c r="A626" s="23" t="n"/>
      <c r="B626" s="30" t="n"/>
      <c r="C626" s="31" t="n"/>
      <c r="D626" s="23" t="n"/>
      <c r="E626" s="23" t="n"/>
      <c r="F626" s="23" t="n"/>
      <c r="G626" s="30" t="n"/>
      <c r="H626" s="32" t="n"/>
      <c r="I626" s="33" t="n"/>
      <c r="J626" s="23" t="n"/>
      <c r="K626" s="30" t="n"/>
    </row>
    <row r="627">
      <c r="A627" s="23" t="n"/>
      <c r="B627" s="30" t="n"/>
      <c r="C627" s="31" t="n"/>
      <c r="D627" s="23" t="n"/>
      <c r="E627" s="23" t="n"/>
      <c r="F627" s="23" t="n"/>
      <c r="G627" s="30" t="n"/>
      <c r="H627" s="32" t="n"/>
      <c r="I627" s="33" t="n"/>
      <c r="J627" s="23" t="n"/>
      <c r="K627" s="30" t="n"/>
    </row>
    <row r="628">
      <c r="A628" s="23" t="n"/>
      <c r="B628" s="30" t="n"/>
      <c r="C628" s="31" t="n"/>
      <c r="D628" s="23" t="n"/>
      <c r="E628" s="23" t="n"/>
      <c r="F628" s="23" t="n"/>
      <c r="G628" s="30" t="n"/>
      <c r="H628" s="32" t="n"/>
      <c r="I628" s="33" t="n"/>
      <c r="J628" s="23" t="n"/>
      <c r="K628" s="30" t="n"/>
    </row>
    <row r="629">
      <c r="A629" s="23" t="n"/>
      <c r="B629" s="30" t="n"/>
      <c r="C629" s="31" t="n"/>
      <c r="D629" s="23" t="n"/>
      <c r="E629" s="23" t="n"/>
      <c r="F629" s="23" t="n"/>
      <c r="G629" s="30" t="n"/>
      <c r="H629" s="32" t="n"/>
      <c r="I629" s="33" t="n"/>
      <c r="J629" s="23" t="n"/>
      <c r="K629" s="30" t="n"/>
    </row>
    <row r="630">
      <c r="A630" s="23" t="n"/>
      <c r="B630" s="30" t="n"/>
      <c r="C630" s="31" t="n"/>
      <c r="D630" s="23" t="n"/>
      <c r="E630" s="23" t="n"/>
      <c r="F630" s="23" t="n"/>
      <c r="G630" s="30" t="n"/>
      <c r="H630" s="32" t="n"/>
      <c r="I630" s="33" t="n"/>
      <c r="J630" s="23" t="n"/>
      <c r="K630" s="30" t="n"/>
    </row>
    <row r="631">
      <c r="A631" s="23" t="n"/>
      <c r="B631" s="30" t="n"/>
      <c r="C631" s="31" t="n"/>
      <c r="D631" s="23" t="n"/>
      <c r="E631" s="23" t="n"/>
      <c r="F631" s="23" t="n"/>
      <c r="G631" s="30" t="n"/>
      <c r="H631" s="32" t="n"/>
      <c r="I631" s="33" t="n"/>
      <c r="J631" s="23" t="n"/>
      <c r="K631" s="30" t="n"/>
    </row>
    <row r="632">
      <c r="A632" s="23" t="n"/>
      <c r="B632" s="30" t="n"/>
      <c r="C632" s="31" t="n"/>
      <c r="D632" s="23" t="n"/>
      <c r="E632" s="23" t="n"/>
      <c r="F632" s="23" t="n"/>
      <c r="G632" s="30" t="n"/>
      <c r="H632" s="32" t="n"/>
      <c r="I632" s="33" t="n"/>
      <c r="J632" s="23" t="n"/>
      <c r="K632" s="30" t="n"/>
    </row>
    <row r="633">
      <c r="A633" s="23" t="n"/>
      <c r="B633" s="30" t="n"/>
      <c r="C633" s="31" t="n"/>
      <c r="D633" s="23" t="n"/>
      <c r="E633" s="23" t="n"/>
      <c r="F633" s="23" t="n"/>
      <c r="G633" s="30" t="n"/>
      <c r="H633" s="32" t="n"/>
      <c r="I633" s="33" t="n"/>
      <c r="J633" s="23" t="n"/>
      <c r="K633" s="30" t="n"/>
    </row>
    <row r="634">
      <c r="A634" s="23" t="n"/>
      <c r="B634" s="30" t="n"/>
      <c r="C634" s="31" t="n"/>
      <c r="D634" s="23" t="n"/>
      <c r="E634" s="23" t="n"/>
      <c r="F634" s="23" t="n"/>
      <c r="G634" s="30" t="n"/>
      <c r="H634" s="32" t="n"/>
      <c r="I634" s="33" t="n"/>
      <c r="J634" s="23" t="n"/>
      <c r="K634" s="30" t="n"/>
    </row>
    <row r="635">
      <c r="A635" s="23" t="n"/>
      <c r="B635" s="30" t="n"/>
      <c r="C635" s="31" t="n"/>
      <c r="D635" s="23" t="n"/>
      <c r="E635" s="23" t="n"/>
      <c r="F635" s="23" t="n"/>
      <c r="G635" s="30" t="n"/>
      <c r="H635" s="32" t="n"/>
      <c r="I635" s="33" t="n"/>
      <c r="J635" s="23" t="n"/>
      <c r="K635" s="30" t="n"/>
    </row>
    <row r="636">
      <c r="A636" s="23" t="n"/>
      <c r="B636" s="30" t="n"/>
      <c r="C636" s="31" t="n"/>
      <c r="D636" s="23" t="n"/>
      <c r="E636" s="23" t="n"/>
      <c r="F636" s="23" t="n"/>
      <c r="G636" s="30" t="n"/>
      <c r="H636" s="32" t="n"/>
      <c r="I636" s="33" t="n"/>
      <c r="J636" s="23" t="n"/>
      <c r="K636" s="30" t="n"/>
    </row>
    <row r="637">
      <c r="A637" s="23" t="n"/>
      <c r="B637" s="30" t="n"/>
      <c r="C637" s="31" t="n"/>
      <c r="D637" s="23" t="n"/>
      <c r="E637" s="23" t="n"/>
      <c r="F637" s="23" t="n"/>
      <c r="G637" s="30" t="n"/>
      <c r="H637" s="32" t="n"/>
      <c r="I637" s="33" t="n"/>
      <c r="J637" s="23" t="n"/>
      <c r="K637" s="30" t="n"/>
    </row>
    <row r="638">
      <c r="A638" s="23" t="n"/>
      <c r="B638" s="30" t="n"/>
      <c r="C638" s="31" t="n"/>
      <c r="D638" s="23" t="n"/>
      <c r="E638" s="23" t="n"/>
      <c r="F638" s="23" t="n"/>
      <c r="G638" s="30" t="n"/>
      <c r="H638" s="32" t="n"/>
      <c r="I638" s="33" t="n"/>
      <c r="J638" s="23" t="n"/>
      <c r="K638" s="30" t="n"/>
    </row>
    <row r="639">
      <c r="A639" s="23" t="n"/>
      <c r="B639" s="30" t="n"/>
      <c r="C639" s="31" t="n"/>
      <c r="D639" s="23" t="n"/>
      <c r="E639" s="23" t="n"/>
      <c r="F639" s="23" t="n"/>
      <c r="G639" s="30" t="n"/>
      <c r="H639" s="32" t="n"/>
      <c r="I639" s="33" t="n"/>
      <c r="J639" s="23" t="n"/>
      <c r="K639" s="30" t="n"/>
    </row>
    <row r="640">
      <c r="A640" s="23" t="n"/>
      <c r="B640" s="30" t="n"/>
      <c r="C640" s="31" t="n"/>
      <c r="D640" s="23" t="n"/>
      <c r="E640" s="23" t="n"/>
      <c r="F640" s="23" t="n"/>
      <c r="G640" s="30" t="n"/>
      <c r="H640" s="32" t="n"/>
      <c r="I640" s="33" t="n"/>
      <c r="J640" s="23" t="n"/>
      <c r="K640" s="30" t="n"/>
    </row>
    <row r="641">
      <c r="A641" s="23" t="n"/>
      <c r="B641" s="30" t="n"/>
      <c r="C641" s="31" t="n"/>
      <c r="D641" s="23" t="n"/>
      <c r="E641" s="23" t="n"/>
      <c r="F641" s="23" t="n"/>
      <c r="G641" s="30" t="n"/>
      <c r="H641" s="32" t="n"/>
      <c r="I641" s="33" t="n"/>
      <c r="J641" s="23" t="n"/>
      <c r="K641" s="30" t="n"/>
    </row>
    <row r="642">
      <c r="A642" s="23" t="n"/>
      <c r="B642" s="30" t="n"/>
      <c r="C642" s="31" t="n"/>
      <c r="D642" s="23" t="n"/>
      <c r="E642" s="23" t="n"/>
      <c r="F642" s="23" t="n"/>
      <c r="G642" s="30" t="n"/>
      <c r="H642" s="32" t="n"/>
      <c r="I642" s="33" t="n"/>
      <c r="J642" s="23" t="n"/>
      <c r="K642" s="30" t="n"/>
    </row>
    <row r="643">
      <c r="A643" s="23" t="n"/>
      <c r="B643" s="30" t="n"/>
      <c r="C643" s="31" t="n"/>
      <c r="D643" s="23" t="n"/>
      <c r="E643" s="23" t="n"/>
      <c r="F643" s="23" t="n"/>
      <c r="G643" s="30" t="n"/>
      <c r="H643" s="32" t="n"/>
      <c r="I643" s="33" t="n"/>
      <c r="J643" s="23" t="n"/>
      <c r="K643" s="30" t="n"/>
    </row>
    <row r="644">
      <c r="A644" s="23" t="n"/>
      <c r="B644" s="30" t="n"/>
      <c r="C644" s="31" t="n"/>
      <c r="D644" s="23" t="n"/>
      <c r="E644" s="23" t="n"/>
      <c r="F644" s="23" t="n"/>
      <c r="G644" s="30" t="n"/>
      <c r="H644" s="32" t="n"/>
      <c r="I644" s="33" t="n"/>
      <c r="J644" s="23" t="n"/>
      <c r="K644" s="30" t="n"/>
    </row>
    <row r="645">
      <c r="A645" s="23" t="n"/>
      <c r="B645" s="30" t="n"/>
      <c r="C645" s="31" t="n"/>
      <c r="D645" s="23" t="n"/>
      <c r="E645" s="23" t="n"/>
      <c r="F645" s="23" t="n"/>
      <c r="G645" s="30" t="n"/>
      <c r="H645" s="32" t="n"/>
      <c r="I645" s="33" t="n"/>
      <c r="J645" s="23" t="n"/>
      <c r="K645" s="30" t="n"/>
    </row>
    <row r="646">
      <c r="A646" s="23" t="n"/>
      <c r="B646" s="30" t="n"/>
      <c r="C646" s="31" t="n"/>
      <c r="D646" s="23" t="n"/>
      <c r="E646" s="23" t="n"/>
      <c r="F646" s="23" t="n"/>
      <c r="G646" s="30" t="n"/>
      <c r="H646" s="32" t="n"/>
      <c r="I646" s="33" t="n"/>
      <c r="J646" s="23" t="n"/>
      <c r="K646" s="30" t="n"/>
    </row>
    <row r="647">
      <c r="A647" s="23" t="n"/>
      <c r="B647" s="30" t="n"/>
      <c r="C647" s="31" t="n"/>
      <c r="D647" s="23" t="n"/>
      <c r="E647" s="23" t="n"/>
      <c r="F647" s="23" t="n"/>
      <c r="G647" s="30" t="n"/>
      <c r="H647" s="32" t="n"/>
      <c r="I647" s="33" t="n"/>
      <c r="J647" s="23" t="n"/>
      <c r="K647" s="30" t="n"/>
    </row>
    <row r="648">
      <c r="A648" s="23" t="n"/>
      <c r="B648" s="30" t="n"/>
      <c r="C648" s="31" t="n"/>
      <c r="D648" s="23" t="n"/>
      <c r="E648" s="23" t="n"/>
      <c r="F648" s="23" t="n"/>
      <c r="G648" s="30" t="n"/>
      <c r="H648" s="32" t="n"/>
      <c r="I648" s="33" t="n"/>
      <c r="J648" s="23" t="n"/>
      <c r="K648" s="30" t="n"/>
    </row>
    <row r="649">
      <c r="A649" s="23" t="n"/>
      <c r="B649" s="30" t="n"/>
      <c r="C649" s="31" t="n"/>
      <c r="D649" s="23" t="n"/>
      <c r="E649" s="23" t="n"/>
      <c r="F649" s="23" t="n"/>
      <c r="G649" s="30" t="n"/>
      <c r="H649" s="32" t="n"/>
      <c r="I649" s="33" t="n"/>
      <c r="J649" s="23" t="n"/>
      <c r="K649" s="30" t="n"/>
    </row>
    <row r="650">
      <c r="A650" s="23" t="n"/>
      <c r="B650" s="30" t="n"/>
      <c r="C650" s="31" t="n"/>
      <c r="D650" s="23" t="n"/>
      <c r="E650" s="23" t="n"/>
      <c r="F650" s="23" t="n"/>
      <c r="G650" s="30" t="n"/>
      <c r="H650" s="32" t="n"/>
      <c r="I650" s="33" t="n"/>
      <c r="J650" s="23" t="n"/>
      <c r="K650" s="30" t="n"/>
    </row>
    <row r="651">
      <c r="A651" s="23" t="n"/>
      <c r="B651" s="30" t="n"/>
      <c r="C651" s="31" t="n"/>
      <c r="D651" s="23" t="n"/>
      <c r="E651" s="23" t="n"/>
      <c r="F651" s="23" t="n"/>
      <c r="G651" s="30" t="n"/>
      <c r="H651" s="32" t="n"/>
      <c r="I651" s="33" t="n"/>
      <c r="J651" s="23" t="n"/>
      <c r="K651" s="30" t="n"/>
    </row>
    <row r="652">
      <c r="A652" s="23" t="n"/>
      <c r="B652" s="30" t="n"/>
      <c r="C652" s="31" t="n"/>
      <c r="D652" s="23" t="n"/>
      <c r="E652" s="23" t="n"/>
      <c r="F652" s="23" t="n"/>
      <c r="G652" s="30" t="n"/>
      <c r="H652" s="32" t="n"/>
      <c r="I652" s="33" t="n"/>
      <c r="J652" s="23" t="n"/>
      <c r="K652" s="30" t="n"/>
    </row>
    <row r="653">
      <c r="A653" s="23" t="n"/>
      <c r="B653" s="30" t="n"/>
      <c r="C653" s="31" t="n"/>
      <c r="D653" s="23" t="n"/>
      <c r="E653" s="23" t="n"/>
      <c r="F653" s="23" t="n"/>
      <c r="G653" s="30" t="n"/>
      <c r="H653" s="32" t="n"/>
      <c r="I653" s="33" t="n"/>
      <c r="J653" s="23" t="n"/>
      <c r="K653" s="30" t="n"/>
    </row>
    <row r="654">
      <c r="A654" s="23" t="n"/>
      <c r="B654" s="30" t="n"/>
      <c r="C654" s="31" t="n"/>
      <c r="D654" s="23" t="n"/>
      <c r="E654" s="23" t="n"/>
      <c r="F654" s="23" t="n"/>
      <c r="G654" s="30" t="n"/>
      <c r="H654" s="32" t="n"/>
      <c r="I654" s="33" t="n"/>
      <c r="J654" s="23" t="n"/>
      <c r="K654" s="30" t="n"/>
    </row>
    <row r="655">
      <c r="A655" s="23" t="n"/>
      <c r="B655" s="30" t="n"/>
      <c r="C655" s="31" t="n"/>
      <c r="D655" s="23" t="n"/>
      <c r="E655" s="23" t="n"/>
      <c r="F655" s="23" t="n"/>
      <c r="G655" s="30" t="n"/>
      <c r="H655" s="32" t="n"/>
      <c r="I655" s="33" t="n"/>
      <c r="J655" s="23" t="n"/>
      <c r="K655" s="30" t="n"/>
    </row>
    <row r="656">
      <c r="A656" s="23" t="n"/>
      <c r="B656" s="30" t="n"/>
      <c r="C656" s="31" t="n"/>
      <c r="D656" s="23" t="n"/>
      <c r="E656" s="23" t="n"/>
      <c r="F656" s="23" t="n"/>
      <c r="G656" s="30" t="n"/>
      <c r="H656" s="32" t="n"/>
      <c r="I656" s="33" t="n"/>
      <c r="J656" s="23" t="n"/>
      <c r="K656" s="30" t="n"/>
    </row>
    <row r="657">
      <c r="A657" s="23" t="n"/>
      <c r="B657" s="30" t="n"/>
      <c r="C657" s="31" t="n"/>
      <c r="D657" s="23" t="n"/>
      <c r="E657" s="23" t="n"/>
      <c r="F657" s="23" t="n"/>
      <c r="G657" s="30" t="n"/>
      <c r="H657" s="32" t="n"/>
      <c r="I657" s="33" t="n"/>
      <c r="J657" s="23" t="n"/>
      <c r="K657" s="30" t="n"/>
    </row>
    <row r="658">
      <c r="A658" s="23" t="n"/>
      <c r="B658" s="30" t="n"/>
      <c r="C658" s="31" t="n"/>
      <c r="D658" s="23" t="n"/>
      <c r="E658" s="23" t="n"/>
      <c r="F658" s="23" t="n"/>
      <c r="G658" s="30" t="n"/>
      <c r="H658" s="32" t="n"/>
      <c r="I658" s="33" t="n"/>
      <c r="J658" s="23" t="n"/>
      <c r="K658" s="30" t="n"/>
    </row>
    <row r="659">
      <c r="A659" s="23" t="n"/>
      <c r="B659" s="30" t="n"/>
      <c r="C659" s="31" t="n"/>
      <c r="D659" s="23" t="n"/>
      <c r="E659" s="23" t="n"/>
      <c r="F659" s="23" t="n"/>
      <c r="G659" s="30" t="n"/>
      <c r="H659" s="32" t="n"/>
      <c r="I659" s="33" t="n"/>
      <c r="J659" s="23" t="n"/>
      <c r="K659" s="30" t="n"/>
    </row>
    <row r="660">
      <c r="A660" s="23" t="n"/>
      <c r="B660" s="30" t="n"/>
      <c r="C660" s="31" t="n"/>
      <c r="D660" s="23" t="n"/>
      <c r="E660" s="23" t="n"/>
      <c r="F660" s="23" t="n"/>
      <c r="G660" s="30" t="n"/>
      <c r="H660" s="32" t="n"/>
      <c r="I660" s="33" t="n"/>
      <c r="J660" s="23" t="n"/>
      <c r="K660" s="30" t="n"/>
    </row>
    <row r="661">
      <c r="A661" s="23" t="n"/>
      <c r="B661" s="30" t="n"/>
      <c r="C661" s="31" t="n"/>
      <c r="D661" s="23" t="n"/>
      <c r="E661" s="23" t="n"/>
      <c r="F661" s="23" t="n"/>
      <c r="G661" s="30" t="n"/>
      <c r="H661" s="32" t="n"/>
      <c r="I661" s="33" t="n"/>
      <c r="J661" s="23" t="n"/>
      <c r="K661" s="30" t="n"/>
    </row>
    <row r="662">
      <c r="A662" s="23" t="n"/>
      <c r="B662" s="30" t="n"/>
      <c r="C662" s="31" t="n"/>
      <c r="D662" s="23" t="n"/>
      <c r="E662" s="23" t="n"/>
      <c r="F662" s="23" t="n"/>
      <c r="G662" s="30" t="n"/>
      <c r="H662" s="32" t="n"/>
      <c r="I662" s="33" t="n"/>
      <c r="J662" s="23" t="n"/>
      <c r="K662" s="30" t="n"/>
    </row>
    <row r="663">
      <c r="A663" s="23" t="n"/>
      <c r="B663" s="30" t="n"/>
      <c r="C663" s="31" t="n"/>
      <c r="D663" s="23" t="n"/>
      <c r="E663" s="23" t="n"/>
      <c r="F663" s="23" t="n"/>
      <c r="G663" s="30" t="n"/>
      <c r="H663" s="32" t="n"/>
      <c r="I663" s="33" t="n"/>
      <c r="J663" s="23" t="n"/>
      <c r="K663" s="30" t="n"/>
    </row>
    <row r="664">
      <c r="A664" s="23" t="n"/>
      <c r="B664" s="30" t="n"/>
      <c r="C664" s="31" t="n"/>
      <c r="D664" s="23" t="n"/>
      <c r="E664" s="23" t="n"/>
      <c r="F664" s="23" t="n"/>
      <c r="G664" s="30" t="n"/>
      <c r="H664" s="32" t="n"/>
      <c r="I664" s="33" t="n"/>
      <c r="J664" s="23" t="n"/>
      <c r="K664" s="30" t="n"/>
    </row>
    <row r="665">
      <c r="A665" s="23" t="n"/>
      <c r="B665" s="30" t="n"/>
      <c r="C665" s="31" t="n"/>
      <c r="D665" s="23" t="n"/>
      <c r="E665" s="23" t="n"/>
      <c r="F665" s="23" t="n"/>
      <c r="G665" s="30" t="n"/>
      <c r="H665" s="32" t="n"/>
      <c r="I665" s="33" t="n"/>
      <c r="J665" s="23" t="n"/>
      <c r="K665" s="30" t="n"/>
    </row>
    <row r="666">
      <c r="A666" s="23" t="n"/>
      <c r="B666" s="30" t="n"/>
      <c r="C666" s="31" t="n"/>
      <c r="D666" s="23" t="n"/>
      <c r="E666" s="23" t="n"/>
      <c r="F666" s="23" t="n"/>
      <c r="G666" s="30" t="n"/>
      <c r="H666" s="32" t="n"/>
      <c r="I666" s="33" t="n"/>
      <c r="J666" s="23" t="n"/>
      <c r="K666" s="30" t="n"/>
    </row>
    <row r="667">
      <c r="A667" s="23" t="n"/>
      <c r="B667" s="30" t="n"/>
      <c r="C667" s="31" t="n"/>
      <c r="D667" s="23" t="n"/>
      <c r="E667" s="23" t="n"/>
      <c r="F667" s="23" t="n"/>
      <c r="G667" s="30" t="n"/>
      <c r="H667" s="32" t="n"/>
      <c r="I667" s="33" t="n"/>
      <c r="J667" s="23" t="n"/>
      <c r="K667" s="30" t="n"/>
    </row>
    <row r="668">
      <c r="A668" s="23" t="n"/>
      <c r="B668" s="30" t="n"/>
      <c r="C668" s="31" t="n"/>
      <c r="D668" s="23" t="n"/>
      <c r="E668" s="23" t="n"/>
      <c r="F668" s="23" t="n"/>
      <c r="G668" s="30" t="n"/>
      <c r="H668" s="32" t="n"/>
      <c r="I668" s="33" t="n"/>
      <c r="J668" s="23" t="n"/>
      <c r="K668" s="30" t="n"/>
    </row>
    <row r="669">
      <c r="A669" s="23" t="n"/>
      <c r="B669" s="30" t="n"/>
      <c r="C669" s="31" t="n"/>
      <c r="D669" s="23" t="n"/>
      <c r="E669" s="23" t="n"/>
      <c r="F669" s="23" t="n"/>
      <c r="G669" s="30" t="n"/>
      <c r="H669" s="32" t="n"/>
      <c r="I669" s="33" t="n"/>
      <c r="J669" s="23" t="n"/>
      <c r="K669" s="30" t="n"/>
    </row>
    <row r="670">
      <c r="A670" s="23" t="n"/>
      <c r="B670" s="30" t="n"/>
      <c r="C670" s="31" t="n"/>
      <c r="D670" s="23" t="n"/>
      <c r="E670" s="23" t="n"/>
      <c r="F670" s="23" t="n"/>
      <c r="G670" s="30" t="n"/>
      <c r="H670" s="32" t="n"/>
      <c r="I670" s="33" t="n"/>
      <c r="J670" s="23" t="n"/>
      <c r="K670" s="30" t="n"/>
    </row>
    <row r="671">
      <c r="A671" s="23" t="n"/>
      <c r="B671" s="30" t="n"/>
      <c r="C671" s="31" t="n"/>
      <c r="D671" s="23" t="n"/>
      <c r="E671" s="23" t="n"/>
      <c r="F671" s="23" t="n"/>
      <c r="G671" s="30" t="n"/>
      <c r="H671" s="32" t="n"/>
      <c r="I671" s="33" t="n"/>
      <c r="J671" s="23" t="n"/>
      <c r="K671" s="30" t="n"/>
    </row>
    <row r="672">
      <c r="A672" s="23" t="n"/>
      <c r="B672" s="30" t="n"/>
      <c r="C672" s="31" t="n"/>
      <c r="D672" s="23" t="n"/>
      <c r="E672" s="23" t="n"/>
      <c r="F672" s="23" t="n"/>
      <c r="G672" s="30" t="n"/>
      <c r="H672" s="32" t="n"/>
      <c r="I672" s="33" t="n"/>
      <c r="J672" s="23" t="n"/>
      <c r="K672" s="30" t="n"/>
    </row>
    <row r="673">
      <c r="A673" s="23" t="n"/>
      <c r="B673" s="30" t="n"/>
      <c r="C673" s="31" t="n"/>
      <c r="D673" s="23" t="n"/>
      <c r="E673" s="23" t="n"/>
      <c r="F673" s="23" t="n"/>
      <c r="G673" s="30" t="n"/>
      <c r="H673" s="32" t="n"/>
      <c r="I673" s="33" t="n"/>
      <c r="J673" s="23" t="n"/>
      <c r="K673" s="30" t="n"/>
    </row>
    <row r="674">
      <c r="A674" s="23" t="n"/>
      <c r="B674" s="30" t="n"/>
      <c r="C674" s="31" t="n"/>
      <c r="D674" s="23" t="n"/>
      <c r="E674" s="23" t="n"/>
      <c r="F674" s="23" t="n"/>
      <c r="G674" s="30" t="n"/>
      <c r="H674" s="32" t="n"/>
      <c r="I674" s="33" t="n"/>
      <c r="J674" s="23" t="n"/>
      <c r="K674" s="30" t="n"/>
    </row>
    <row r="675">
      <c r="A675" s="23" t="n"/>
      <c r="B675" s="30" t="n"/>
      <c r="C675" s="31" t="n"/>
      <c r="D675" s="23" t="n"/>
      <c r="E675" s="23" t="n"/>
      <c r="F675" s="23" t="n"/>
      <c r="G675" s="30" t="n"/>
      <c r="H675" s="32" t="n"/>
      <c r="I675" s="33" t="n"/>
      <c r="J675" s="23" t="n"/>
      <c r="K675" s="30" t="n"/>
    </row>
    <row r="676">
      <c r="A676" s="23" t="n"/>
      <c r="B676" s="30" t="n"/>
      <c r="C676" s="31" t="n"/>
      <c r="D676" s="23" t="n"/>
      <c r="E676" s="23" t="n"/>
      <c r="F676" s="23" t="n"/>
      <c r="G676" s="30" t="n"/>
      <c r="H676" s="32" t="n"/>
      <c r="I676" s="33" t="n"/>
      <c r="J676" s="23" t="n"/>
      <c r="K676" s="30" t="n"/>
    </row>
    <row r="677">
      <c r="A677" s="23" t="n"/>
      <c r="B677" s="30" t="n"/>
      <c r="C677" s="31" t="n"/>
      <c r="D677" s="23" t="n"/>
      <c r="E677" s="23" t="n"/>
      <c r="F677" s="23" t="n"/>
      <c r="G677" s="30" t="n"/>
      <c r="H677" s="32" t="n"/>
      <c r="I677" s="33" t="n"/>
      <c r="J677" s="23" t="n"/>
      <c r="K677" s="30" t="n"/>
    </row>
    <row r="678">
      <c r="A678" s="23" t="n"/>
      <c r="B678" s="30" t="n"/>
      <c r="C678" s="31" t="n"/>
      <c r="D678" s="23" t="n"/>
      <c r="E678" s="23" t="n"/>
      <c r="F678" s="23" t="n"/>
      <c r="G678" s="30" t="n"/>
      <c r="H678" s="32" t="n"/>
      <c r="I678" s="33" t="n"/>
      <c r="J678" s="23" t="n"/>
      <c r="K678" s="30" t="n"/>
    </row>
    <row r="679">
      <c r="A679" s="23" t="n"/>
      <c r="B679" s="30" t="n"/>
      <c r="C679" s="31" t="n"/>
      <c r="D679" s="23" t="n"/>
      <c r="E679" s="23" t="n"/>
      <c r="F679" s="23" t="n"/>
      <c r="G679" s="30" t="n"/>
      <c r="H679" s="32" t="n"/>
      <c r="I679" s="33" t="n"/>
      <c r="J679" s="23" t="n"/>
      <c r="K679" s="30" t="n"/>
    </row>
    <row r="680">
      <c r="A680" s="23" t="n"/>
      <c r="B680" s="30" t="n"/>
      <c r="C680" s="31" t="n"/>
      <c r="D680" s="23" t="n"/>
      <c r="E680" s="23" t="n"/>
      <c r="F680" s="23" t="n"/>
      <c r="G680" s="30" t="n"/>
      <c r="H680" s="32" t="n"/>
      <c r="I680" s="33" t="n"/>
      <c r="J680" s="23" t="n"/>
      <c r="K680" s="30" t="n"/>
    </row>
    <row r="681">
      <c r="A681" s="23" t="n"/>
      <c r="B681" s="30" t="n"/>
      <c r="C681" s="31" t="n"/>
      <c r="D681" s="23" t="n"/>
      <c r="E681" s="23" t="n"/>
      <c r="F681" s="23" t="n"/>
      <c r="G681" s="30" t="n"/>
      <c r="H681" s="32" t="n"/>
      <c r="I681" s="33" t="n"/>
      <c r="J681" s="23" t="n"/>
      <c r="K681" s="30" t="n"/>
    </row>
    <row r="682">
      <c r="A682" s="23" t="n"/>
      <c r="B682" s="30" t="n"/>
      <c r="C682" s="31" t="n"/>
      <c r="D682" s="23" t="n"/>
      <c r="E682" s="23" t="n"/>
      <c r="F682" s="23" t="n"/>
      <c r="G682" s="30" t="n"/>
      <c r="H682" s="32" t="n"/>
      <c r="I682" s="33" t="n"/>
      <c r="J682" s="23" t="n"/>
      <c r="K682" s="30" t="n"/>
    </row>
    <row r="683">
      <c r="A683" s="23" t="n"/>
      <c r="B683" s="30" t="n"/>
      <c r="C683" s="31" t="n"/>
      <c r="D683" s="23" t="n"/>
      <c r="E683" s="23" t="n"/>
      <c r="F683" s="23" t="n"/>
      <c r="G683" s="30" t="n"/>
      <c r="H683" s="32" t="n"/>
      <c r="I683" s="33" t="n"/>
      <c r="J683" s="23" t="n"/>
      <c r="K683" s="30" t="n"/>
    </row>
    <row r="684">
      <c r="A684" s="23" t="n"/>
      <c r="B684" s="30" t="n"/>
      <c r="C684" s="31" t="n"/>
      <c r="D684" s="23" t="n"/>
      <c r="E684" s="23" t="n"/>
      <c r="F684" s="23" t="n"/>
      <c r="G684" s="30" t="n"/>
      <c r="H684" s="32" t="n"/>
      <c r="I684" s="33" t="n"/>
      <c r="J684" s="23" t="n"/>
      <c r="K684" s="30" t="n"/>
    </row>
    <row r="685">
      <c r="A685" s="23" t="n"/>
      <c r="B685" s="30" t="n"/>
      <c r="C685" s="31" t="n"/>
      <c r="D685" s="23" t="n"/>
      <c r="E685" s="23" t="n"/>
      <c r="F685" s="23" t="n"/>
      <c r="G685" s="30" t="n"/>
      <c r="H685" s="32" t="n"/>
      <c r="I685" s="33" t="n"/>
      <c r="J685" s="23" t="n"/>
      <c r="K685" s="30" t="n"/>
    </row>
    <row r="686">
      <c r="A686" s="23" t="n"/>
      <c r="B686" s="30" t="n"/>
      <c r="C686" s="31" t="n"/>
      <c r="D686" s="23" t="n"/>
      <c r="E686" s="23" t="n"/>
      <c r="F686" s="23" t="n"/>
      <c r="G686" s="30" t="n"/>
      <c r="H686" s="32" t="n"/>
      <c r="I686" s="33" t="n"/>
      <c r="J686" s="23" t="n"/>
      <c r="K686" s="30" t="n"/>
    </row>
    <row r="687">
      <c r="A687" s="23" t="n"/>
      <c r="B687" s="30" t="n"/>
      <c r="C687" s="31" t="n"/>
      <c r="D687" s="23" t="n"/>
      <c r="E687" s="23" t="n"/>
      <c r="F687" s="23" t="n"/>
      <c r="G687" s="30" t="n"/>
      <c r="H687" s="32" t="n"/>
      <c r="I687" s="33" t="n"/>
      <c r="J687" s="23" t="n"/>
      <c r="K687" s="30" t="n"/>
    </row>
    <row r="688">
      <c r="A688" s="23" t="n"/>
      <c r="B688" s="30" t="n"/>
      <c r="C688" s="31" t="n"/>
      <c r="D688" s="23" t="n"/>
      <c r="E688" s="23" t="n"/>
      <c r="F688" s="23" t="n"/>
      <c r="G688" s="30" t="n"/>
      <c r="H688" s="32" t="n"/>
      <c r="I688" s="33" t="n"/>
      <c r="J688" s="23" t="n"/>
      <c r="K688" s="30" t="n"/>
    </row>
    <row r="689">
      <c r="A689" s="23" t="n"/>
      <c r="B689" s="30" t="n"/>
      <c r="C689" s="31" t="n"/>
      <c r="D689" s="23" t="n"/>
      <c r="E689" s="23" t="n"/>
      <c r="F689" s="23" t="n"/>
      <c r="G689" s="30" t="n"/>
      <c r="H689" s="32" t="n"/>
      <c r="I689" s="33" t="n"/>
      <c r="J689" s="23" t="n"/>
      <c r="K689" s="30" t="n"/>
    </row>
    <row r="690">
      <c r="A690" s="23" t="n"/>
      <c r="B690" s="30" t="n"/>
      <c r="C690" s="31" t="n"/>
      <c r="D690" s="23" t="n"/>
      <c r="E690" s="23" t="n"/>
      <c r="F690" s="23" t="n"/>
      <c r="G690" s="30" t="n"/>
      <c r="H690" s="32" t="n"/>
      <c r="I690" s="33" t="n"/>
      <c r="J690" s="23" t="n"/>
      <c r="K690" s="30" t="n"/>
    </row>
    <row r="691">
      <c r="A691" s="23" t="n"/>
      <c r="B691" s="30" t="n"/>
      <c r="C691" s="31" t="n"/>
      <c r="D691" s="23" t="n"/>
      <c r="E691" s="23" t="n"/>
      <c r="F691" s="23" t="n"/>
      <c r="G691" s="30" t="n"/>
      <c r="H691" s="32" t="n"/>
      <c r="I691" s="33" t="n"/>
      <c r="J691" s="23" t="n"/>
      <c r="K691" s="30" t="n"/>
    </row>
    <row r="692">
      <c r="A692" s="23" t="n"/>
      <c r="B692" s="30" t="n"/>
      <c r="C692" s="31" t="n"/>
      <c r="D692" s="23" t="n"/>
      <c r="E692" s="23" t="n"/>
      <c r="F692" s="23" t="n"/>
      <c r="G692" s="30" t="n"/>
      <c r="H692" s="32" t="n"/>
      <c r="I692" s="33" t="n"/>
      <c r="J692" s="23" t="n"/>
      <c r="K692" s="30" t="n"/>
    </row>
    <row r="693">
      <c r="A693" s="23" t="n"/>
      <c r="B693" s="30" t="n"/>
      <c r="C693" s="31" t="n"/>
      <c r="D693" s="23" t="n"/>
      <c r="E693" s="23" t="n"/>
      <c r="F693" s="23" t="n"/>
      <c r="G693" s="30" t="n"/>
      <c r="H693" s="32" t="n"/>
      <c r="I693" s="33" t="n"/>
      <c r="J693" s="23" t="n"/>
      <c r="K693" s="30" t="n"/>
    </row>
    <row r="694">
      <c r="A694" s="23" t="n"/>
      <c r="B694" s="30" t="n"/>
      <c r="C694" s="31" t="n"/>
      <c r="D694" s="23" t="n"/>
      <c r="E694" s="23" t="n"/>
      <c r="F694" s="23" t="n"/>
      <c r="G694" s="30" t="n"/>
      <c r="H694" s="32" t="n"/>
      <c r="I694" s="33" t="n"/>
      <c r="J694" s="23" t="n"/>
      <c r="K694" s="30" t="n"/>
    </row>
    <row r="695">
      <c r="A695" s="23" t="n"/>
      <c r="B695" s="30" t="n"/>
      <c r="C695" s="31" t="n"/>
      <c r="D695" s="23" t="n"/>
      <c r="E695" s="23" t="n"/>
      <c r="F695" s="23" t="n"/>
      <c r="G695" s="30" t="n"/>
      <c r="H695" s="32" t="n"/>
      <c r="I695" s="33" t="n"/>
      <c r="J695" s="23" t="n"/>
      <c r="K695" s="30" t="n"/>
    </row>
    <row r="696">
      <c r="A696" s="23" t="n"/>
      <c r="B696" s="30" t="n"/>
      <c r="C696" s="31" t="n"/>
      <c r="D696" s="23" t="n"/>
      <c r="E696" s="23" t="n"/>
      <c r="F696" s="23" t="n"/>
      <c r="G696" s="30" t="n"/>
      <c r="H696" s="32" t="n"/>
      <c r="I696" s="33" t="n"/>
      <c r="J696" s="23" t="n"/>
      <c r="K696" s="30" t="n"/>
    </row>
    <row r="697">
      <c r="A697" s="23" t="n"/>
      <c r="B697" s="30" t="n"/>
      <c r="C697" s="31" t="n"/>
      <c r="D697" s="23" t="n"/>
      <c r="E697" s="23" t="n"/>
      <c r="F697" s="23" t="n"/>
      <c r="G697" s="30" t="n"/>
      <c r="H697" s="32" t="n"/>
      <c r="I697" s="33" t="n"/>
      <c r="J697" s="23" t="n"/>
      <c r="K697" s="30" t="n"/>
    </row>
    <row r="698">
      <c r="A698" s="23" t="n"/>
      <c r="B698" s="30" t="n"/>
      <c r="C698" s="31" t="n"/>
      <c r="D698" s="23" t="n"/>
      <c r="E698" s="23" t="n"/>
      <c r="F698" s="23" t="n"/>
      <c r="G698" s="30" t="n"/>
      <c r="H698" s="32" t="n"/>
      <c r="I698" s="33" t="n"/>
      <c r="J698" s="23" t="n"/>
      <c r="K698" s="30" t="n"/>
    </row>
    <row r="699">
      <c r="A699" s="23" t="n"/>
      <c r="B699" s="30" t="n"/>
      <c r="C699" s="31" t="n"/>
      <c r="D699" s="23" t="n"/>
      <c r="E699" s="23" t="n"/>
      <c r="F699" s="23" t="n"/>
      <c r="G699" s="30" t="n"/>
      <c r="H699" s="32" t="n"/>
      <c r="I699" s="33" t="n"/>
      <c r="J699" s="23" t="n"/>
      <c r="K699" s="30" t="n"/>
    </row>
    <row r="700">
      <c r="A700" s="23" t="n"/>
      <c r="B700" s="30" t="n"/>
      <c r="C700" s="31" t="n"/>
      <c r="D700" s="23" t="n"/>
      <c r="E700" s="23" t="n"/>
      <c r="F700" s="23" t="n"/>
      <c r="G700" s="30" t="n"/>
      <c r="H700" s="32" t="n"/>
      <c r="I700" s="33" t="n"/>
      <c r="J700" s="23" t="n"/>
      <c r="K700" s="30" t="n"/>
    </row>
    <row r="701">
      <c r="A701" s="23" t="n"/>
      <c r="B701" s="30" t="n"/>
      <c r="C701" s="31" t="n"/>
      <c r="D701" s="23" t="n"/>
      <c r="E701" s="23" t="n"/>
      <c r="F701" s="23" t="n"/>
      <c r="G701" s="30" t="n"/>
      <c r="H701" s="32" t="n"/>
      <c r="I701" s="33" t="n"/>
      <c r="J701" s="23" t="n"/>
      <c r="K701" s="30" t="n"/>
    </row>
    <row r="702">
      <c r="A702" s="23" t="n"/>
      <c r="B702" s="30" t="n"/>
      <c r="C702" s="31" t="n"/>
      <c r="D702" s="23" t="n"/>
      <c r="E702" s="23" t="n"/>
      <c r="F702" s="23" t="n"/>
      <c r="G702" s="30" t="n"/>
      <c r="H702" s="32" t="n"/>
      <c r="I702" s="33" t="n"/>
      <c r="J702" s="23" t="n"/>
      <c r="K702" s="30" t="n"/>
    </row>
    <row r="703">
      <c r="A703" s="23" t="n"/>
      <c r="B703" s="30" t="n"/>
      <c r="C703" s="31" t="n"/>
      <c r="D703" s="23" t="n"/>
      <c r="E703" s="23" t="n"/>
      <c r="F703" s="23" t="n"/>
      <c r="G703" s="30" t="n"/>
      <c r="H703" s="32" t="n"/>
      <c r="I703" s="33" t="n"/>
      <c r="J703" s="23" t="n"/>
      <c r="K703" s="30" t="n"/>
    </row>
    <row r="704">
      <c r="A704" s="23" t="n"/>
      <c r="B704" s="30" t="n"/>
      <c r="C704" s="31" t="n"/>
      <c r="D704" s="23" t="n"/>
      <c r="E704" s="23" t="n"/>
      <c r="F704" s="23" t="n"/>
      <c r="G704" s="30" t="n"/>
      <c r="H704" s="32" t="n"/>
      <c r="I704" s="33" t="n"/>
      <c r="J704" s="23" t="n"/>
      <c r="K704" s="30" t="n"/>
    </row>
    <row r="705">
      <c r="A705" s="23" t="n"/>
      <c r="B705" s="30" t="n"/>
      <c r="C705" s="31" t="n"/>
      <c r="D705" s="23" t="n"/>
      <c r="E705" s="23" t="n"/>
      <c r="F705" s="23" t="n"/>
      <c r="G705" s="30" t="n"/>
      <c r="H705" s="32" t="n"/>
      <c r="I705" s="33" t="n"/>
      <c r="J705" s="23" t="n"/>
      <c r="K705" s="30" t="n"/>
    </row>
    <row r="706">
      <c r="A706" s="23" t="n"/>
      <c r="B706" s="30" t="n"/>
      <c r="C706" s="31" t="n"/>
      <c r="D706" s="23" t="n"/>
      <c r="E706" s="23" t="n"/>
      <c r="F706" s="23" t="n"/>
      <c r="G706" s="30" t="n"/>
      <c r="H706" s="32" t="n"/>
      <c r="I706" s="33" t="n"/>
      <c r="J706" s="23" t="n"/>
      <c r="K706" s="30" t="n"/>
    </row>
    <row r="707">
      <c r="A707" s="23" t="n"/>
      <c r="B707" s="30" t="n"/>
      <c r="C707" s="31" t="n"/>
      <c r="D707" s="23" t="n"/>
      <c r="E707" s="23" t="n"/>
      <c r="F707" s="23" t="n"/>
      <c r="G707" s="30" t="n"/>
      <c r="H707" s="32" t="n"/>
      <c r="I707" s="33" t="n"/>
      <c r="J707" s="23" t="n"/>
      <c r="K707" s="30" t="n"/>
    </row>
    <row r="708">
      <c r="A708" s="23" t="n"/>
      <c r="B708" s="30" t="n"/>
      <c r="C708" s="31" t="n"/>
      <c r="D708" s="23" t="n"/>
      <c r="E708" s="23" t="n"/>
      <c r="F708" s="23" t="n"/>
      <c r="G708" s="30" t="n"/>
      <c r="H708" s="32" t="n"/>
      <c r="I708" s="33" t="n"/>
      <c r="J708" s="23" t="n"/>
      <c r="K708" s="30" t="n"/>
    </row>
    <row r="709">
      <c r="A709" s="23" t="n"/>
      <c r="B709" s="30" t="n"/>
      <c r="C709" s="31" t="n"/>
      <c r="D709" s="23" t="n"/>
      <c r="E709" s="23" t="n"/>
      <c r="F709" s="23" t="n"/>
      <c r="G709" s="30" t="n"/>
      <c r="H709" s="32" t="n"/>
      <c r="I709" s="33" t="n"/>
      <c r="J709" s="23" t="n"/>
      <c r="K709" s="30" t="n"/>
    </row>
    <row r="710">
      <c r="A710" s="23" t="n"/>
      <c r="B710" s="30" t="n"/>
      <c r="C710" s="31" t="n"/>
      <c r="D710" s="23" t="n"/>
      <c r="E710" s="23" t="n"/>
      <c r="F710" s="23" t="n"/>
      <c r="G710" s="30" t="n"/>
      <c r="H710" s="32" t="n"/>
      <c r="I710" s="33" t="n"/>
      <c r="J710" s="23" t="n"/>
      <c r="K710" s="30" t="n"/>
    </row>
    <row r="711">
      <c r="A711" s="23" t="n"/>
      <c r="B711" s="30" t="n"/>
      <c r="C711" s="31" t="n"/>
      <c r="D711" s="23" t="n"/>
      <c r="E711" s="23" t="n"/>
      <c r="F711" s="23" t="n"/>
      <c r="G711" s="30" t="n"/>
      <c r="H711" s="32" t="n"/>
      <c r="I711" s="33" t="n"/>
      <c r="J711" s="23" t="n"/>
      <c r="K711" s="30" t="n"/>
    </row>
    <row r="712">
      <c r="A712" s="23" t="n"/>
      <c r="B712" s="30" t="n"/>
      <c r="C712" s="31" t="n"/>
      <c r="D712" s="23" t="n"/>
      <c r="E712" s="23" t="n"/>
      <c r="F712" s="23" t="n"/>
      <c r="G712" s="30" t="n"/>
      <c r="H712" s="32" t="n"/>
      <c r="I712" s="33" t="n"/>
      <c r="J712" s="23" t="n"/>
      <c r="K712" s="30" t="n"/>
    </row>
    <row r="713">
      <c r="A713" s="23" t="n"/>
      <c r="B713" s="30" t="n"/>
      <c r="C713" s="31" t="n"/>
      <c r="D713" s="23" t="n"/>
      <c r="E713" s="23" t="n"/>
      <c r="F713" s="23" t="n"/>
      <c r="G713" s="30" t="n"/>
      <c r="H713" s="32" t="n"/>
      <c r="I713" s="33" t="n"/>
      <c r="J713" s="23" t="n"/>
      <c r="K713" s="30" t="n"/>
    </row>
    <row r="714">
      <c r="A714" s="23" t="n"/>
      <c r="B714" s="30" t="n"/>
      <c r="C714" s="31" t="n"/>
      <c r="D714" s="23" t="n"/>
      <c r="E714" s="23" t="n"/>
      <c r="F714" s="23" t="n"/>
      <c r="G714" s="30" t="n"/>
      <c r="H714" s="32" t="n"/>
      <c r="I714" s="33" t="n"/>
      <c r="J714" s="23" t="n"/>
      <c r="K714" s="30" t="n"/>
    </row>
    <row r="715">
      <c r="A715" s="23" t="n"/>
      <c r="B715" s="30" t="n"/>
      <c r="C715" s="31" t="n"/>
      <c r="D715" s="23" t="n"/>
      <c r="E715" s="23" t="n"/>
      <c r="F715" s="23" t="n"/>
      <c r="G715" s="30" t="n"/>
      <c r="H715" s="32" t="n"/>
      <c r="I715" s="33" t="n"/>
      <c r="J715" s="23" t="n"/>
      <c r="K715" s="30" t="n"/>
    </row>
    <row r="716">
      <c r="A716" s="23" t="n"/>
      <c r="B716" s="30" t="n"/>
      <c r="C716" s="31" t="n"/>
      <c r="D716" s="23" t="n"/>
      <c r="E716" s="23" t="n"/>
      <c r="F716" s="23" t="n"/>
      <c r="G716" s="30" t="n"/>
      <c r="H716" s="32" t="n"/>
      <c r="I716" s="33" t="n"/>
      <c r="J716" s="23" t="n"/>
      <c r="K716" s="30" t="n"/>
    </row>
    <row r="717">
      <c r="A717" s="23" t="n"/>
      <c r="B717" s="30" t="n"/>
      <c r="C717" s="31" t="n"/>
      <c r="D717" s="23" t="n"/>
      <c r="E717" s="23" t="n"/>
      <c r="F717" s="23" t="n"/>
      <c r="G717" s="30" t="n"/>
      <c r="H717" s="32" t="n"/>
      <c r="I717" s="33" t="n"/>
      <c r="J717" s="23" t="n"/>
      <c r="K717" s="30" t="n"/>
    </row>
    <row r="718">
      <c r="A718" s="23" t="n"/>
      <c r="B718" s="30" t="n"/>
      <c r="C718" s="31" t="n"/>
      <c r="D718" s="23" t="n"/>
      <c r="E718" s="23" t="n"/>
      <c r="F718" s="23" t="n"/>
      <c r="G718" s="30" t="n"/>
      <c r="H718" s="32" t="n"/>
      <c r="I718" s="33" t="n"/>
      <c r="J718" s="23" t="n"/>
      <c r="K718" s="30" t="n"/>
    </row>
    <row r="719">
      <c r="A719" s="23" t="n"/>
      <c r="B719" s="30" t="n"/>
      <c r="C719" s="31" t="n"/>
      <c r="D719" s="23" t="n"/>
      <c r="E719" s="23" t="n"/>
      <c r="F719" s="23" t="n"/>
      <c r="G719" s="30" t="n"/>
      <c r="H719" s="32" t="n"/>
      <c r="I719" s="33" t="n"/>
      <c r="J719" s="23" t="n"/>
      <c r="K719" s="30" t="n"/>
    </row>
    <row r="720">
      <c r="A720" s="23" t="n"/>
      <c r="B720" s="30" t="n"/>
      <c r="C720" s="31" t="n"/>
      <c r="D720" s="23" t="n"/>
      <c r="E720" s="23" t="n"/>
      <c r="F720" s="23" t="n"/>
      <c r="G720" s="30" t="n"/>
      <c r="H720" s="32" t="n"/>
      <c r="I720" s="33" t="n"/>
      <c r="J720" s="23" t="n"/>
      <c r="K720" s="30" t="n"/>
    </row>
    <row r="721">
      <c r="A721" s="23" t="n"/>
      <c r="B721" s="30" t="n"/>
      <c r="C721" s="31" t="n"/>
      <c r="D721" s="23" t="n"/>
      <c r="E721" s="23" t="n"/>
      <c r="F721" s="23" t="n"/>
      <c r="G721" s="30" t="n"/>
      <c r="H721" s="32" t="n"/>
      <c r="I721" s="33" t="n"/>
      <c r="J721" s="23" t="n"/>
      <c r="K721" s="30" t="n"/>
    </row>
    <row r="722">
      <c r="A722" s="23" t="n"/>
      <c r="B722" s="30" t="n"/>
      <c r="C722" s="31" t="n"/>
      <c r="D722" s="23" t="n"/>
      <c r="E722" s="23" t="n"/>
      <c r="F722" s="23" t="n"/>
      <c r="G722" s="30" t="n"/>
      <c r="H722" s="32" t="n"/>
      <c r="I722" s="33" t="n"/>
      <c r="J722" s="23" t="n"/>
      <c r="K722" s="30" t="n"/>
    </row>
    <row r="723">
      <c r="A723" s="23" t="n"/>
      <c r="B723" s="30" t="n"/>
      <c r="C723" s="31" t="n"/>
      <c r="D723" s="23" t="n"/>
      <c r="E723" s="23" t="n"/>
      <c r="F723" s="23" t="n"/>
      <c r="G723" s="30" t="n"/>
      <c r="H723" s="32" t="n"/>
      <c r="I723" s="33" t="n"/>
      <c r="J723" s="23" t="n"/>
      <c r="K723" s="30" t="n"/>
    </row>
    <row r="724">
      <c r="A724" s="23" t="n"/>
      <c r="B724" s="30" t="n"/>
      <c r="C724" s="31" t="n"/>
      <c r="D724" s="23" t="n"/>
      <c r="E724" s="23" t="n"/>
      <c r="F724" s="23" t="n"/>
      <c r="G724" s="30" t="n"/>
      <c r="H724" s="32" t="n"/>
      <c r="I724" s="33" t="n"/>
      <c r="J724" s="23" t="n"/>
      <c r="K724" s="30" t="n"/>
    </row>
    <row r="725">
      <c r="A725" s="23" t="n"/>
      <c r="B725" s="30" t="n"/>
      <c r="C725" s="31" t="n"/>
      <c r="D725" s="23" t="n"/>
      <c r="E725" s="23" t="n"/>
      <c r="F725" s="23" t="n"/>
      <c r="G725" s="30" t="n"/>
      <c r="H725" s="32" t="n"/>
      <c r="I725" s="33" t="n"/>
      <c r="J725" s="23" t="n"/>
      <c r="K725" s="30" t="n"/>
    </row>
    <row r="726">
      <c r="A726" s="23" t="n"/>
      <c r="B726" s="30" t="n"/>
      <c r="C726" s="31" t="n"/>
      <c r="D726" s="23" t="n"/>
      <c r="E726" s="23" t="n"/>
      <c r="F726" s="23" t="n"/>
      <c r="G726" s="30" t="n"/>
      <c r="H726" s="32" t="n"/>
      <c r="I726" s="33" t="n"/>
      <c r="J726" s="23" t="n"/>
      <c r="K726" s="30" t="n"/>
    </row>
    <row r="727">
      <c r="A727" s="23" t="n"/>
      <c r="B727" s="30" t="n"/>
      <c r="C727" s="31" t="n"/>
      <c r="D727" s="23" t="n"/>
      <c r="E727" s="23" t="n"/>
      <c r="F727" s="23" t="n"/>
      <c r="G727" s="30" t="n"/>
      <c r="H727" s="32" t="n"/>
      <c r="I727" s="33" t="n"/>
      <c r="J727" s="23" t="n"/>
      <c r="K727" s="30" t="n"/>
    </row>
    <row r="728">
      <c r="A728" s="23" t="n"/>
      <c r="B728" s="30" t="n"/>
      <c r="C728" s="31" t="n"/>
      <c r="D728" s="23" t="n"/>
      <c r="E728" s="23" t="n"/>
      <c r="F728" s="23" t="n"/>
      <c r="G728" s="30" t="n"/>
      <c r="H728" s="32" t="n"/>
      <c r="I728" s="33" t="n"/>
      <c r="J728" s="23" t="n"/>
      <c r="K728" s="30" t="n"/>
    </row>
    <row r="729">
      <c r="A729" s="23" t="n"/>
      <c r="B729" s="30" t="n"/>
      <c r="C729" s="31" t="n"/>
      <c r="D729" s="23" t="n"/>
      <c r="E729" s="23" t="n"/>
      <c r="F729" s="23" t="n"/>
      <c r="G729" s="30" t="n"/>
      <c r="H729" s="32" t="n"/>
      <c r="I729" s="33" t="n"/>
      <c r="J729" s="23" t="n"/>
      <c r="K729" s="30" t="n"/>
    </row>
    <row r="730">
      <c r="A730" s="23" t="n"/>
      <c r="B730" s="30" t="n"/>
      <c r="C730" s="31" t="n"/>
      <c r="D730" s="23" t="n"/>
      <c r="E730" s="23" t="n"/>
      <c r="F730" s="23" t="n"/>
      <c r="G730" s="30" t="n"/>
      <c r="H730" s="32" t="n"/>
      <c r="I730" s="33" t="n"/>
      <c r="J730" s="23" t="n"/>
      <c r="K730" s="30" t="n"/>
    </row>
    <row r="731">
      <c r="A731" s="23" t="n"/>
      <c r="B731" s="30" t="n"/>
      <c r="C731" s="31" t="n"/>
      <c r="D731" s="23" t="n"/>
      <c r="E731" s="23" t="n"/>
      <c r="F731" s="23" t="n"/>
      <c r="G731" s="30" t="n"/>
      <c r="H731" s="32" t="n"/>
      <c r="I731" s="33" t="n"/>
      <c r="J731" s="23" t="n"/>
      <c r="K731" s="30" t="n"/>
    </row>
    <row r="732">
      <c r="A732" s="23" t="n"/>
      <c r="B732" s="30" t="n"/>
      <c r="C732" s="31" t="n"/>
      <c r="D732" s="23" t="n"/>
      <c r="E732" s="23" t="n"/>
      <c r="F732" s="23" t="n"/>
      <c r="G732" s="30" t="n"/>
      <c r="H732" s="32" t="n"/>
      <c r="I732" s="33" t="n"/>
      <c r="J732" s="23" t="n"/>
      <c r="K732" s="30" t="n"/>
    </row>
    <row r="733">
      <c r="A733" s="23" t="n"/>
      <c r="B733" s="30" t="n"/>
      <c r="C733" s="31" t="n"/>
      <c r="D733" s="23" t="n"/>
      <c r="E733" s="23" t="n"/>
      <c r="F733" s="23" t="n"/>
      <c r="G733" s="30" t="n"/>
      <c r="H733" s="32" t="n"/>
      <c r="I733" s="33" t="n"/>
      <c r="J733" s="23" t="n"/>
      <c r="K733" s="30" t="n"/>
    </row>
    <row r="734">
      <c r="A734" s="23" t="n"/>
      <c r="B734" s="30" t="n"/>
      <c r="C734" s="31" t="n"/>
      <c r="D734" s="23" t="n"/>
      <c r="E734" s="23" t="n"/>
      <c r="F734" s="23" t="n"/>
      <c r="G734" s="30" t="n"/>
      <c r="H734" s="32" t="n"/>
      <c r="I734" s="33" t="n"/>
      <c r="J734" s="23" t="n"/>
      <c r="K734" s="30" t="n"/>
    </row>
    <row r="735">
      <c r="A735" s="23" t="n"/>
      <c r="B735" s="30" t="n"/>
      <c r="C735" s="31" t="n"/>
      <c r="D735" s="23" t="n"/>
      <c r="E735" s="23" t="n"/>
      <c r="F735" s="23" t="n"/>
      <c r="G735" s="30" t="n"/>
      <c r="H735" s="32" t="n"/>
      <c r="I735" s="33" t="n"/>
      <c r="J735" s="23" t="n"/>
      <c r="K735" s="30" t="n"/>
    </row>
    <row r="736">
      <c r="A736" s="23" t="n"/>
      <c r="B736" s="30" t="n"/>
      <c r="C736" s="31" t="n"/>
      <c r="D736" s="23" t="n"/>
      <c r="E736" s="23" t="n"/>
      <c r="F736" s="23" t="n"/>
      <c r="G736" s="30" t="n"/>
      <c r="H736" s="32" t="n"/>
      <c r="I736" s="33" t="n"/>
      <c r="J736" s="23" t="n"/>
      <c r="K736" s="30" t="n"/>
    </row>
    <row r="737">
      <c r="A737" s="23" t="n"/>
      <c r="B737" s="30" t="n"/>
      <c r="C737" s="31" t="n"/>
      <c r="D737" s="23" t="n"/>
      <c r="E737" s="23" t="n"/>
      <c r="F737" s="23" t="n"/>
      <c r="G737" s="30" t="n"/>
      <c r="H737" s="32" t="n"/>
      <c r="I737" s="33" t="n"/>
      <c r="J737" s="23" t="n"/>
      <c r="K737" s="30" t="n"/>
    </row>
    <row r="738">
      <c r="A738" s="23" t="n"/>
      <c r="B738" s="30" t="n"/>
      <c r="C738" s="31" t="n"/>
      <c r="D738" s="23" t="n"/>
      <c r="E738" s="23" t="n"/>
      <c r="F738" s="23" t="n"/>
      <c r="G738" s="30" t="n"/>
      <c r="H738" s="32" t="n"/>
      <c r="I738" s="33" t="n"/>
      <c r="J738" s="23" t="n"/>
      <c r="K738" s="30" t="n"/>
    </row>
    <row r="739">
      <c r="A739" s="23" t="n"/>
      <c r="B739" s="30" t="n"/>
      <c r="C739" s="31" t="n"/>
      <c r="D739" s="23" t="n"/>
      <c r="E739" s="23" t="n"/>
      <c r="F739" s="23" t="n"/>
      <c r="G739" s="30" t="n"/>
      <c r="H739" s="32" t="n"/>
      <c r="I739" s="33" t="n"/>
      <c r="J739" s="23" t="n"/>
      <c r="K739" s="30" t="n"/>
    </row>
    <row r="740">
      <c r="A740" s="23" t="n"/>
      <c r="B740" s="30" t="n"/>
      <c r="C740" s="31" t="n"/>
      <c r="D740" s="23" t="n"/>
      <c r="E740" s="23" t="n"/>
      <c r="F740" s="23" t="n"/>
      <c r="G740" s="30" t="n"/>
      <c r="H740" s="32" t="n"/>
      <c r="I740" s="33" t="n"/>
      <c r="J740" s="23" t="n"/>
      <c r="K740" s="30" t="n"/>
    </row>
    <row r="741">
      <c r="A741" s="23" t="n"/>
      <c r="B741" s="30" t="n"/>
      <c r="C741" s="31" t="n"/>
      <c r="D741" s="23" t="n"/>
      <c r="E741" s="23" t="n"/>
      <c r="F741" s="23" t="n"/>
      <c r="G741" s="30" t="n"/>
      <c r="H741" s="32" t="n"/>
      <c r="I741" s="33" t="n"/>
      <c r="J741" s="23" t="n"/>
      <c r="K741" s="30" t="n"/>
    </row>
    <row r="742">
      <c r="A742" s="23" t="n"/>
      <c r="B742" s="30" t="n"/>
      <c r="C742" s="31" t="n"/>
      <c r="D742" s="23" t="n"/>
      <c r="E742" s="23" t="n"/>
      <c r="F742" s="23" t="n"/>
      <c r="G742" s="30" t="n"/>
      <c r="H742" s="32" t="n"/>
      <c r="I742" s="33" t="n"/>
      <c r="J742" s="23" t="n"/>
      <c r="K742" s="30" t="n"/>
    </row>
    <row r="743">
      <c r="A743" s="23" t="n"/>
      <c r="B743" s="30" t="n"/>
      <c r="C743" s="31" t="n"/>
      <c r="D743" s="23" t="n"/>
      <c r="E743" s="23" t="n"/>
      <c r="F743" s="23" t="n"/>
      <c r="G743" s="30" t="n"/>
      <c r="H743" s="32" t="n"/>
      <c r="I743" s="33" t="n"/>
      <c r="J743" s="23" t="n"/>
      <c r="K743" s="30" t="n"/>
    </row>
    <row r="744">
      <c r="A744" s="23" t="n"/>
      <c r="B744" s="30" t="n"/>
      <c r="C744" s="31" t="n"/>
      <c r="D744" s="23" t="n"/>
      <c r="E744" s="23" t="n"/>
      <c r="F744" s="23" t="n"/>
      <c r="G744" s="30" t="n"/>
      <c r="H744" s="32" t="n"/>
      <c r="I744" s="33" t="n"/>
      <c r="J744" s="23" t="n"/>
      <c r="K744" s="30" t="n"/>
    </row>
    <row r="745">
      <c r="A745" s="23" t="n"/>
      <c r="B745" s="30" t="n"/>
      <c r="C745" s="31" t="n"/>
      <c r="D745" s="23" t="n"/>
      <c r="E745" s="23" t="n"/>
      <c r="F745" s="23" t="n"/>
      <c r="G745" s="30" t="n"/>
      <c r="H745" s="32" t="n"/>
      <c r="I745" s="33" t="n"/>
      <c r="J745" s="23" t="n"/>
      <c r="K745" s="30" t="n"/>
    </row>
    <row r="746">
      <c r="A746" s="23" t="n"/>
      <c r="B746" s="30" t="n"/>
      <c r="C746" s="31" t="n"/>
      <c r="D746" s="23" t="n"/>
      <c r="E746" s="23" t="n"/>
      <c r="F746" s="23" t="n"/>
      <c r="G746" s="30" t="n"/>
      <c r="H746" s="32" t="n"/>
      <c r="I746" s="33" t="n"/>
      <c r="J746" s="23" t="n"/>
      <c r="K746" s="30" t="n"/>
    </row>
    <row r="747">
      <c r="A747" s="23" t="n"/>
      <c r="B747" s="30" t="n"/>
      <c r="C747" s="31" t="n"/>
      <c r="D747" s="23" t="n"/>
      <c r="E747" s="23" t="n"/>
      <c r="F747" s="23" t="n"/>
      <c r="G747" s="30" t="n"/>
      <c r="H747" s="32" t="n"/>
      <c r="I747" s="33" t="n"/>
      <c r="J747" s="23" t="n"/>
      <c r="K747" s="30" t="n"/>
    </row>
    <row r="748">
      <c r="A748" s="23" t="n"/>
      <c r="B748" s="30" t="n"/>
      <c r="C748" s="31" t="n"/>
      <c r="D748" s="23" t="n"/>
      <c r="E748" s="23" t="n"/>
      <c r="F748" s="23" t="n"/>
      <c r="G748" s="30" t="n"/>
      <c r="H748" s="32" t="n"/>
      <c r="I748" s="33" t="n"/>
      <c r="J748" s="23" t="n"/>
      <c r="K748" s="30" t="n"/>
    </row>
    <row r="749">
      <c r="A749" s="23" t="n"/>
      <c r="B749" s="30" t="n"/>
      <c r="C749" s="31" t="n"/>
      <c r="D749" s="23" t="n"/>
      <c r="E749" s="23" t="n"/>
      <c r="F749" s="23" t="n"/>
      <c r="G749" s="30" t="n"/>
      <c r="H749" s="32" t="n"/>
      <c r="I749" s="33" t="n"/>
      <c r="J749" s="23" t="n"/>
      <c r="K749" s="30" t="n"/>
    </row>
    <row r="750">
      <c r="A750" s="23" t="n"/>
      <c r="B750" s="30" t="n"/>
      <c r="C750" s="31" t="n"/>
      <c r="D750" s="23" t="n"/>
      <c r="E750" s="23" t="n"/>
      <c r="F750" s="23" t="n"/>
      <c r="G750" s="30" t="n"/>
      <c r="H750" s="32" t="n"/>
      <c r="I750" s="33" t="n"/>
      <c r="J750" s="23" t="n"/>
      <c r="K750" s="30" t="n"/>
    </row>
    <row r="751">
      <c r="A751" s="23" t="n"/>
      <c r="B751" s="30" t="n"/>
      <c r="C751" s="31" t="n"/>
      <c r="D751" s="23" t="n"/>
      <c r="E751" s="23" t="n"/>
      <c r="F751" s="23" t="n"/>
      <c r="G751" s="30" t="n"/>
      <c r="H751" s="32" t="n"/>
      <c r="I751" s="33" t="n"/>
      <c r="J751" s="23" t="n"/>
      <c r="K751" s="30" t="n"/>
    </row>
    <row r="752">
      <c r="A752" s="23" t="n"/>
      <c r="B752" s="30" t="n"/>
      <c r="C752" s="31" t="n"/>
      <c r="D752" s="23" t="n"/>
      <c r="E752" s="23" t="n"/>
      <c r="F752" s="23" t="n"/>
      <c r="G752" s="30" t="n"/>
      <c r="H752" s="32" t="n"/>
      <c r="I752" s="33" t="n"/>
      <c r="J752" s="23" t="n"/>
      <c r="K752" s="30" t="n"/>
    </row>
    <row r="753">
      <c r="A753" s="23" t="n"/>
      <c r="B753" s="30" t="n"/>
      <c r="C753" s="31" t="n"/>
      <c r="D753" s="23" t="n"/>
      <c r="E753" s="23" t="n"/>
      <c r="F753" s="23" t="n"/>
      <c r="G753" s="30" t="n"/>
      <c r="H753" s="32" t="n"/>
      <c r="I753" s="33" t="n"/>
      <c r="J753" s="23" t="n"/>
      <c r="K753" s="30" t="n"/>
    </row>
    <row r="754">
      <c r="A754" s="23" t="n"/>
      <c r="B754" s="30" t="n"/>
      <c r="C754" s="31" t="n"/>
      <c r="D754" s="23" t="n"/>
      <c r="E754" s="23" t="n"/>
      <c r="F754" s="23" t="n"/>
      <c r="G754" s="30" t="n"/>
      <c r="H754" s="32" t="n"/>
      <c r="I754" s="33" t="n"/>
      <c r="J754" s="23" t="n"/>
      <c r="K754" s="30" t="n"/>
    </row>
    <row r="755">
      <c r="A755" s="23" t="n"/>
      <c r="B755" s="30" t="n"/>
      <c r="C755" s="31" t="n"/>
      <c r="D755" s="23" t="n"/>
      <c r="E755" s="23" t="n"/>
      <c r="F755" s="23" t="n"/>
      <c r="G755" s="30" t="n"/>
      <c r="H755" s="32" t="n"/>
      <c r="I755" s="33" t="n"/>
      <c r="J755" s="23" t="n"/>
      <c r="K755" s="30" t="n"/>
    </row>
    <row r="756">
      <c r="A756" s="23" t="n"/>
      <c r="B756" s="30" t="n"/>
      <c r="C756" s="31" t="n"/>
      <c r="D756" s="23" t="n"/>
      <c r="E756" s="23" t="n"/>
      <c r="F756" s="23" t="n"/>
      <c r="G756" s="30" t="n"/>
      <c r="H756" s="32" t="n"/>
      <c r="I756" s="33" t="n"/>
      <c r="J756" s="23" t="n"/>
      <c r="K756" s="30" t="n"/>
    </row>
    <row r="757">
      <c r="A757" s="23" t="n"/>
      <c r="B757" s="30" t="n"/>
      <c r="C757" s="31" t="n"/>
      <c r="D757" s="23" t="n"/>
      <c r="E757" s="23" t="n"/>
      <c r="F757" s="23" t="n"/>
      <c r="G757" s="30" t="n"/>
      <c r="H757" s="32" t="n"/>
      <c r="I757" s="33" t="n"/>
      <c r="J757" s="23" t="n"/>
      <c r="K757" s="30" t="n"/>
    </row>
    <row r="758">
      <c r="A758" s="23" t="n"/>
      <c r="B758" s="30" t="n"/>
      <c r="C758" s="31" t="n"/>
      <c r="D758" s="23" t="n"/>
      <c r="E758" s="23" t="n"/>
      <c r="F758" s="23" t="n"/>
      <c r="G758" s="30" t="n"/>
      <c r="H758" s="32" t="n"/>
      <c r="I758" s="33" t="n"/>
      <c r="J758" s="23" t="n"/>
      <c r="K758" s="30" t="n"/>
    </row>
    <row r="759">
      <c r="A759" s="23" t="n"/>
      <c r="B759" s="30" t="n"/>
      <c r="C759" s="31" t="n"/>
      <c r="D759" s="23" t="n"/>
      <c r="E759" s="23" t="n"/>
      <c r="F759" s="23" t="n"/>
      <c r="G759" s="30" t="n"/>
      <c r="H759" s="32" t="n"/>
      <c r="I759" s="33" t="n"/>
      <c r="J759" s="23" t="n"/>
      <c r="K759" s="30" t="n"/>
    </row>
    <row r="760">
      <c r="A760" s="23" t="n"/>
      <c r="B760" s="30" t="n"/>
      <c r="C760" s="31" t="n"/>
      <c r="D760" s="23" t="n"/>
      <c r="E760" s="23" t="n"/>
      <c r="F760" s="23" t="n"/>
      <c r="G760" s="30" t="n"/>
      <c r="H760" s="32" t="n"/>
      <c r="I760" s="33" t="n"/>
      <c r="J760" s="23" t="n"/>
      <c r="K760" s="30" t="n"/>
    </row>
    <row r="761">
      <c r="A761" s="23" t="n"/>
      <c r="B761" s="30" t="n"/>
      <c r="C761" s="31" t="n"/>
      <c r="D761" s="23" t="n"/>
      <c r="E761" s="23" t="n"/>
      <c r="F761" s="23" t="n"/>
      <c r="G761" s="30" t="n"/>
      <c r="H761" s="32" t="n"/>
      <c r="I761" s="33" t="n"/>
      <c r="J761" s="23" t="n"/>
      <c r="K761" s="30" t="n"/>
    </row>
    <row r="762">
      <c r="A762" s="23" t="n"/>
      <c r="B762" s="30" t="n"/>
      <c r="C762" s="31" t="n"/>
      <c r="D762" s="23" t="n"/>
      <c r="E762" s="23" t="n"/>
      <c r="F762" s="23" t="n"/>
      <c r="G762" s="30" t="n"/>
      <c r="H762" s="32" t="n"/>
      <c r="I762" s="33" t="n"/>
      <c r="J762" s="23" t="n"/>
      <c r="K762" s="30" t="n"/>
    </row>
    <row r="763">
      <c r="A763" s="23" t="n"/>
      <c r="B763" s="30" t="n"/>
      <c r="C763" s="31" t="n"/>
      <c r="D763" s="23" t="n"/>
      <c r="E763" s="23" t="n"/>
      <c r="F763" s="23" t="n"/>
      <c r="G763" s="30" t="n"/>
      <c r="H763" s="32" t="n"/>
      <c r="I763" s="33" t="n"/>
      <c r="J763" s="23" t="n"/>
      <c r="K763" s="30" t="n"/>
    </row>
    <row r="764">
      <c r="A764" s="23" t="n"/>
      <c r="B764" s="30" t="n"/>
      <c r="C764" s="31" t="n"/>
      <c r="D764" s="23" t="n"/>
      <c r="E764" s="23" t="n"/>
      <c r="F764" s="23" t="n"/>
      <c r="G764" s="30" t="n"/>
      <c r="H764" s="32" t="n"/>
      <c r="I764" s="33" t="n"/>
      <c r="J764" s="23" t="n"/>
      <c r="K764" s="30" t="n"/>
    </row>
    <row r="765">
      <c r="A765" s="23" t="n"/>
      <c r="B765" s="30" t="n"/>
      <c r="C765" s="31" t="n"/>
      <c r="D765" s="23" t="n"/>
      <c r="E765" s="23" t="n"/>
      <c r="F765" s="23" t="n"/>
      <c r="G765" s="30" t="n"/>
      <c r="H765" s="32" t="n"/>
      <c r="I765" s="33" t="n"/>
      <c r="J765" s="23" t="n"/>
      <c r="K765" s="30" t="n"/>
    </row>
    <row r="766">
      <c r="A766" s="23" t="n"/>
      <c r="B766" s="30" t="n"/>
      <c r="C766" s="31" t="n"/>
      <c r="D766" s="23" t="n"/>
      <c r="E766" s="23" t="n"/>
      <c r="F766" s="23" t="n"/>
      <c r="G766" s="30" t="n"/>
      <c r="H766" s="32" t="n"/>
      <c r="I766" s="33" t="n"/>
      <c r="J766" s="23" t="n"/>
      <c r="K766" s="30" t="n"/>
    </row>
    <row r="767">
      <c r="A767" s="23" t="n"/>
      <c r="B767" s="30" t="n"/>
      <c r="C767" s="31" t="n"/>
      <c r="D767" s="23" t="n"/>
      <c r="E767" s="23" t="n"/>
      <c r="F767" s="23" t="n"/>
      <c r="G767" s="30" t="n"/>
      <c r="H767" s="32" t="n"/>
      <c r="I767" s="33" t="n"/>
      <c r="J767" s="23" t="n"/>
      <c r="K767" s="30" t="n"/>
    </row>
    <row r="768">
      <c r="A768" s="23" t="n"/>
      <c r="B768" s="30" t="n"/>
      <c r="C768" s="31" t="n"/>
      <c r="D768" s="23" t="n"/>
      <c r="E768" s="23" t="n"/>
      <c r="F768" s="23" t="n"/>
      <c r="G768" s="30" t="n"/>
      <c r="H768" s="32" t="n"/>
      <c r="I768" s="33" t="n"/>
      <c r="J768" s="23" t="n"/>
      <c r="K768" s="30" t="n"/>
    </row>
    <row r="769">
      <c r="A769" s="23" t="n"/>
      <c r="B769" s="30" t="n"/>
      <c r="C769" s="31" t="n"/>
      <c r="D769" s="23" t="n"/>
      <c r="E769" s="23" t="n"/>
      <c r="F769" s="23" t="n"/>
      <c r="G769" s="30" t="n"/>
      <c r="H769" s="32" t="n"/>
      <c r="I769" s="33" t="n"/>
      <c r="J769" s="23" t="n"/>
      <c r="K769" s="30" t="n"/>
    </row>
    <row r="770">
      <c r="A770" s="23" t="n"/>
      <c r="B770" s="30" t="n"/>
      <c r="C770" s="31" t="n"/>
      <c r="D770" s="23" t="n"/>
      <c r="E770" s="23" t="n"/>
      <c r="F770" s="23" t="n"/>
      <c r="G770" s="30" t="n"/>
      <c r="H770" s="32" t="n"/>
      <c r="I770" s="33" t="n"/>
      <c r="J770" s="23" t="n"/>
      <c r="K770" s="30" t="n"/>
    </row>
    <row r="771">
      <c r="A771" s="23" t="n"/>
      <c r="B771" s="30" t="n"/>
      <c r="C771" s="31" t="n"/>
      <c r="D771" s="23" t="n"/>
      <c r="E771" s="23" t="n"/>
      <c r="F771" s="23" t="n"/>
      <c r="G771" s="30" t="n"/>
      <c r="H771" s="32" t="n"/>
      <c r="I771" s="33" t="n"/>
      <c r="J771" s="23" t="n"/>
      <c r="K771" s="30" t="n"/>
    </row>
    <row r="772">
      <c r="A772" s="23" t="n"/>
      <c r="B772" s="30" t="n"/>
      <c r="C772" s="31" t="n"/>
      <c r="D772" s="23" t="n"/>
      <c r="E772" s="23" t="n"/>
      <c r="F772" s="23" t="n"/>
      <c r="G772" s="30" t="n"/>
      <c r="H772" s="32" t="n"/>
      <c r="I772" s="33" t="n"/>
      <c r="J772" s="23" t="n"/>
      <c r="K772" s="30" t="n"/>
    </row>
    <row r="773">
      <c r="A773" s="23" t="n"/>
      <c r="B773" s="30" t="n"/>
      <c r="C773" s="31" t="n"/>
      <c r="D773" s="23" t="n"/>
      <c r="E773" s="23" t="n"/>
      <c r="F773" s="23" t="n"/>
      <c r="G773" s="30" t="n"/>
      <c r="H773" s="32" t="n"/>
      <c r="I773" s="33" t="n"/>
      <c r="J773" s="23" t="n"/>
      <c r="K773" s="30" t="n"/>
    </row>
    <row r="774">
      <c r="A774" s="23" t="n"/>
      <c r="B774" s="30" t="n"/>
      <c r="C774" s="31" t="n"/>
      <c r="D774" s="23" t="n"/>
      <c r="E774" s="23" t="n"/>
      <c r="F774" s="23" t="n"/>
      <c r="G774" s="30" t="n"/>
      <c r="H774" s="32" t="n"/>
      <c r="I774" s="33" t="n"/>
      <c r="J774" s="23" t="n"/>
      <c r="K774" s="30" t="n"/>
    </row>
    <row r="775">
      <c r="A775" s="23" t="n"/>
      <c r="B775" s="30" t="n"/>
      <c r="C775" s="31" t="n"/>
      <c r="D775" s="23" t="n"/>
      <c r="E775" s="23" t="n"/>
      <c r="F775" s="23" t="n"/>
      <c r="G775" s="30" t="n"/>
      <c r="H775" s="32" t="n"/>
      <c r="I775" s="33" t="n"/>
      <c r="J775" s="23" t="n"/>
      <c r="K775" s="30" t="n"/>
    </row>
    <row r="776">
      <c r="A776" s="23" t="n"/>
      <c r="B776" s="30" t="n"/>
      <c r="C776" s="31" t="n"/>
      <c r="D776" s="23" t="n"/>
      <c r="E776" s="23" t="n"/>
      <c r="F776" s="23" t="n"/>
      <c r="G776" s="30" t="n"/>
      <c r="H776" s="32" t="n"/>
      <c r="I776" s="33" t="n"/>
      <c r="J776" s="23" t="n"/>
      <c r="K776" s="30" t="n"/>
    </row>
    <row r="777">
      <c r="A777" s="23" t="n"/>
      <c r="B777" s="30" t="n"/>
      <c r="C777" s="31" t="n"/>
      <c r="D777" s="23" t="n"/>
      <c r="E777" s="23" t="n"/>
      <c r="F777" s="23" t="n"/>
      <c r="G777" s="30" t="n"/>
      <c r="H777" s="32" t="n"/>
      <c r="I777" s="33" t="n"/>
      <c r="J777" s="23" t="n"/>
      <c r="K777" s="30" t="n"/>
    </row>
    <row r="778">
      <c r="A778" s="23" t="n"/>
      <c r="B778" s="30" t="n"/>
      <c r="C778" s="31" t="n"/>
      <c r="D778" s="23" t="n"/>
      <c r="E778" s="23" t="n"/>
      <c r="F778" s="23" t="n"/>
      <c r="G778" s="30" t="n"/>
      <c r="H778" s="32" t="n"/>
      <c r="I778" s="33" t="n"/>
      <c r="J778" s="23" t="n"/>
      <c r="K778" s="30" t="n"/>
    </row>
    <row r="779">
      <c r="A779" s="23" t="n"/>
      <c r="B779" s="30" t="n"/>
      <c r="C779" s="31" t="n"/>
      <c r="D779" s="23" t="n"/>
      <c r="E779" s="23" t="n"/>
      <c r="F779" s="23" t="n"/>
      <c r="G779" s="30" t="n"/>
      <c r="H779" s="32" t="n"/>
      <c r="I779" s="33" t="n"/>
      <c r="J779" s="23" t="n"/>
      <c r="K779" s="30" t="n"/>
    </row>
    <row r="780">
      <c r="A780" s="23" t="n"/>
      <c r="B780" s="30" t="n"/>
      <c r="C780" s="31" t="n"/>
      <c r="D780" s="23" t="n"/>
      <c r="E780" s="23" t="n"/>
      <c r="F780" s="23" t="n"/>
      <c r="G780" s="30" t="n"/>
      <c r="H780" s="32" t="n"/>
      <c r="I780" s="33" t="n"/>
      <c r="J780" s="23" t="n"/>
      <c r="K780" s="30" t="n"/>
    </row>
    <row r="781">
      <c r="A781" s="23" t="n"/>
      <c r="B781" s="30" t="n"/>
      <c r="C781" s="31" t="n"/>
      <c r="D781" s="23" t="n"/>
      <c r="E781" s="23" t="n"/>
      <c r="F781" s="23" t="n"/>
      <c r="G781" s="30" t="n"/>
      <c r="H781" s="32" t="n"/>
      <c r="I781" s="33" t="n"/>
      <c r="J781" s="23" t="n"/>
      <c r="K781" s="30" t="n"/>
    </row>
    <row r="782">
      <c r="A782" s="23" t="n"/>
      <c r="B782" s="30" t="n"/>
      <c r="C782" s="31" t="n"/>
      <c r="D782" s="23" t="n"/>
      <c r="E782" s="23" t="n"/>
      <c r="F782" s="23" t="n"/>
      <c r="G782" s="30" t="n"/>
      <c r="H782" s="32" t="n"/>
      <c r="I782" s="33" t="n"/>
      <c r="J782" s="23" t="n"/>
      <c r="K782" s="30" t="n"/>
    </row>
    <row r="783">
      <c r="A783" s="23" t="n"/>
      <c r="B783" s="30" t="n"/>
      <c r="C783" s="31" t="n"/>
      <c r="D783" s="23" t="n"/>
      <c r="E783" s="23" t="n"/>
      <c r="F783" s="23" t="n"/>
      <c r="G783" s="30" t="n"/>
      <c r="H783" s="32" t="n"/>
      <c r="I783" s="33" t="n"/>
      <c r="J783" s="23" t="n"/>
      <c r="K783" s="30" t="n"/>
    </row>
    <row r="784">
      <c r="A784" s="23" t="n"/>
      <c r="B784" s="30" t="n"/>
      <c r="C784" s="31" t="n"/>
      <c r="D784" s="23" t="n"/>
      <c r="E784" s="23" t="n"/>
      <c r="F784" s="23" t="n"/>
      <c r="G784" s="30" t="n"/>
      <c r="H784" s="32" t="n"/>
      <c r="I784" s="33" t="n"/>
      <c r="J784" s="23" t="n"/>
      <c r="K784" s="30" t="n"/>
    </row>
    <row r="785">
      <c r="A785" s="23" t="n"/>
      <c r="B785" s="30" t="n"/>
      <c r="C785" s="31" t="n"/>
      <c r="D785" s="23" t="n"/>
      <c r="E785" s="23" t="n"/>
      <c r="F785" s="23" t="n"/>
      <c r="G785" s="30" t="n"/>
      <c r="H785" s="32" t="n"/>
      <c r="I785" s="33" t="n"/>
      <c r="J785" s="23" t="n"/>
      <c r="K785" s="30" t="n"/>
    </row>
    <row r="786">
      <c r="A786" s="23" t="n"/>
      <c r="B786" s="30" t="n"/>
      <c r="C786" s="31" t="n"/>
      <c r="D786" s="23" t="n"/>
      <c r="E786" s="23" t="n"/>
      <c r="F786" s="23" t="n"/>
      <c r="G786" s="30" t="n"/>
      <c r="H786" s="32" t="n"/>
      <c r="I786" s="33" t="n"/>
      <c r="J786" s="23" t="n"/>
      <c r="K786" s="30" t="n"/>
    </row>
    <row r="787">
      <c r="A787" s="23" t="n"/>
      <c r="B787" s="30" t="n"/>
      <c r="C787" s="31" t="n"/>
      <c r="D787" s="23" t="n"/>
      <c r="E787" s="23" t="n"/>
      <c r="F787" s="23" t="n"/>
      <c r="G787" s="30" t="n"/>
      <c r="H787" s="32" t="n"/>
      <c r="I787" s="33" t="n"/>
      <c r="J787" s="23" t="n"/>
      <c r="K787" s="30" t="n"/>
    </row>
    <row r="788">
      <c r="A788" s="23" t="n"/>
      <c r="B788" s="30" t="n"/>
      <c r="C788" s="31" t="n"/>
      <c r="D788" s="23" t="n"/>
      <c r="E788" s="23" t="n"/>
      <c r="F788" s="23" t="n"/>
      <c r="G788" s="30" t="n"/>
      <c r="H788" s="32" t="n"/>
      <c r="I788" s="33" t="n"/>
      <c r="J788" s="23" t="n"/>
      <c r="K788" s="30" t="n"/>
    </row>
    <row r="789">
      <c r="A789" s="23" t="n"/>
      <c r="B789" s="30" t="n"/>
      <c r="C789" s="31" t="n"/>
      <c r="D789" s="23" t="n"/>
      <c r="E789" s="23" t="n"/>
      <c r="F789" s="23" t="n"/>
      <c r="G789" s="30" t="n"/>
      <c r="H789" s="32" t="n"/>
      <c r="I789" s="33" t="n"/>
      <c r="J789" s="23" t="n"/>
      <c r="K789" s="30" t="n"/>
    </row>
    <row r="790">
      <c r="A790" s="23" t="n"/>
      <c r="B790" s="30" t="n"/>
      <c r="C790" s="31" t="n"/>
      <c r="D790" s="23" t="n"/>
      <c r="E790" s="23" t="n"/>
      <c r="F790" s="23" t="n"/>
      <c r="G790" s="30" t="n"/>
      <c r="H790" s="32" t="n"/>
      <c r="I790" s="33" t="n"/>
      <c r="J790" s="23" t="n"/>
      <c r="K790" s="30" t="n"/>
    </row>
    <row r="791">
      <c r="A791" s="23" t="n"/>
      <c r="B791" s="30" t="n"/>
      <c r="C791" s="31" t="n"/>
      <c r="D791" s="23" t="n"/>
      <c r="E791" s="23" t="n"/>
      <c r="F791" s="23" t="n"/>
      <c r="G791" s="30" t="n"/>
      <c r="H791" s="32" t="n"/>
      <c r="I791" s="33" t="n"/>
      <c r="J791" s="23" t="n"/>
      <c r="K791" s="30" t="n"/>
    </row>
    <row r="792">
      <c r="A792" s="23" t="n"/>
      <c r="B792" s="30" t="n"/>
      <c r="C792" s="31" t="n"/>
      <c r="D792" s="23" t="n"/>
      <c r="E792" s="23" t="n"/>
      <c r="F792" s="23" t="n"/>
      <c r="G792" s="30" t="n"/>
      <c r="H792" s="32" t="n"/>
      <c r="I792" s="33" t="n"/>
      <c r="J792" s="23" t="n"/>
      <c r="K792" s="30" t="n"/>
    </row>
    <row r="793">
      <c r="A793" s="23" t="n"/>
      <c r="B793" s="30" t="n"/>
      <c r="C793" s="31" t="n"/>
      <c r="D793" s="23" t="n"/>
      <c r="E793" s="23" t="n"/>
      <c r="F793" s="23" t="n"/>
      <c r="G793" s="30" t="n"/>
      <c r="H793" s="32" t="n"/>
      <c r="I793" s="33" t="n"/>
      <c r="J793" s="23" t="n"/>
      <c r="K793" s="30" t="n"/>
    </row>
    <row r="794">
      <c r="A794" s="23" t="n"/>
      <c r="B794" s="30" t="n"/>
      <c r="C794" s="31" t="n"/>
      <c r="D794" s="23" t="n"/>
      <c r="E794" s="23" t="n"/>
      <c r="F794" s="23" t="n"/>
      <c r="G794" s="30" t="n"/>
      <c r="H794" s="32" t="n"/>
      <c r="I794" s="33" t="n"/>
      <c r="J794" s="23" t="n"/>
      <c r="K794" s="30" t="n"/>
    </row>
    <row r="795">
      <c r="A795" s="23" t="n"/>
      <c r="B795" s="30" t="n"/>
      <c r="C795" s="31" t="n"/>
      <c r="D795" s="23" t="n"/>
      <c r="E795" s="23" t="n"/>
      <c r="F795" s="23" t="n"/>
      <c r="G795" s="30" t="n"/>
      <c r="H795" s="32" t="n"/>
      <c r="I795" s="33" t="n"/>
      <c r="J795" s="23" t="n"/>
      <c r="K795" s="30" t="n"/>
    </row>
    <row r="796">
      <c r="A796" s="23" t="n"/>
      <c r="B796" s="30" t="n"/>
      <c r="C796" s="31" t="n"/>
      <c r="D796" s="23" t="n"/>
      <c r="E796" s="23" t="n"/>
      <c r="F796" s="23" t="n"/>
      <c r="G796" s="30" t="n"/>
      <c r="H796" s="32" t="n"/>
      <c r="I796" s="33" t="n"/>
      <c r="J796" s="23" t="n"/>
      <c r="K796" s="30" t="n"/>
    </row>
    <row r="797">
      <c r="A797" s="23" t="n"/>
      <c r="B797" s="30" t="n"/>
      <c r="C797" s="31" t="n"/>
      <c r="D797" s="23" t="n"/>
      <c r="E797" s="23" t="n"/>
      <c r="F797" s="23" t="n"/>
      <c r="G797" s="30" t="n"/>
      <c r="H797" s="32" t="n"/>
      <c r="I797" s="33" t="n"/>
      <c r="J797" s="23" t="n"/>
      <c r="K797" s="30" t="n"/>
    </row>
    <row r="798">
      <c r="A798" s="23" t="n"/>
      <c r="B798" s="30" t="n"/>
      <c r="C798" s="31" t="n"/>
      <c r="D798" s="23" t="n"/>
      <c r="E798" s="23" t="n"/>
      <c r="F798" s="23" t="n"/>
      <c r="G798" s="30" t="n"/>
      <c r="H798" s="32" t="n"/>
      <c r="I798" s="33" t="n"/>
      <c r="J798" s="23" t="n"/>
      <c r="K798" s="30" t="n"/>
    </row>
    <row r="799">
      <c r="A799" s="23" t="n"/>
      <c r="B799" s="30" t="n"/>
      <c r="C799" s="31" t="n"/>
      <c r="D799" s="23" t="n"/>
      <c r="E799" s="23" t="n"/>
      <c r="F799" s="23" t="n"/>
      <c r="G799" s="30" t="n"/>
      <c r="H799" s="32" t="n"/>
      <c r="I799" s="33" t="n"/>
      <c r="J799" s="23" t="n"/>
      <c r="K799" s="30" t="n"/>
    </row>
    <row r="800">
      <c r="A800" s="23" t="n"/>
      <c r="B800" s="30" t="n"/>
      <c r="C800" s="31" t="n"/>
      <c r="D800" s="23" t="n"/>
      <c r="E800" s="23" t="n"/>
      <c r="F800" s="23" t="n"/>
      <c r="G800" s="30" t="n"/>
      <c r="H800" s="32" t="n"/>
      <c r="I800" s="33" t="n"/>
      <c r="J800" s="23" t="n"/>
      <c r="K800" s="30" t="n"/>
    </row>
    <row r="801">
      <c r="A801" s="23" t="n"/>
      <c r="B801" s="30" t="n"/>
      <c r="C801" s="31" t="n"/>
      <c r="D801" s="23" t="n"/>
      <c r="E801" s="23" t="n"/>
      <c r="F801" s="23" t="n"/>
      <c r="G801" s="30" t="n"/>
      <c r="H801" s="32" t="n"/>
      <c r="I801" s="33" t="n"/>
      <c r="J801" s="23" t="n"/>
      <c r="K801" s="30" t="n"/>
    </row>
    <row r="802">
      <c r="A802" s="23" t="n"/>
      <c r="B802" s="30" t="n"/>
      <c r="C802" s="31" t="n"/>
      <c r="D802" s="23" t="n"/>
      <c r="E802" s="23" t="n"/>
      <c r="F802" s="23" t="n"/>
      <c r="G802" s="30" t="n"/>
      <c r="H802" s="32" t="n"/>
      <c r="I802" s="33" t="n"/>
      <c r="J802" s="23" t="n"/>
      <c r="K802" s="30" t="n"/>
    </row>
    <row r="803">
      <c r="A803" s="23" t="n"/>
      <c r="B803" s="30" t="n"/>
      <c r="C803" s="31" t="n"/>
      <c r="D803" s="23" t="n"/>
      <c r="E803" s="23" t="n"/>
      <c r="F803" s="23" t="n"/>
      <c r="G803" s="30" t="n"/>
      <c r="H803" s="32" t="n"/>
      <c r="I803" s="33" t="n"/>
      <c r="J803" s="23" t="n"/>
      <c r="K803" s="30" t="n"/>
    </row>
    <row r="804">
      <c r="A804" s="23" t="n"/>
      <c r="B804" s="30" t="n"/>
      <c r="C804" s="31" t="n"/>
      <c r="D804" s="23" t="n"/>
      <c r="E804" s="23" t="n"/>
      <c r="F804" s="23" t="n"/>
      <c r="G804" s="30" t="n"/>
      <c r="H804" s="32" t="n"/>
      <c r="I804" s="33" t="n"/>
      <c r="J804" s="23" t="n"/>
      <c r="K804" s="30" t="n"/>
    </row>
    <row r="805">
      <c r="A805" s="23" t="n"/>
      <c r="B805" s="30" t="n"/>
      <c r="C805" s="31" t="n"/>
      <c r="D805" s="23" t="n"/>
      <c r="E805" s="23" t="n"/>
      <c r="F805" s="23" t="n"/>
      <c r="G805" s="30" t="n"/>
      <c r="H805" s="32" t="n"/>
      <c r="I805" s="33" t="n"/>
      <c r="J805" s="23" t="n"/>
      <c r="K805" s="30" t="n"/>
    </row>
    <row r="806">
      <c r="A806" s="23" t="n"/>
      <c r="B806" s="30" t="n"/>
      <c r="C806" s="31" t="n"/>
      <c r="D806" s="23" t="n"/>
      <c r="E806" s="23" t="n"/>
      <c r="F806" s="23" t="n"/>
      <c r="G806" s="30" t="n"/>
      <c r="H806" s="32" t="n"/>
      <c r="I806" s="33" t="n"/>
      <c r="J806" s="23" t="n"/>
      <c r="K806" s="30" t="n"/>
    </row>
    <row r="807">
      <c r="A807" s="23" t="n"/>
      <c r="B807" s="30" t="n"/>
      <c r="C807" s="31" t="n"/>
      <c r="D807" s="23" t="n"/>
      <c r="E807" s="23" t="n"/>
      <c r="F807" s="23" t="n"/>
      <c r="G807" s="30" t="n"/>
      <c r="H807" s="32" t="n"/>
      <c r="I807" s="33" t="n"/>
      <c r="J807" s="23" t="n"/>
      <c r="K807" s="30" t="n"/>
    </row>
    <row r="808">
      <c r="A808" s="23" t="n"/>
      <c r="B808" s="30" t="n"/>
      <c r="C808" s="31" t="n"/>
      <c r="D808" s="23" t="n"/>
      <c r="E808" s="23" t="n"/>
      <c r="F808" s="23" t="n"/>
      <c r="G808" s="30" t="n"/>
      <c r="H808" s="32" t="n"/>
      <c r="I808" s="33" t="n"/>
      <c r="J808" s="23" t="n"/>
      <c r="K808" s="30" t="n"/>
    </row>
    <row r="809">
      <c r="A809" s="23" t="n"/>
      <c r="B809" s="30" t="n"/>
      <c r="C809" s="31" t="n"/>
      <c r="D809" s="23" t="n"/>
      <c r="E809" s="23" t="n"/>
      <c r="F809" s="23" t="n"/>
      <c r="G809" s="30" t="n"/>
      <c r="H809" s="32" t="n"/>
      <c r="I809" s="33" t="n"/>
      <c r="J809" s="23" t="n"/>
      <c r="K809" s="30" t="n"/>
    </row>
    <row r="810">
      <c r="A810" s="23" t="n"/>
      <c r="B810" s="30" t="n"/>
      <c r="C810" s="31" t="n"/>
      <c r="D810" s="23" t="n"/>
      <c r="E810" s="23" t="n"/>
      <c r="F810" s="23" t="n"/>
      <c r="G810" s="30" t="n"/>
      <c r="H810" s="32" t="n"/>
      <c r="I810" s="33" t="n"/>
      <c r="J810" s="23" t="n"/>
      <c r="K810" s="30" t="n"/>
    </row>
    <row r="811">
      <c r="A811" s="23" t="n"/>
      <c r="B811" s="30" t="n"/>
      <c r="C811" s="31" t="n"/>
      <c r="D811" s="23" t="n"/>
      <c r="E811" s="23" t="n"/>
      <c r="F811" s="23" t="n"/>
      <c r="G811" s="30" t="n"/>
      <c r="H811" s="32" t="n"/>
      <c r="I811" s="33" t="n"/>
      <c r="J811" s="23" t="n"/>
      <c r="K811" s="30" t="n"/>
    </row>
    <row r="812">
      <c r="A812" s="23" t="n"/>
      <c r="B812" s="30" t="n"/>
      <c r="C812" s="31" t="n"/>
      <c r="D812" s="23" t="n"/>
      <c r="E812" s="23" t="n"/>
      <c r="F812" s="23" t="n"/>
      <c r="G812" s="30" t="n"/>
      <c r="H812" s="32" t="n"/>
      <c r="I812" s="33" t="n"/>
      <c r="J812" s="23" t="n"/>
      <c r="K812" s="30" t="n"/>
    </row>
    <row r="813">
      <c r="A813" s="23" t="n"/>
      <c r="B813" s="30" t="n"/>
      <c r="C813" s="31" t="n"/>
      <c r="D813" s="23" t="n"/>
      <c r="E813" s="23" t="n"/>
      <c r="F813" s="23" t="n"/>
      <c r="G813" s="30" t="n"/>
      <c r="H813" s="32" t="n"/>
      <c r="I813" s="33" t="n"/>
      <c r="J813" s="23" t="n"/>
      <c r="K813" s="30" t="n"/>
    </row>
    <row r="814">
      <c r="A814" s="23" t="n"/>
      <c r="B814" s="30" t="n"/>
      <c r="C814" s="31" t="n"/>
      <c r="D814" s="23" t="n"/>
      <c r="E814" s="23" t="n"/>
      <c r="F814" s="23" t="n"/>
      <c r="G814" s="30" t="n"/>
      <c r="H814" s="32" t="n"/>
      <c r="I814" s="33" t="n"/>
      <c r="J814" s="23" t="n"/>
      <c r="K814" s="30" t="n"/>
    </row>
    <row r="815">
      <c r="A815" s="23" t="n"/>
      <c r="B815" s="30" t="n"/>
      <c r="C815" s="31" t="n"/>
      <c r="D815" s="23" t="n"/>
      <c r="E815" s="23" t="n"/>
      <c r="F815" s="23" t="n"/>
      <c r="G815" s="30" t="n"/>
      <c r="H815" s="32" t="n"/>
      <c r="I815" s="33" t="n"/>
      <c r="J815" s="23" t="n"/>
      <c r="K815" s="30" t="n"/>
    </row>
    <row r="816">
      <c r="A816" s="23" t="n"/>
      <c r="B816" s="30" t="n"/>
      <c r="C816" s="31" t="n"/>
      <c r="D816" s="23" t="n"/>
      <c r="E816" s="23" t="n"/>
      <c r="F816" s="23" t="n"/>
      <c r="G816" s="30" t="n"/>
      <c r="H816" s="32" t="n"/>
      <c r="I816" s="33" t="n"/>
      <c r="J816" s="23" t="n"/>
      <c r="K816" s="30" t="n"/>
    </row>
    <row r="817">
      <c r="A817" s="23" t="n"/>
      <c r="B817" s="30" t="n"/>
      <c r="C817" s="31" t="n"/>
      <c r="D817" s="23" t="n"/>
      <c r="E817" s="23" t="n"/>
      <c r="F817" s="23" t="n"/>
      <c r="G817" s="30" t="n"/>
      <c r="H817" s="32" t="n"/>
      <c r="I817" s="33" t="n"/>
      <c r="J817" s="23" t="n"/>
      <c r="K817" s="30" t="n"/>
    </row>
    <row r="818">
      <c r="A818" s="23" t="n"/>
      <c r="B818" s="30" t="n"/>
      <c r="C818" s="31" t="n"/>
      <c r="D818" s="23" t="n"/>
      <c r="E818" s="23" t="n"/>
      <c r="F818" s="23" t="n"/>
      <c r="G818" s="30" t="n"/>
      <c r="H818" s="32" t="n"/>
      <c r="I818" s="33" t="n"/>
      <c r="J818" s="23" t="n"/>
      <c r="K818" s="30" t="n"/>
    </row>
    <row r="819">
      <c r="A819" s="23" t="n"/>
      <c r="B819" s="30" t="n"/>
      <c r="C819" s="31" t="n"/>
      <c r="D819" s="23" t="n"/>
      <c r="E819" s="23" t="n"/>
      <c r="F819" s="23" t="n"/>
      <c r="G819" s="30" t="n"/>
      <c r="H819" s="32" t="n"/>
      <c r="I819" s="33" t="n"/>
      <c r="J819" s="23" t="n"/>
      <c r="K819" s="30" t="n"/>
    </row>
    <row r="820">
      <c r="A820" s="23" t="n"/>
      <c r="B820" s="30" t="n"/>
      <c r="C820" s="31" t="n"/>
      <c r="D820" s="23" t="n"/>
      <c r="E820" s="23" t="n"/>
      <c r="F820" s="23" t="n"/>
      <c r="G820" s="30" t="n"/>
      <c r="H820" s="32" t="n"/>
      <c r="I820" s="33" t="n"/>
      <c r="J820" s="23" t="n"/>
      <c r="K820" s="30" t="n"/>
    </row>
    <row r="821">
      <c r="A821" s="23" t="n"/>
      <c r="B821" s="30" t="n"/>
      <c r="C821" s="31" t="n"/>
      <c r="D821" s="23" t="n"/>
      <c r="E821" s="23" t="n"/>
      <c r="F821" s="23" t="n"/>
      <c r="G821" s="30" t="n"/>
      <c r="H821" s="32" t="n"/>
      <c r="I821" s="33" t="n"/>
      <c r="J821" s="23" t="n"/>
      <c r="K821" s="30" t="n"/>
    </row>
    <row r="822">
      <c r="A822" s="23" t="n"/>
      <c r="B822" s="30" t="n"/>
      <c r="C822" s="31" t="n"/>
      <c r="D822" s="23" t="n"/>
      <c r="E822" s="23" t="n"/>
      <c r="F822" s="23" t="n"/>
      <c r="G822" s="30" t="n"/>
      <c r="H822" s="32" t="n"/>
      <c r="I822" s="33" t="n"/>
      <c r="J822" s="23" t="n"/>
      <c r="K822" s="30" t="n"/>
    </row>
    <row r="823">
      <c r="A823" s="23" t="n"/>
      <c r="B823" s="30" t="n"/>
      <c r="C823" s="31" t="n"/>
      <c r="D823" s="23" t="n"/>
      <c r="E823" s="23" t="n"/>
      <c r="F823" s="23" t="n"/>
      <c r="G823" s="30" t="n"/>
      <c r="H823" s="32" t="n"/>
      <c r="I823" s="33" t="n"/>
      <c r="J823" s="23" t="n"/>
      <c r="K823" s="30" t="n"/>
    </row>
    <row r="824">
      <c r="A824" s="23" t="n"/>
      <c r="B824" s="30" t="n"/>
      <c r="C824" s="31" t="n"/>
      <c r="D824" s="23" t="n"/>
      <c r="E824" s="23" t="n"/>
      <c r="F824" s="23" t="n"/>
      <c r="G824" s="30" t="n"/>
      <c r="H824" s="32" t="n"/>
      <c r="I824" s="33" t="n"/>
      <c r="J824" s="23" t="n"/>
      <c r="K824" s="30" t="n"/>
    </row>
    <row r="825">
      <c r="A825" s="23" t="n"/>
      <c r="B825" s="30" t="n"/>
      <c r="C825" s="31" t="n"/>
      <c r="D825" s="23" t="n"/>
      <c r="E825" s="23" t="n"/>
      <c r="F825" s="23" t="n"/>
      <c r="G825" s="30" t="n"/>
      <c r="H825" s="32" t="n"/>
      <c r="I825" s="33" t="n"/>
      <c r="J825" s="23" t="n"/>
      <c r="K825" s="30" t="n"/>
    </row>
    <row r="826">
      <c r="A826" s="23" t="n"/>
      <c r="B826" s="30" t="n"/>
      <c r="C826" s="31" t="n"/>
      <c r="D826" s="23" t="n"/>
      <c r="E826" s="23" t="n"/>
      <c r="F826" s="23" t="n"/>
      <c r="G826" s="30" t="n"/>
      <c r="H826" s="32" t="n"/>
      <c r="I826" s="33" t="n"/>
      <c r="J826" s="23" t="n"/>
      <c r="K826" s="30" t="n"/>
    </row>
    <row r="827">
      <c r="A827" s="23" t="n"/>
      <c r="B827" s="30" t="n"/>
      <c r="C827" s="31" t="n"/>
      <c r="D827" s="23" t="n"/>
      <c r="E827" s="23" t="n"/>
      <c r="F827" s="23" t="n"/>
      <c r="G827" s="30" t="n"/>
      <c r="H827" s="32" t="n"/>
      <c r="I827" s="33" t="n"/>
      <c r="J827" s="23" t="n"/>
      <c r="K827" s="30" t="n"/>
    </row>
    <row r="828">
      <c r="A828" s="23" t="n"/>
      <c r="B828" s="30" t="n"/>
      <c r="C828" s="31" t="n"/>
      <c r="D828" s="23" t="n"/>
      <c r="E828" s="23" t="n"/>
      <c r="F828" s="23" t="n"/>
      <c r="G828" s="30" t="n"/>
      <c r="H828" s="32" t="n"/>
      <c r="I828" s="33" t="n"/>
      <c r="J828" s="23" t="n"/>
      <c r="K828" s="30" t="n"/>
    </row>
    <row r="829">
      <c r="A829" s="23" t="n"/>
      <c r="B829" s="30" t="n"/>
      <c r="C829" s="31" t="n"/>
      <c r="D829" s="23" t="n"/>
      <c r="E829" s="23" t="n"/>
      <c r="F829" s="23" t="n"/>
      <c r="G829" s="30" t="n"/>
      <c r="H829" s="32" t="n"/>
      <c r="I829" s="33" t="n"/>
      <c r="J829" s="23" t="n"/>
      <c r="K829" s="30" t="n"/>
    </row>
    <row r="830">
      <c r="A830" s="23" t="n"/>
      <c r="B830" s="30" t="n"/>
      <c r="C830" s="31" t="n"/>
      <c r="D830" s="23" t="n"/>
      <c r="E830" s="23" t="n"/>
      <c r="F830" s="23" t="n"/>
      <c r="G830" s="30" t="n"/>
      <c r="H830" s="32" t="n"/>
      <c r="I830" s="33" t="n"/>
      <c r="J830" s="23" t="n"/>
      <c r="K830" s="30" t="n"/>
    </row>
    <row r="831">
      <c r="A831" s="23" t="n"/>
      <c r="B831" s="30" t="n"/>
      <c r="C831" s="31" t="n"/>
      <c r="D831" s="23" t="n"/>
      <c r="E831" s="23" t="n"/>
      <c r="F831" s="23" t="n"/>
      <c r="G831" s="30" t="n"/>
      <c r="H831" s="32" t="n"/>
      <c r="I831" s="33" t="n"/>
      <c r="J831" s="23" t="n"/>
      <c r="K831" s="30" t="n"/>
    </row>
    <row r="832">
      <c r="A832" s="23" t="n"/>
      <c r="B832" s="30" t="n"/>
      <c r="C832" s="31" t="n"/>
      <c r="D832" s="23" t="n"/>
      <c r="E832" s="23" t="n"/>
      <c r="F832" s="23" t="n"/>
      <c r="G832" s="30" t="n"/>
      <c r="H832" s="32" t="n"/>
      <c r="I832" s="33" t="n"/>
      <c r="J832" s="23" t="n"/>
      <c r="K832" s="30" t="n"/>
    </row>
    <row r="833">
      <c r="A833" s="23" t="n"/>
      <c r="B833" s="30" t="n"/>
      <c r="C833" s="31" t="n"/>
      <c r="D833" s="23" t="n"/>
      <c r="E833" s="23" t="n"/>
      <c r="F833" s="23" t="n"/>
      <c r="G833" s="30" t="n"/>
      <c r="H833" s="32" t="n"/>
      <c r="I833" s="33" t="n"/>
      <c r="J833" s="23" t="n"/>
      <c r="K833" s="30" t="n"/>
    </row>
    <row r="834">
      <c r="A834" s="23" t="n"/>
      <c r="B834" s="30" t="n"/>
      <c r="C834" s="31" t="n"/>
      <c r="D834" s="23" t="n"/>
      <c r="E834" s="23" t="n"/>
      <c r="F834" s="23" t="n"/>
      <c r="G834" s="30" t="n"/>
      <c r="H834" s="32" t="n"/>
      <c r="I834" s="33" t="n"/>
      <c r="J834" s="23" t="n"/>
      <c r="K834" s="30" t="n"/>
    </row>
    <row r="835">
      <c r="A835" s="23" t="n"/>
      <c r="B835" s="30" t="n"/>
      <c r="C835" s="31" t="n"/>
      <c r="D835" s="23" t="n"/>
      <c r="E835" s="23" t="n"/>
      <c r="F835" s="23" t="n"/>
      <c r="G835" s="30" t="n"/>
      <c r="H835" s="32" t="n"/>
      <c r="I835" s="33" t="n"/>
      <c r="J835" s="23" t="n"/>
      <c r="K835" s="30" t="n"/>
    </row>
    <row r="836">
      <c r="A836" s="23" t="n"/>
      <c r="B836" s="30" t="n"/>
      <c r="C836" s="31" t="n"/>
      <c r="D836" s="23" t="n"/>
      <c r="E836" s="23" t="n"/>
      <c r="F836" s="23" t="n"/>
      <c r="G836" s="30" t="n"/>
      <c r="H836" s="32" t="n"/>
      <c r="I836" s="33" t="n"/>
      <c r="J836" s="23" t="n"/>
      <c r="K836" s="30" t="n"/>
    </row>
    <row r="837">
      <c r="A837" s="23" t="n"/>
      <c r="B837" s="30" t="n"/>
      <c r="C837" s="31" t="n"/>
      <c r="D837" s="23" t="n"/>
      <c r="E837" s="23" t="n"/>
      <c r="F837" s="23" t="n"/>
      <c r="G837" s="30" t="n"/>
      <c r="H837" s="32" t="n"/>
      <c r="I837" s="33" t="n"/>
      <c r="J837" s="23" t="n"/>
      <c r="K837" s="30" t="n"/>
    </row>
    <row r="838">
      <c r="A838" s="23" t="n"/>
      <c r="B838" s="30" t="n"/>
      <c r="C838" s="31" t="n"/>
      <c r="D838" s="23" t="n"/>
      <c r="E838" s="23" t="n"/>
      <c r="F838" s="23" t="n"/>
      <c r="G838" s="30" t="n"/>
      <c r="H838" s="32" t="n"/>
      <c r="I838" s="33" t="n"/>
      <c r="J838" s="23" t="n"/>
      <c r="K838" s="30" t="n"/>
    </row>
    <row r="839">
      <c r="A839" s="23" t="n"/>
      <c r="B839" s="30" t="n"/>
      <c r="C839" s="31" t="n"/>
      <c r="D839" s="23" t="n"/>
      <c r="E839" s="23" t="n"/>
      <c r="F839" s="23" t="n"/>
      <c r="G839" s="30" t="n"/>
      <c r="H839" s="32" t="n"/>
      <c r="I839" s="33" t="n"/>
      <c r="J839" s="23" t="n"/>
      <c r="K839" s="30" t="n"/>
    </row>
    <row r="840">
      <c r="A840" s="23" t="n"/>
      <c r="B840" s="30" t="n"/>
      <c r="C840" s="31" t="n"/>
      <c r="D840" s="23" t="n"/>
      <c r="E840" s="23" t="n"/>
      <c r="F840" s="23" t="n"/>
      <c r="G840" s="30" t="n"/>
      <c r="H840" s="32" t="n"/>
      <c r="I840" s="33" t="n"/>
      <c r="J840" s="23" t="n"/>
      <c r="K840" s="30" t="n"/>
    </row>
    <row r="841">
      <c r="A841" s="23" t="n"/>
      <c r="B841" s="30" t="n"/>
      <c r="C841" s="31" t="n"/>
      <c r="D841" s="23" t="n"/>
      <c r="E841" s="23" t="n"/>
      <c r="F841" s="23" t="n"/>
      <c r="G841" s="30" t="n"/>
      <c r="H841" s="32" t="n"/>
      <c r="I841" s="33" t="n"/>
      <c r="J841" s="23" t="n"/>
      <c r="K841" s="30" t="n"/>
    </row>
    <row r="842">
      <c r="A842" s="23" t="n"/>
      <c r="B842" s="30" t="n"/>
      <c r="C842" s="31" t="n"/>
      <c r="D842" s="23" t="n"/>
      <c r="E842" s="23" t="n"/>
      <c r="F842" s="23" t="n"/>
      <c r="G842" s="30" t="n"/>
      <c r="H842" s="32" t="n"/>
      <c r="I842" s="33" t="n"/>
      <c r="J842" s="23" t="n"/>
      <c r="K842" s="30" t="n"/>
    </row>
    <row r="843">
      <c r="A843" s="23" t="n"/>
      <c r="B843" s="30" t="n"/>
      <c r="C843" s="31" t="n"/>
      <c r="D843" s="23" t="n"/>
      <c r="E843" s="23" t="n"/>
      <c r="F843" s="23" t="n"/>
      <c r="G843" s="30" t="n"/>
      <c r="H843" s="32" t="n"/>
      <c r="I843" s="33" t="n"/>
      <c r="J843" s="23" t="n"/>
      <c r="K843" s="30" t="n"/>
    </row>
    <row r="844">
      <c r="A844" s="23" t="n"/>
      <c r="B844" s="30" t="n"/>
      <c r="C844" s="31" t="n"/>
      <c r="D844" s="23" t="n"/>
      <c r="E844" s="23" t="n"/>
      <c r="F844" s="23" t="n"/>
      <c r="G844" s="30" t="n"/>
      <c r="H844" s="32" t="n"/>
      <c r="I844" s="33" t="n"/>
      <c r="J844" s="23" t="n"/>
      <c r="K844" s="30" t="n"/>
    </row>
    <row r="845">
      <c r="A845" s="23" t="n"/>
      <c r="B845" s="30" t="n"/>
      <c r="C845" s="31" t="n"/>
      <c r="D845" s="23" t="n"/>
      <c r="E845" s="23" t="n"/>
      <c r="F845" s="23" t="n"/>
      <c r="G845" s="30" t="n"/>
      <c r="H845" s="32" t="n"/>
      <c r="I845" s="33" t="n"/>
      <c r="J845" s="23" t="n"/>
      <c r="K845" s="30" t="n"/>
    </row>
    <row r="846">
      <c r="A846" s="23" t="n"/>
      <c r="B846" s="30" t="n"/>
      <c r="C846" s="31" t="n"/>
      <c r="D846" s="23" t="n"/>
      <c r="E846" s="23" t="n"/>
      <c r="F846" s="23" t="n"/>
      <c r="G846" s="30" t="n"/>
      <c r="H846" s="32" t="n"/>
      <c r="I846" s="33" t="n"/>
      <c r="J846" s="23" t="n"/>
      <c r="K846" s="30" t="n"/>
    </row>
    <row r="847">
      <c r="A847" s="23" t="n"/>
      <c r="B847" s="30" t="n"/>
      <c r="C847" s="31" t="n"/>
      <c r="D847" s="23" t="n"/>
      <c r="E847" s="23" t="n"/>
      <c r="F847" s="23" t="n"/>
      <c r="G847" s="30" t="n"/>
      <c r="H847" s="32" t="n"/>
      <c r="I847" s="33" t="n"/>
      <c r="J847" s="23" t="n"/>
      <c r="K847" s="30" t="n"/>
    </row>
    <row r="848">
      <c r="A848" s="23" t="n"/>
      <c r="B848" s="30" t="n"/>
      <c r="C848" s="31" t="n"/>
      <c r="D848" s="23" t="n"/>
      <c r="E848" s="23" t="n"/>
      <c r="F848" s="23" t="n"/>
      <c r="G848" s="30" t="n"/>
      <c r="H848" s="32" t="n"/>
      <c r="I848" s="33" t="n"/>
      <c r="J848" s="23" t="n"/>
      <c r="K848" s="30" t="n"/>
    </row>
    <row r="849">
      <c r="A849" s="23" t="n"/>
      <c r="B849" s="30" t="n"/>
      <c r="C849" s="31" t="n"/>
      <c r="D849" s="23" t="n"/>
      <c r="E849" s="23" t="n"/>
      <c r="F849" s="23" t="n"/>
      <c r="G849" s="30" t="n"/>
      <c r="H849" s="32" t="n"/>
      <c r="I849" s="33" t="n"/>
      <c r="J849" s="23" t="n"/>
      <c r="K849" s="30" t="n"/>
    </row>
    <row r="850">
      <c r="A850" s="23" t="n"/>
      <c r="B850" s="30" t="n"/>
      <c r="C850" s="31" t="n"/>
      <c r="D850" s="23" t="n"/>
      <c r="E850" s="23" t="n"/>
      <c r="F850" s="23" t="n"/>
      <c r="G850" s="30" t="n"/>
      <c r="H850" s="32" t="n"/>
      <c r="I850" s="33" t="n"/>
      <c r="J850" s="23" t="n"/>
      <c r="K850" s="30" t="n"/>
    </row>
    <row r="851">
      <c r="A851" s="23" t="n"/>
      <c r="B851" s="30" t="n"/>
      <c r="C851" s="31" t="n"/>
      <c r="D851" s="23" t="n"/>
      <c r="E851" s="23" t="n"/>
      <c r="F851" s="23" t="n"/>
      <c r="G851" s="30" t="n"/>
      <c r="H851" s="32" t="n"/>
      <c r="I851" s="33" t="n"/>
      <c r="J851" s="23" t="n"/>
      <c r="K851" s="30" t="n"/>
    </row>
    <row r="852">
      <c r="A852" s="23" t="n"/>
      <c r="B852" s="30" t="n"/>
      <c r="C852" s="31" t="n"/>
      <c r="D852" s="23" t="n"/>
      <c r="E852" s="23" t="n"/>
      <c r="F852" s="23" t="n"/>
      <c r="G852" s="30" t="n"/>
      <c r="H852" s="32" t="n"/>
      <c r="I852" s="33" t="n"/>
      <c r="J852" s="23" t="n"/>
      <c r="K852" s="30" t="n"/>
    </row>
    <row r="853">
      <c r="A853" s="23" t="n"/>
      <c r="B853" s="30" t="n"/>
      <c r="C853" s="31" t="n"/>
      <c r="D853" s="23" t="n"/>
      <c r="E853" s="23" t="n"/>
      <c r="F853" s="23" t="n"/>
      <c r="G853" s="30" t="n"/>
      <c r="H853" s="32" t="n"/>
      <c r="I853" s="33" t="n"/>
      <c r="J853" s="23" t="n"/>
      <c r="K853" s="30" t="n"/>
    </row>
    <row r="854">
      <c r="A854" s="23" t="n"/>
      <c r="B854" s="30" t="n"/>
      <c r="C854" s="31" t="n"/>
      <c r="D854" s="23" t="n"/>
      <c r="E854" s="23" t="n"/>
      <c r="F854" s="23" t="n"/>
      <c r="G854" s="30" t="n"/>
      <c r="H854" s="32" t="n"/>
      <c r="I854" s="33" t="n"/>
      <c r="J854" s="23" t="n"/>
      <c r="K854" s="30" t="n"/>
    </row>
    <row r="855">
      <c r="A855" s="23" t="n"/>
      <c r="B855" s="30" t="n"/>
      <c r="C855" s="31" t="n"/>
      <c r="D855" s="23" t="n"/>
      <c r="E855" s="23" t="n"/>
      <c r="F855" s="23" t="n"/>
      <c r="G855" s="30" t="n"/>
      <c r="H855" s="32" t="n"/>
      <c r="I855" s="33" t="n"/>
      <c r="J855" s="23" t="n"/>
      <c r="K855" s="30" t="n"/>
    </row>
    <row r="856">
      <c r="A856" s="23" t="n"/>
      <c r="B856" s="30" t="n"/>
      <c r="C856" s="31" t="n"/>
      <c r="D856" s="23" t="n"/>
      <c r="E856" s="23" t="n"/>
      <c r="F856" s="23" t="n"/>
      <c r="G856" s="30" t="n"/>
      <c r="H856" s="32" t="n"/>
      <c r="I856" s="33" t="n"/>
      <c r="J856" s="23" t="n"/>
      <c r="K856" s="30" t="n"/>
    </row>
    <row r="857">
      <c r="A857" s="23" t="n"/>
      <c r="B857" s="30" t="n"/>
      <c r="C857" s="31" t="n"/>
      <c r="D857" s="23" t="n"/>
      <c r="E857" s="23" t="n"/>
      <c r="F857" s="23" t="n"/>
      <c r="G857" s="30" t="n"/>
      <c r="H857" s="32" t="n"/>
      <c r="I857" s="33" t="n"/>
      <c r="J857" s="23" t="n"/>
      <c r="K857" s="30" t="n"/>
    </row>
    <row r="858">
      <c r="A858" s="23" t="n"/>
      <c r="B858" s="30" t="n"/>
      <c r="C858" s="31" t="n"/>
      <c r="D858" s="23" t="n"/>
      <c r="E858" s="23" t="n"/>
      <c r="F858" s="23" t="n"/>
      <c r="G858" s="30" t="n"/>
      <c r="H858" s="32" t="n"/>
      <c r="I858" s="33" t="n"/>
      <c r="J858" s="23" t="n"/>
      <c r="K858" s="30" t="n"/>
    </row>
    <row r="859">
      <c r="A859" s="23" t="n"/>
      <c r="B859" s="30" t="n"/>
      <c r="C859" s="31" t="n"/>
      <c r="D859" s="23" t="n"/>
      <c r="E859" s="23" t="n"/>
      <c r="F859" s="23" t="n"/>
      <c r="G859" s="30" t="n"/>
      <c r="H859" s="32" t="n"/>
      <c r="I859" s="33" t="n"/>
      <c r="J859" s="23" t="n"/>
      <c r="K859" s="30" t="n"/>
    </row>
    <row r="860">
      <c r="A860" s="23" t="n"/>
      <c r="B860" s="30" t="n"/>
      <c r="C860" s="31" t="n"/>
      <c r="D860" s="23" t="n"/>
      <c r="E860" s="23" t="n"/>
      <c r="F860" s="23" t="n"/>
      <c r="G860" s="30" t="n"/>
      <c r="H860" s="32" t="n"/>
      <c r="I860" s="33" t="n"/>
      <c r="J860" s="23" t="n"/>
      <c r="K860" s="30" t="n"/>
    </row>
    <row r="861">
      <c r="A861" s="23" t="n"/>
      <c r="B861" s="30" t="n"/>
      <c r="C861" s="31" t="n"/>
      <c r="D861" s="23" t="n"/>
      <c r="E861" s="23" t="n"/>
      <c r="F861" s="23" t="n"/>
      <c r="G861" s="30" t="n"/>
      <c r="H861" s="32" t="n"/>
      <c r="I861" s="33" t="n"/>
      <c r="J861" s="23" t="n"/>
      <c r="K861" s="30" t="n"/>
    </row>
    <row r="862">
      <c r="A862" s="23" t="n"/>
      <c r="B862" s="30" t="n"/>
      <c r="C862" s="31" t="n"/>
      <c r="D862" s="23" t="n"/>
      <c r="E862" s="23" t="n"/>
      <c r="F862" s="23" t="n"/>
      <c r="G862" s="30" t="n"/>
      <c r="H862" s="32" t="n"/>
      <c r="I862" s="33" t="n"/>
      <c r="J862" s="23" t="n"/>
      <c r="K862" s="30" t="n"/>
    </row>
    <row r="863">
      <c r="A863" s="23" t="n"/>
      <c r="B863" s="30" t="n"/>
      <c r="C863" s="31" t="n"/>
      <c r="D863" s="23" t="n"/>
      <c r="E863" s="23" t="n"/>
      <c r="F863" s="23" t="n"/>
      <c r="G863" s="30" t="n"/>
      <c r="H863" s="32" t="n"/>
      <c r="I863" s="33" t="n"/>
      <c r="J863" s="23" t="n"/>
      <c r="K863" s="30" t="n"/>
    </row>
    <row r="864">
      <c r="A864" s="23" t="n"/>
      <c r="B864" s="30" t="n"/>
      <c r="C864" s="31" t="n"/>
      <c r="D864" s="23" t="n"/>
      <c r="E864" s="23" t="n"/>
      <c r="F864" s="23" t="n"/>
      <c r="G864" s="30" t="n"/>
      <c r="H864" s="32" t="n"/>
      <c r="I864" s="33" t="n"/>
      <c r="J864" s="23" t="n"/>
      <c r="K864" s="30" t="n"/>
    </row>
    <row r="865">
      <c r="A865" s="23" t="n"/>
      <c r="B865" s="30" t="n"/>
      <c r="C865" s="31" t="n"/>
      <c r="D865" s="23" t="n"/>
      <c r="E865" s="23" t="n"/>
      <c r="F865" s="23" t="n"/>
      <c r="G865" s="30" t="n"/>
      <c r="H865" s="32" t="n"/>
      <c r="I865" s="33" t="n"/>
      <c r="J865" s="23" t="n"/>
      <c r="K865" s="30" t="n"/>
    </row>
    <row r="866">
      <c r="A866" s="23" t="n"/>
      <c r="B866" s="30" t="n"/>
      <c r="C866" s="31" t="n"/>
      <c r="D866" s="23" t="n"/>
      <c r="E866" s="23" t="n"/>
      <c r="F866" s="23" t="n"/>
      <c r="G866" s="30" t="n"/>
      <c r="H866" s="32" t="n"/>
      <c r="I866" s="33" t="n"/>
      <c r="J866" s="23" t="n"/>
      <c r="K866" s="30" t="n"/>
    </row>
    <row r="867">
      <c r="A867" s="23" t="n"/>
      <c r="B867" s="30" t="n"/>
      <c r="C867" s="31" t="n"/>
      <c r="D867" s="23" t="n"/>
      <c r="E867" s="23" t="n"/>
      <c r="F867" s="23" t="n"/>
      <c r="G867" s="30" t="n"/>
      <c r="H867" s="32" t="n"/>
      <c r="I867" s="33" t="n"/>
      <c r="J867" s="23" t="n"/>
      <c r="K867" s="30" t="n"/>
    </row>
    <row r="868">
      <c r="A868" s="23" t="n"/>
      <c r="B868" s="30" t="n"/>
      <c r="C868" s="31" t="n"/>
      <c r="D868" s="23" t="n"/>
      <c r="E868" s="23" t="n"/>
      <c r="F868" s="23" t="n"/>
      <c r="G868" s="30" t="n"/>
      <c r="H868" s="32" t="n"/>
      <c r="I868" s="33" t="n"/>
      <c r="J868" s="23" t="n"/>
      <c r="K868" s="30" t="n"/>
    </row>
    <row r="869">
      <c r="A869" s="23" t="n"/>
      <c r="B869" s="30" t="n"/>
      <c r="C869" s="31" t="n"/>
      <c r="D869" s="23" t="n"/>
      <c r="E869" s="23" t="n"/>
      <c r="F869" s="23" t="n"/>
      <c r="G869" s="30" t="n"/>
      <c r="H869" s="32" t="n"/>
      <c r="I869" s="33" t="n"/>
      <c r="J869" s="23" t="n"/>
      <c r="K869" s="30" t="n"/>
    </row>
    <row r="870">
      <c r="A870" s="23" t="n"/>
      <c r="B870" s="30" t="n"/>
      <c r="C870" s="31" t="n"/>
      <c r="D870" s="23" t="n"/>
      <c r="E870" s="23" t="n"/>
      <c r="F870" s="23" t="n"/>
      <c r="G870" s="30" t="n"/>
      <c r="H870" s="32" t="n"/>
      <c r="I870" s="33" t="n"/>
      <c r="J870" s="23" t="n"/>
      <c r="K870" s="30" t="n"/>
    </row>
    <row r="871">
      <c r="A871" s="23" t="n"/>
      <c r="B871" s="30" t="n"/>
      <c r="C871" s="31" t="n"/>
      <c r="D871" s="23" t="n"/>
      <c r="E871" s="23" t="n"/>
      <c r="F871" s="23" t="n"/>
      <c r="G871" s="30" t="n"/>
      <c r="H871" s="32" t="n"/>
      <c r="I871" s="33" t="n"/>
      <c r="J871" s="23" t="n"/>
      <c r="K871" s="30" t="n"/>
    </row>
    <row r="872">
      <c r="A872" s="23" t="n"/>
      <c r="B872" s="30" t="n"/>
      <c r="C872" s="31" t="n"/>
      <c r="D872" s="23" t="n"/>
      <c r="E872" s="23" t="n"/>
      <c r="F872" s="23" t="n"/>
      <c r="G872" s="30" t="n"/>
      <c r="H872" s="32" t="n"/>
      <c r="I872" s="33" t="n"/>
      <c r="J872" s="23" t="n"/>
      <c r="K872" s="30" t="n"/>
    </row>
    <row r="873">
      <c r="A873" s="23" t="n"/>
      <c r="B873" s="30" t="n"/>
      <c r="C873" s="31" t="n"/>
      <c r="D873" s="23" t="n"/>
      <c r="E873" s="23" t="n"/>
      <c r="F873" s="23" t="n"/>
      <c r="G873" s="30" t="n"/>
      <c r="H873" s="32" t="n"/>
      <c r="I873" s="33" t="n"/>
      <c r="J873" s="23" t="n"/>
      <c r="K873" s="30" t="n"/>
    </row>
    <row r="874">
      <c r="A874" s="23" t="n"/>
      <c r="B874" s="30" t="n"/>
      <c r="C874" s="31" t="n"/>
      <c r="D874" s="23" t="n"/>
      <c r="E874" s="23" t="n"/>
      <c r="F874" s="23" t="n"/>
      <c r="G874" s="30" t="n"/>
      <c r="H874" s="32" t="n"/>
      <c r="I874" s="33" t="n"/>
      <c r="J874" s="23" t="n"/>
      <c r="K874" s="30" t="n"/>
    </row>
    <row r="875">
      <c r="A875" s="23" t="n"/>
      <c r="B875" s="30" t="n"/>
      <c r="C875" s="31" t="n"/>
      <c r="D875" s="23" t="n"/>
      <c r="E875" s="23" t="n"/>
      <c r="F875" s="23" t="n"/>
      <c r="G875" s="30" t="n"/>
      <c r="H875" s="32" t="n"/>
      <c r="I875" s="33" t="n"/>
      <c r="J875" s="23" t="n"/>
      <c r="K875" s="30" t="n"/>
    </row>
    <row r="876">
      <c r="A876" s="23" t="n"/>
      <c r="B876" s="30" t="n"/>
      <c r="C876" s="31" t="n"/>
      <c r="D876" s="23" t="n"/>
      <c r="E876" s="23" t="n"/>
      <c r="F876" s="23" t="n"/>
      <c r="G876" s="30" t="n"/>
      <c r="H876" s="32" t="n"/>
      <c r="I876" s="33" t="n"/>
      <c r="J876" s="23" t="n"/>
      <c r="K876" s="30" t="n"/>
    </row>
    <row r="877">
      <c r="A877" s="23" t="n"/>
      <c r="B877" s="30" t="n"/>
      <c r="C877" s="31" t="n"/>
      <c r="D877" s="23" t="n"/>
      <c r="E877" s="23" t="n"/>
      <c r="F877" s="23" t="n"/>
      <c r="G877" s="30" t="n"/>
      <c r="H877" s="32" t="n"/>
      <c r="I877" s="33" t="n"/>
      <c r="J877" s="23" t="n"/>
      <c r="K877" s="30" t="n"/>
    </row>
    <row r="878">
      <c r="A878" s="23" t="n"/>
      <c r="B878" s="30" t="n"/>
      <c r="C878" s="31" t="n"/>
      <c r="D878" s="23" t="n"/>
      <c r="E878" s="23" t="n"/>
      <c r="F878" s="23" t="n"/>
      <c r="G878" s="30" t="n"/>
      <c r="H878" s="32" t="n"/>
      <c r="I878" s="33" t="n"/>
      <c r="J878" s="23" t="n"/>
      <c r="K878" s="30" t="n"/>
    </row>
    <row r="879">
      <c r="A879" s="23" t="n"/>
      <c r="B879" s="30" t="n"/>
      <c r="C879" s="31" t="n"/>
      <c r="D879" s="23" t="n"/>
      <c r="E879" s="23" t="n"/>
      <c r="F879" s="23" t="n"/>
      <c r="G879" s="30" t="n"/>
      <c r="H879" s="32" t="n"/>
      <c r="I879" s="33" t="n"/>
      <c r="J879" s="23" t="n"/>
      <c r="K879" s="30" t="n"/>
    </row>
    <row r="880">
      <c r="A880" s="23" t="n"/>
      <c r="B880" s="30" t="n"/>
      <c r="C880" s="31" t="n"/>
      <c r="D880" s="23" t="n"/>
      <c r="E880" s="23" t="n"/>
      <c r="F880" s="23" t="n"/>
      <c r="G880" s="30" t="n"/>
      <c r="H880" s="32" t="n"/>
      <c r="I880" s="33" t="n"/>
      <c r="J880" s="23" t="n"/>
      <c r="K880" s="30" t="n"/>
    </row>
    <row r="881">
      <c r="A881" s="23" t="n"/>
      <c r="B881" s="30" t="n"/>
      <c r="C881" s="31" t="n"/>
      <c r="D881" s="23" t="n"/>
      <c r="E881" s="23" t="n"/>
      <c r="F881" s="23" t="n"/>
      <c r="G881" s="30" t="n"/>
      <c r="H881" s="32" t="n"/>
      <c r="I881" s="33" t="n"/>
      <c r="J881" s="23" t="n"/>
      <c r="K881" s="30" t="n"/>
    </row>
    <row r="882">
      <c r="A882" s="23" t="n"/>
      <c r="B882" s="30" t="n"/>
      <c r="C882" s="31" t="n"/>
      <c r="D882" s="23" t="n"/>
      <c r="E882" s="23" t="n"/>
      <c r="F882" s="23" t="n"/>
      <c r="G882" s="30" t="n"/>
      <c r="H882" s="32" t="n"/>
      <c r="I882" s="33" t="n"/>
      <c r="J882" s="23" t="n"/>
      <c r="K882" s="30" t="n"/>
    </row>
    <row r="883">
      <c r="A883" s="23" t="n"/>
      <c r="B883" s="30" t="n"/>
      <c r="C883" s="31" t="n"/>
      <c r="D883" s="23" t="n"/>
      <c r="E883" s="23" t="n"/>
      <c r="F883" s="23" t="n"/>
      <c r="G883" s="30" t="n"/>
      <c r="H883" s="32" t="n"/>
      <c r="I883" s="33" t="n"/>
      <c r="J883" s="23" t="n"/>
      <c r="K883" s="30" t="n"/>
    </row>
    <row r="884">
      <c r="A884" s="23" t="n"/>
      <c r="B884" s="30" t="n"/>
      <c r="C884" s="31" t="n"/>
      <c r="D884" s="23" t="n"/>
      <c r="E884" s="23" t="n"/>
      <c r="F884" s="23" t="n"/>
      <c r="G884" s="30" t="n"/>
      <c r="H884" s="32" t="n"/>
      <c r="I884" s="33" t="n"/>
      <c r="J884" s="23" t="n"/>
      <c r="K884" s="30" t="n"/>
    </row>
    <row r="885">
      <c r="A885" s="23" t="n"/>
      <c r="B885" s="30" t="n"/>
      <c r="C885" s="31" t="n"/>
      <c r="D885" s="23" t="n"/>
      <c r="E885" s="23" t="n"/>
      <c r="F885" s="23" t="n"/>
      <c r="G885" s="30" t="n"/>
      <c r="H885" s="32" t="n"/>
      <c r="I885" s="33" t="n"/>
      <c r="J885" s="23" t="n"/>
      <c r="K885" s="30" t="n"/>
    </row>
    <row r="886">
      <c r="A886" s="23" t="n"/>
      <c r="B886" s="30" t="n"/>
      <c r="C886" s="31" t="n"/>
      <c r="D886" s="23" t="n"/>
      <c r="E886" s="23" t="n"/>
      <c r="F886" s="23" t="n"/>
      <c r="G886" s="30" t="n"/>
      <c r="H886" s="32" t="n"/>
      <c r="I886" s="33" t="n"/>
      <c r="J886" s="23" t="n"/>
      <c r="K886" s="30" t="n"/>
    </row>
    <row r="887">
      <c r="A887" s="23" t="n"/>
      <c r="B887" s="30" t="n"/>
      <c r="C887" s="31" t="n"/>
      <c r="D887" s="23" t="n"/>
      <c r="E887" s="23" t="n"/>
      <c r="F887" s="23" t="n"/>
      <c r="G887" s="30" t="n"/>
      <c r="H887" s="32" t="n"/>
      <c r="I887" s="33" t="n"/>
      <c r="J887" s="23" t="n"/>
      <c r="K887" s="30" t="n"/>
    </row>
    <row r="888">
      <c r="A888" s="23" t="n"/>
      <c r="B888" s="30" t="n"/>
      <c r="C888" s="31" t="n"/>
      <c r="D888" s="23" t="n"/>
      <c r="E888" s="23" t="n"/>
      <c r="F888" s="23" t="n"/>
      <c r="G888" s="30" t="n"/>
      <c r="H888" s="32" t="n"/>
      <c r="I888" s="33" t="n"/>
      <c r="J888" s="23" t="n"/>
      <c r="K888" s="30" t="n"/>
    </row>
    <row r="889">
      <c r="A889" s="23" t="n"/>
      <c r="B889" s="30" t="n"/>
      <c r="C889" s="31" t="n"/>
      <c r="D889" s="23" t="n"/>
      <c r="E889" s="23" t="n"/>
      <c r="F889" s="23" t="n"/>
      <c r="G889" s="30" t="n"/>
      <c r="H889" s="32" t="n"/>
      <c r="I889" s="33" t="n"/>
      <c r="J889" s="23" t="n"/>
      <c r="K889" s="30" t="n"/>
    </row>
    <row r="890">
      <c r="A890" s="23" t="n"/>
      <c r="B890" s="30" t="n"/>
      <c r="C890" s="31" t="n"/>
      <c r="D890" s="23" t="n"/>
      <c r="E890" s="23" t="n"/>
      <c r="F890" s="23" t="n"/>
      <c r="G890" s="30" t="n"/>
      <c r="H890" s="32" t="n"/>
      <c r="I890" s="33" t="n"/>
      <c r="J890" s="23" t="n"/>
      <c r="K890" s="30" t="n"/>
    </row>
    <row r="891">
      <c r="A891" s="23" t="n"/>
      <c r="B891" s="30" t="n"/>
      <c r="C891" s="31" t="n"/>
      <c r="D891" s="23" t="n"/>
      <c r="E891" s="23" t="n"/>
      <c r="F891" s="23" t="n"/>
      <c r="G891" s="30" t="n"/>
      <c r="H891" s="32" t="n"/>
      <c r="I891" s="33" t="n"/>
      <c r="J891" s="23" t="n"/>
      <c r="K891" s="30" t="n"/>
    </row>
    <row r="892">
      <c r="A892" s="23" t="n"/>
      <c r="B892" s="30" t="n"/>
      <c r="C892" s="31" t="n"/>
      <c r="D892" s="23" t="n"/>
      <c r="E892" s="23" t="n"/>
      <c r="F892" s="23" t="n"/>
      <c r="G892" s="30" t="n"/>
      <c r="H892" s="32" t="n"/>
      <c r="I892" s="33" t="n"/>
      <c r="J892" s="23" t="n"/>
      <c r="K892" s="30" t="n"/>
    </row>
    <row r="893">
      <c r="A893" s="23" t="n"/>
      <c r="B893" s="30" t="n"/>
      <c r="C893" s="31" t="n"/>
      <c r="D893" s="23" t="n"/>
      <c r="E893" s="23" t="n"/>
      <c r="F893" s="23" t="n"/>
      <c r="G893" s="30" t="n"/>
      <c r="H893" s="32" t="n"/>
      <c r="I893" s="33" t="n"/>
      <c r="J893" s="23" t="n"/>
      <c r="K893" s="30" t="n"/>
    </row>
    <row r="894">
      <c r="A894" s="23" t="n"/>
      <c r="B894" s="30" t="n"/>
      <c r="C894" s="31" t="n"/>
      <c r="D894" s="23" t="n"/>
      <c r="E894" s="23" t="n"/>
      <c r="F894" s="23" t="n"/>
      <c r="G894" s="30" t="n"/>
      <c r="H894" s="32" t="n"/>
      <c r="I894" s="33" t="n"/>
      <c r="J894" s="23" t="n"/>
      <c r="K894" s="30" t="n"/>
    </row>
    <row r="895">
      <c r="A895" s="23" t="n"/>
      <c r="B895" s="30" t="n"/>
      <c r="C895" s="31" t="n"/>
      <c r="D895" s="23" t="n"/>
      <c r="E895" s="23" t="n"/>
      <c r="F895" s="23" t="n"/>
      <c r="G895" s="30" t="n"/>
      <c r="H895" s="32" t="n"/>
      <c r="I895" s="33" t="n"/>
      <c r="J895" s="23" t="n"/>
      <c r="K895" s="30" t="n"/>
    </row>
    <row r="896">
      <c r="A896" s="23" t="n"/>
      <c r="B896" s="30" t="n"/>
      <c r="C896" s="31" t="n"/>
      <c r="D896" s="23" t="n"/>
      <c r="E896" s="23" t="n"/>
      <c r="F896" s="23" t="n"/>
      <c r="G896" s="30" t="n"/>
      <c r="H896" s="32" t="n"/>
      <c r="I896" s="33" t="n"/>
      <c r="J896" s="23" t="n"/>
      <c r="K896" s="30" t="n"/>
    </row>
    <row r="897">
      <c r="A897" s="23" t="n"/>
      <c r="B897" s="30" t="n"/>
      <c r="C897" s="31" t="n"/>
      <c r="D897" s="23" t="n"/>
      <c r="E897" s="23" t="n"/>
      <c r="F897" s="23" t="n"/>
      <c r="G897" s="30" t="n"/>
      <c r="H897" s="32" t="n"/>
      <c r="I897" s="33" t="n"/>
      <c r="J897" s="23" t="n"/>
      <c r="K897" s="30" t="n"/>
    </row>
    <row r="898">
      <c r="A898" s="23" t="n"/>
      <c r="B898" s="30" t="n"/>
      <c r="C898" s="31" t="n"/>
      <c r="D898" s="23" t="n"/>
      <c r="E898" s="23" t="n"/>
      <c r="F898" s="23" t="n"/>
      <c r="G898" s="30" t="n"/>
      <c r="H898" s="32" t="n"/>
      <c r="I898" s="33" t="n"/>
      <c r="J898" s="23" t="n"/>
      <c r="K898" s="30" t="n"/>
    </row>
    <row r="899">
      <c r="A899" s="23" t="n"/>
      <c r="B899" s="30" t="n"/>
      <c r="C899" s="31" t="n"/>
      <c r="D899" s="23" t="n"/>
      <c r="E899" s="23" t="n"/>
      <c r="F899" s="23" t="n"/>
      <c r="G899" s="30" t="n"/>
      <c r="H899" s="32" t="n"/>
      <c r="I899" s="33" t="n"/>
      <c r="J899" s="23" t="n"/>
      <c r="K899" s="30" t="n"/>
    </row>
    <row r="900">
      <c r="A900" s="23" t="n"/>
      <c r="B900" s="30" t="n"/>
      <c r="C900" s="31" t="n"/>
      <c r="D900" s="23" t="n"/>
      <c r="E900" s="23" t="n"/>
      <c r="F900" s="23" t="n"/>
      <c r="G900" s="30" t="n"/>
      <c r="H900" s="32" t="n"/>
      <c r="I900" s="33" t="n"/>
      <c r="J900" s="23" t="n"/>
      <c r="K900" s="30" t="n"/>
    </row>
    <row r="901">
      <c r="A901" s="23" t="n"/>
      <c r="B901" s="30" t="n"/>
      <c r="C901" s="31" t="n"/>
      <c r="D901" s="23" t="n"/>
      <c r="E901" s="23" t="n"/>
      <c r="F901" s="23" t="n"/>
      <c r="G901" s="30" t="n"/>
      <c r="H901" s="32" t="n"/>
      <c r="I901" s="33" t="n"/>
      <c r="J901" s="23" t="n"/>
      <c r="K901" s="30" t="n"/>
    </row>
    <row r="902">
      <c r="A902" s="23" t="n"/>
      <c r="B902" s="30" t="n"/>
      <c r="C902" s="31" t="n"/>
      <c r="D902" s="23" t="n"/>
      <c r="E902" s="23" t="n"/>
      <c r="F902" s="23" t="n"/>
      <c r="G902" s="30" t="n"/>
      <c r="H902" s="32" t="n"/>
      <c r="I902" s="33" t="n"/>
      <c r="J902" s="23" t="n"/>
      <c r="K902" s="30" t="n"/>
    </row>
    <row r="903">
      <c r="A903" s="23" t="n"/>
      <c r="B903" s="30" t="n"/>
      <c r="C903" s="31" t="n"/>
      <c r="D903" s="23" t="n"/>
      <c r="E903" s="23" t="n"/>
      <c r="F903" s="23" t="n"/>
      <c r="G903" s="30" t="n"/>
      <c r="H903" s="32" t="n"/>
      <c r="I903" s="33" t="n"/>
      <c r="J903" s="23" t="n"/>
      <c r="K903" s="30" t="n"/>
    </row>
    <row r="904">
      <c r="A904" s="23" t="n"/>
      <c r="B904" s="30" t="n"/>
      <c r="C904" s="31" t="n"/>
      <c r="D904" s="23" t="n"/>
      <c r="E904" s="23" t="n"/>
      <c r="F904" s="23" t="n"/>
      <c r="G904" s="30" t="n"/>
      <c r="H904" s="32" t="n"/>
      <c r="I904" s="33" t="n"/>
      <c r="J904" s="23" t="n"/>
      <c r="K904" s="30" t="n"/>
    </row>
    <row r="905">
      <c r="A905" s="23" t="n"/>
      <c r="B905" s="30" t="n"/>
      <c r="C905" s="31" t="n"/>
      <c r="D905" s="23" t="n"/>
      <c r="E905" s="23" t="n"/>
      <c r="F905" s="23" t="n"/>
      <c r="G905" s="30" t="n"/>
      <c r="H905" s="32" t="n"/>
      <c r="I905" s="33" t="n"/>
      <c r="J905" s="23" t="n"/>
      <c r="K905" s="30" t="n"/>
    </row>
    <row r="906">
      <c r="A906" s="23" t="n"/>
      <c r="B906" s="30" t="n"/>
      <c r="C906" s="31" t="n"/>
      <c r="D906" s="23" t="n"/>
      <c r="E906" s="23" t="n"/>
      <c r="F906" s="23" t="n"/>
      <c r="G906" s="30" t="n"/>
      <c r="H906" s="32" t="n"/>
      <c r="I906" s="33" t="n"/>
      <c r="J906" s="23" t="n"/>
      <c r="K906" s="30" t="n"/>
    </row>
    <row r="907">
      <c r="A907" s="23" t="n"/>
      <c r="B907" s="30" t="n"/>
      <c r="C907" s="31" t="n"/>
      <c r="D907" s="23" t="n"/>
      <c r="E907" s="23" t="n"/>
      <c r="F907" s="23" t="n"/>
      <c r="G907" s="30" t="n"/>
      <c r="H907" s="32" t="n"/>
      <c r="I907" s="33" t="n"/>
      <c r="J907" s="23" t="n"/>
      <c r="K907" s="30" t="n"/>
    </row>
    <row r="908">
      <c r="A908" s="23" t="n"/>
      <c r="B908" s="30" t="n"/>
      <c r="C908" s="31" t="n"/>
      <c r="D908" s="23" t="n"/>
      <c r="E908" s="23" t="n"/>
      <c r="F908" s="23" t="n"/>
      <c r="G908" s="30" t="n"/>
      <c r="H908" s="32" t="n"/>
      <c r="I908" s="33" t="n"/>
      <c r="J908" s="23" t="n"/>
      <c r="K908" s="30" t="n"/>
    </row>
    <row r="909">
      <c r="A909" s="23" t="n"/>
      <c r="B909" s="30" t="n"/>
      <c r="C909" s="31" t="n"/>
      <c r="D909" s="23" t="n"/>
      <c r="E909" s="23" t="n"/>
      <c r="F909" s="23" t="n"/>
      <c r="G909" s="30" t="n"/>
      <c r="H909" s="32" t="n"/>
      <c r="I909" s="33" t="n"/>
      <c r="J909" s="23" t="n"/>
      <c r="K909" s="30" t="n"/>
    </row>
    <row r="910">
      <c r="A910" s="23" t="n"/>
      <c r="B910" s="30" t="n"/>
      <c r="C910" s="31" t="n"/>
      <c r="D910" s="23" t="n"/>
      <c r="E910" s="23" t="n"/>
      <c r="F910" s="23" t="n"/>
      <c r="G910" s="30" t="n"/>
      <c r="H910" s="32" t="n"/>
      <c r="I910" s="33" t="n"/>
      <c r="J910" s="23" t="n"/>
      <c r="K910" s="30" t="n"/>
    </row>
    <row r="911">
      <c r="A911" s="23" t="n"/>
      <c r="B911" s="30" t="n"/>
      <c r="C911" s="31" t="n"/>
      <c r="D911" s="23" t="n"/>
      <c r="E911" s="23" t="n"/>
      <c r="F911" s="23" t="n"/>
      <c r="G911" s="30" t="n"/>
      <c r="H911" s="32" t="n"/>
      <c r="I911" s="33" t="n"/>
      <c r="J911" s="23" t="n"/>
      <c r="K911" s="30" t="n"/>
    </row>
    <row r="912">
      <c r="A912" s="23" t="n"/>
      <c r="B912" s="30" t="n"/>
      <c r="C912" s="31" t="n"/>
      <c r="D912" s="23" t="n"/>
      <c r="E912" s="23" t="n"/>
      <c r="F912" s="23" t="n"/>
      <c r="G912" s="30" t="n"/>
      <c r="H912" s="32" t="n"/>
      <c r="I912" s="33" t="n"/>
      <c r="J912" s="23" t="n"/>
      <c r="K912" s="30" t="n"/>
    </row>
    <row r="913">
      <c r="A913" s="23" t="n"/>
      <c r="B913" s="30" t="n"/>
      <c r="C913" s="31" t="n"/>
      <c r="D913" s="23" t="n"/>
      <c r="E913" s="23" t="n"/>
      <c r="F913" s="23" t="n"/>
      <c r="G913" s="30" t="n"/>
      <c r="H913" s="32" t="n"/>
      <c r="I913" s="33" t="n"/>
      <c r="J913" s="23" t="n"/>
      <c r="K913" s="30" t="n"/>
    </row>
    <row r="914">
      <c r="A914" s="23" t="n"/>
      <c r="B914" s="30" t="n"/>
      <c r="C914" s="31" t="n"/>
      <c r="D914" s="23" t="n"/>
      <c r="E914" s="23" t="n"/>
      <c r="F914" s="23" t="n"/>
      <c r="G914" s="30" t="n"/>
      <c r="H914" s="32" t="n"/>
      <c r="I914" s="33" t="n"/>
      <c r="J914" s="23" t="n"/>
      <c r="K914" s="30" t="n"/>
    </row>
    <row r="915">
      <c r="A915" s="23" t="n"/>
      <c r="B915" s="30" t="n"/>
      <c r="C915" s="31" t="n"/>
      <c r="D915" s="23" t="n"/>
      <c r="E915" s="23" t="n"/>
      <c r="F915" s="23" t="n"/>
      <c r="G915" s="30" t="n"/>
      <c r="H915" s="32" t="n"/>
      <c r="I915" s="33" t="n"/>
      <c r="J915" s="23" t="n"/>
      <c r="K915" s="30" t="n"/>
    </row>
    <row r="916">
      <c r="A916" s="23" t="n"/>
      <c r="B916" s="30" t="n"/>
      <c r="C916" s="31" t="n"/>
      <c r="D916" s="23" t="n"/>
      <c r="E916" s="23" t="n"/>
      <c r="F916" s="23" t="n"/>
      <c r="G916" s="30" t="n"/>
      <c r="H916" s="32" t="n"/>
      <c r="I916" s="33" t="n"/>
      <c r="J916" s="23" t="n"/>
      <c r="K916" s="30" t="n"/>
    </row>
    <row r="917">
      <c r="A917" s="23" t="n"/>
      <c r="B917" s="30" t="n"/>
      <c r="C917" s="31" t="n"/>
      <c r="D917" s="23" t="n"/>
      <c r="E917" s="23" t="n"/>
      <c r="F917" s="23" t="n"/>
      <c r="G917" s="30" t="n"/>
      <c r="H917" s="32" t="n"/>
      <c r="I917" s="33" t="n"/>
      <c r="J917" s="23" t="n"/>
      <c r="K917" s="30" t="n"/>
    </row>
    <row r="918">
      <c r="A918" s="23" t="n"/>
      <c r="B918" s="30" t="n"/>
      <c r="C918" s="31" t="n"/>
      <c r="D918" s="23" t="n"/>
      <c r="E918" s="23" t="n"/>
      <c r="F918" s="23" t="n"/>
      <c r="G918" s="30" t="n"/>
      <c r="H918" s="32" t="n"/>
      <c r="I918" s="33" t="n"/>
      <c r="J918" s="23" t="n"/>
      <c r="K918" s="30" t="n"/>
    </row>
    <row r="919">
      <c r="A919" s="23" t="n"/>
      <c r="B919" s="30" t="n"/>
      <c r="C919" s="31" t="n"/>
      <c r="D919" s="23" t="n"/>
      <c r="E919" s="23" t="n"/>
      <c r="F919" s="23" t="n"/>
      <c r="G919" s="30" t="n"/>
      <c r="H919" s="32" t="n"/>
      <c r="I919" s="33" t="n"/>
      <c r="J919" s="23" t="n"/>
      <c r="K919" s="30" t="n"/>
    </row>
    <row r="920">
      <c r="A920" s="23" t="n"/>
      <c r="B920" s="30" t="n"/>
      <c r="C920" s="31" t="n"/>
      <c r="D920" s="23" t="n"/>
      <c r="E920" s="23" t="n"/>
      <c r="F920" s="23" t="n"/>
      <c r="G920" s="30" t="n"/>
      <c r="H920" s="32" t="n"/>
      <c r="I920" s="33" t="n"/>
      <c r="J920" s="23" t="n"/>
      <c r="K920" s="30" t="n"/>
    </row>
    <row r="921">
      <c r="A921" s="23" t="n"/>
      <c r="B921" s="30" t="n"/>
      <c r="C921" s="31" t="n"/>
      <c r="D921" s="23" t="n"/>
      <c r="E921" s="23" t="n"/>
      <c r="F921" s="23" t="n"/>
      <c r="G921" s="30" t="n"/>
      <c r="H921" s="32" t="n"/>
      <c r="I921" s="33" t="n"/>
      <c r="J921" s="23" t="n"/>
      <c r="K921" s="30" t="n"/>
    </row>
    <row r="922">
      <c r="A922" s="23" t="n"/>
      <c r="B922" s="30" t="n"/>
      <c r="C922" s="31" t="n"/>
      <c r="D922" s="23" t="n"/>
      <c r="E922" s="23" t="n"/>
      <c r="F922" s="23" t="n"/>
      <c r="G922" s="30" t="n"/>
      <c r="H922" s="32" t="n"/>
      <c r="I922" s="33" t="n"/>
      <c r="J922" s="23" t="n"/>
      <c r="K922" s="30" t="n"/>
    </row>
    <row r="923">
      <c r="A923" s="23" t="n"/>
      <c r="B923" s="30" t="n"/>
      <c r="C923" s="31" t="n"/>
      <c r="D923" s="23" t="n"/>
      <c r="E923" s="23" t="n"/>
      <c r="F923" s="23" t="n"/>
      <c r="G923" s="30" t="n"/>
      <c r="H923" s="32" t="n"/>
      <c r="I923" s="33" t="n"/>
      <c r="J923" s="23" t="n"/>
      <c r="K923" s="30" t="n"/>
    </row>
    <row r="924">
      <c r="A924" s="23" t="n"/>
      <c r="B924" s="30" t="n"/>
      <c r="C924" s="31" t="n"/>
      <c r="D924" s="23" t="n"/>
      <c r="E924" s="23" t="n"/>
      <c r="F924" s="23" t="n"/>
      <c r="G924" s="30" t="n"/>
      <c r="H924" s="32" t="n"/>
      <c r="I924" s="33" t="n"/>
      <c r="J924" s="23" t="n"/>
      <c r="K924" s="30" t="n"/>
    </row>
    <row r="925">
      <c r="A925" s="23" t="n"/>
      <c r="B925" s="30" t="n"/>
      <c r="C925" s="31" t="n"/>
      <c r="D925" s="23" t="n"/>
      <c r="E925" s="23" t="n"/>
      <c r="F925" s="23" t="n"/>
      <c r="G925" s="30" t="n"/>
      <c r="H925" s="32" t="n"/>
      <c r="I925" s="33" t="n"/>
      <c r="J925" s="23" t="n"/>
      <c r="K925" s="30" t="n"/>
    </row>
    <row r="926">
      <c r="A926" s="23" t="n"/>
      <c r="B926" s="30" t="n"/>
      <c r="C926" s="31" t="n"/>
      <c r="D926" s="23" t="n"/>
      <c r="E926" s="23" t="n"/>
      <c r="F926" s="23" t="n"/>
      <c r="G926" s="30" t="n"/>
      <c r="H926" s="32" t="n"/>
      <c r="I926" s="33" t="n"/>
      <c r="J926" s="23" t="n"/>
      <c r="K926" s="30" t="n"/>
    </row>
    <row r="927">
      <c r="A927" s="23" t="n"/>
      <c r="B927" s="30" t="n"/>
      <c r="C927" s="31" t="n"/>
      <c r="D927" s="23" t="n"/>
      <c r="E927" s="23" t="n"/>
      <c r="F927" s="23" t="n"/>
      <c r="G927" s="30" t="n"/>
      <c r="H927" s="32" t="n"/>
      <c r="I927" s="33" t="n"/>
      <c r="J927" s="23" t="n"/>
      <c r="K927" s="30" t="n"/>
    </row>
    <row r="928">
      <c r="A928" s="23" t="n"/>
      <c r="B928" s="30" t="n"/>
      <c r="C928" s="31" t="n"/>
      <c r="D928" s="23" t="n"/>
      <c r="E928" s="23" t="n"/>
      <c r="F928" s="23" t="n"/>
      <c r="G928" s="30" t="n"/>
      <c r="H928" s="32" t="n"/>
      <c r="I928" s="33" t="n"/>
      <c r="J928" s="23" t="n"/>
      <c r="K928" s="30" t="n"/>
    </row>
    <row r="929">
      <c r="A929" s="23" t="n"/>
      <c r="B929" s="30" t="n"/>
      <c r="C929" s="31" t="n"/>
      <c r="D929" s="23" t="n"/>
      <c r="E929" s="23" t="n"/>
      <c r="F929" s="23" t="n"/>
      <c r="G929" s="30" t="n"/>
      <c r="H929" s="32" t="n"/>
      <c r="I929" s="33" t="n"/>
      <c r="J929" s="23" t="n"/>
      <c r="K929" s="30" t="n"/>
    </row>
    <row r="930">
      <c r="A930" s="23" t="n"/>
      <c r="B930" s="30" t="n"/>
      <c r="C930" s="31" t="n"/>
      <c r="D930" s="23" t="n"/>
      <c r="E930" s="23" t="n"/>
      <c r="F930" s="23" t="n"/>
      <c r="G930" s="30" t="n"/>
      <c r="H930" s="32" t="n"/>
      <c r="I930" s="33" t="n"/>
      <c r="J930" s="23" t="n"/>
      <c r="K930" s="30" t="n"/>
    </row>
    <row r="931">
      <c r="A931" s="23" t="n"/>
      <c r="B931" s="30" t="n"/>
      <c r="C931" s="31" t="n"/>
      <c r="D931" s="23" t="n"/>
      <c r="E931" s="23" t="n"/>
      <c r="F931" s="23" t="n"/>
      <c r="G931" s="30" t="n"/>
      <c r="H931" s="32" t="n"/>
      <c r="I931" s="33" t="n"/>
      <c r="J931" s="23" t="n"/>
      <c r="K931" s="30" t="n"/>
    </row>
    <row r="932">
      <c r="A932" s="23" t="n"/>
      <c r="B932" s="30" t="n"/>
      <c r="C932" s="31" t="n"/>
      <c r="D932" s="23" t="n"/>
      <c r="E932" s="23" t="n"/>
      <c r="F932" s="23" t="n"/>
      <c r="G932" s="30" t="n"/>
      <c r="H932" s="32" t="n"/>
      <c r="I932" s="33" t="n"/>
      <c r="J932" s="23" t="n"/>
      <c r="K932" s="30" t="n"/>
    </row>
    <row r="933">
      <c r="A933" s="23" t="n"/>
      <c r="B933" s="30" t="n"/>
      <c r="C933" s="31" t="n"/>
      <c r="D933" s="23" t="n"/>
      <c r="E933" s="23" t="n"/>
      <c r="F933" s="23" t="n"/>
      <c r="G933" s="30" t="n"/>
      <c r="H933" s="32" t="n"/>
      <c r="I933" s="33" t="n"/>
      <c r="J933" s="23" t="n"/>
      <c r="K933" s="30" t="n"/>
    </row>
    <row r="934">
      <c r="A934" s="23" t="n"/>
      <c r="B934" s="30" t="n"/>
      <c r="C934" s="31" t="n"/>
      <c r="D934" s="23" t="n"/>
      <c r="E934" s="23" t="n"/>
      <c r="F934" s="23" t="n"/>
      <c r="G934" s="30" t="n"/>
      <c r="H934" s="32" t="n"/>
      <c r="I934" s="33" t="n"/>
      <c r="J934" s="23" t="n"/>
      <c r="K934" s="30" t="n"/>
    </row>
    <row r="935">
      <c r="A935" s="23" t="n"/>
      <c r="B935" s="30" t="n"/>
      <c r="C935" s="31" t="n"/>
      <c r="D935" s="23" t="n"/>
      <c r="E935" s="23" t="n"/>
      <c r="F935" s="23" t="n"/>
      <c r="G935" s="30" t="n"/>
      <c r="H935" s="32" t="n"/>
      <c r="I935" s="33" t="n"/>
      <c r="J935" s="23" t="n"/>
      <c r="K935" s="30" t="n"/>
    </row>
    <row r="936">
      <c r="A936" s="23" t="n"/>
      <c r="B936" s="30" t="n"/>
      <c r="C936" s="31" t="n"/>
      <c r="D936" s="23" t="n"/>
      <c r="E936" s="23" t="n"/>
      <c r="F936" s="23" t="n"/>
      <c r="G936" s="30" t="n"/>
      <c r="H936" s="32" t="n"/>
      <c r="I936" s="33" t="n"/>
      <c r="J936" s="23" t="n"/>
      <c r="K936" s="30" t="n"/>
    </row>
    <row r="937">
      <c r="A937" s="23" t="n"/>
      <c r="B937" s="30" t="n"/>
      <c r="C937" s="31" t="n"/>
      <c r="D937" s="23" t="n"/>
      <c r="E937" s="23" t="n"/>
      <c r="F937" s="23" t="n"/>
      <c r="G937" s="30" t="n"/>
      <c r="H937" s="32" t="n"/>
      <c r="I937" s="33" t="n"/>
      <c r="J937" s="23" t="n"/>
      <c r="K937" s="30" t="n"/>
    </row>
    <row r="938">
      <c r="A938" s="23" t="n"/>
      <c r="B938" s="30" t="n"/>
      <c r="C938" s="31" t="n"/>
      <c r="D938" s="23" t="n"/>
      <c r="E938" s="23" t="n"/>
      <c r="F938" s="23" t="n"/>
      <c r="G938" s="30" t="n"/>
      <c r="H938" s="32" t="n"/>
      <c r="I938" s="33" t="n"/>
      <c r="J938" s="23" t="n"/>
      <c r="K938" s="30" t="n"/>
    </row>
    <row r="939">
      <c r="A939" s="23" t="n"/>
      <c r="B939" s="30" t="n"/>
      <c r="C939" s="31" t="n"/>
      <c r="D939" s="23" t="n"/>
      <c r="E939" s="23" t="n"/>
      <c r="F939" s="23" t="n"/>
      <c r="G939" s="30" t="n"/>
      <c r="H939" s="32" t="n"/>
      <c r="I939" s="33" t="n"/>
      <c r="J939" s="23" t="n"/>
      <c r="K939" s="30" t="n"/>
    </row>
    <row r="940">
      <c r="A940" s="23" t="n"/>
      <c r="B940" s="30" t="n"/>
      <c r="C940" s="31" t="n"/>
      <c r="D940" s="23" t="n"/>
      <c r="E940" s="23" t="n"/>
      <c r="F940" s="23" t="n"/>
      <c r="G940" s="30" t="n"/>
      <c r="H940" s="32" t="n"/>
      <c r="I940" s="33" t="n"/>
      <c r="J940" s="23" t="n"/>
      <c r="K940" s="30" t="n"/>
    </row>
    <row r="941">
      <c r="A941" s="23" t="n"/>
      <c r="B941" s="30" t="n"/>
      <c r="C941" s="31" t="n"/>
      <c r="D941" s="23" t="n"/>
      <c r="E941" s="23" t="n"/>
      <c r="F941" s="23" t="n"/>
      <c r="G941" s="30" t="n"/>
      <c r="H941" s="32" t="n"/>
      <c r="I941" s="33" t="n"/>
      <c r="J941" s="23" t="n"/>
      <c r="K941" s="30" t="n"/>
    </row>
    <row r="942">
      <c r="A942" s="23" t="n"/>
      <c r="B942" s="30" t="n"/>
      <c r="C942" s="31" t="n"/>
      <c r="D942" s="23" t="n"/>
      <c r="E942" s="23" t="n"/>
      <c r="F942" s="23" t="n"/>
      <c r="G942" s="30" t="n"/>
      <c r="H942" s="32" t="n"/>
      <c r="I942" s="33" t="n"/>
      <c r="J942" s="23" t="n"/>
      <c r="K942" s="30" t="n"/>
    </row>
    <row r="943">
      <c r="A943" s="23" t="n"/>
      <c r="B943" s="30" t="n"/>
      <c r="C943" s="31" t="n"/>
      <c r="D943" s="23" t="n"/>
      <c r="E943" s="23" t="n"/>
      <c r="F943" s="23" t="n"/>
      <c r="G943" s="30" t="n"/>
      <c r="H943" s="32" t="n"/>
      <c r="I943" s="33" t="n"/>
      <c r="J943" s="23" t="n"/>
      <c r="K943" s="30" t="n"/>
    </row>
    <row r="944">
      <c r="A944" s="23" t="n"/>
      <c r="B944" s="30" t="n"/>
      <c r="C944" s="31" t="n"/>
      <c r="D944" s="23" t="n"/>
      <c r="E944" s="23" t="n"/>
      <c r="F944" s="23" t="n"/>
      <c r="G944" s="30" t="n"/>
      <c r="H944" s="32" t="n"/>
      <c r="I944" s="33" t="n"/>
      <c r="J944" s="23" t="n"/>
      <c r="K944" s="30" t="n"/>
    </row>
    <row r="945">
      <c r="A945" s="23" t="n"/>
      <c r="B945" s="30" t="n"/>
      <c r="C945" s="31" t="n"/>
      <c r="D945" s="23" t="n"/>
      <c r="E945" s="23" t="n"/>
      <c r="F945" s="23" t="n"/>
      <c r="G945" s="30" t="n"/>
      <c r="H945" s="32" t="n"/>
      <c r="I945" s="33" t="n"/>
      <c r="J945" s="23" t="n"/>
      <c r="K945" s="30" t="n"/>
    </row>
    <row r="946">
      <c r="A946" s="23" t="n"/>
      <c r="B946" s="30" t="n"/>
      <c r="C946" s="31" t="n"/>
      <c r="D946" s="23" t="n"/>
      <c r="E946" s="23" t="n"/>
      <c r="F946" s="23" t="n"/>
      <c r="G946" s="30" t="n"/>
      <c r="H946" s="32" t="n"/>
      <c r="I946" s="33" t="n"/>
      <c r="J946" s="23" t="n"/>
      <c r="K946" s="30" t="n"/>
    </row>
    <row r="947">
      <c r="A947" s="23" t="n"/>
      <c r="B947" s="30" t="n"/>
      <c r="C947" s="31" t="n"/>
      <c r="D947" s="23" t="n"/>
      <c r="E947" s="23" t="n"/>
      <c r="F947" s="23" t="n"/>
      <c r="G947" s="30" t="n"/>
      <c r="H947" s="32" t="n"/>
      <c r="I947" s="33" t="n"/>
      <c r="J947" s="23" t="n"/>
      <c r="K947" s="30" t="n"/>
    </row>
    <row r="948">
      <c r="A948" s="23" t="n"/>
      <c r="B948" s="30" t="n"/>
      <c r="C948" s="31" t="n"/>
      <c r="D948" s="23" t="n"/>
      <c r="E948" s="23" t="n"/>
      <c r="F948" s="23" t="n"/>
      <c r="G948" s="30" t="n"/>
      <c r="H948" s="32" t="n"/>
      <c r="I948" s="33" t="n"/>
      <c r="J948" s="23" t="n"/>
      <c r="K948" s="30" t="n"/>
    </row>
    <row r="949">
      <c r="A949" s="23" t="n"/>
      <c r="B949" s="30" t="n"/>
      <c r="C949" s="31" t="n"/>
      <c r="D949" s="23" t="n"/>
      <c r="E949" s="23" t="n"/>
      <c r="F949" s="23" t="n"/>
      <c r="G949" s="30" t="n"/>
      <c r="H949" s="32" t="n"/>
      <c r="I949" s="33" t="n"/>
      <c r="J949" s="23" t="n"/>
      <c r="K949" s="30" t="n"/>
    </row>
    <row r="950">
      <c r="A950" s="23" t="n"/>
      <c r="B950" s="30" t="n"/>
      <c r="C950" s="31" t="n"/>
      <c r="D950" s="23" t="n"/>
      <c r="E950" s="23" t="n"/>
      <c r="F950" s="23" t="n"/>
      <c r="G950" s="30" t="n"/>
      <c r="H950" s="32" t="n"/>
      <c r="I950" s="33" t="n"/>
      <c r="J950" s="23" t="n"/>
      <c r="K950" s="30" t="n"/>
    </row>
    <row r="951">
      <c r="A951" s="23" t="n"/>
      <c r="B951" s="30" t="n"/>
      <c r="C951" s="31" t="n"/>
      <c r="D951" s="23" t="n"/>
      <c r="E951" s="23" t="n"/>
      <c r="F951" s="23" t="n"/>
      <c r="G951" s="30" t="n"/>
      <c r="H951" s="32" t="n"/>
      <c r="I951" s="33" t="n"/>
      <c r="J951" s="23" t="n"/>
      <c r="K951" s="30" t="n"/>
    </row>
    <row r="952">
      <c r="A952" s="23" t="n"/>
      <c r="B952" s="30" t="n"/>
      <c r="C952" s="31" t="n"/>
      <c r="D952" s="23" t="n"/>
      <c r="E952" s="23" t="n"/>
      <c r="F952" s="23" t="n"/>
      <c r="G952" s="30" t="n"/>
      <c r="H952" s="32" t="n"/>
      <c r="I952" s="33" t="n"/>
      <c r="J952" s="23" t="n"/>
      <c r="K952" s="30" t="n"/>
    </row>
    <row r="953">
      <c r="A953" s="23" t="n"/>
      <c r="B953" s="30" t="n"/>
      <c r="C953" s="31" t="n"/>
      <c r="D953" s="23" t="n"/>
      <c r="E953" s="23" t="n"/>
      <c r="F953" s="23" t="n"/>
      <c r="G953" s="30" t="n"/>
      <c r="H953" s="32" t="n"/>
      <c r="I953" s="33" t="n"/>
      <c r="J953" s="23" t="n"/>
      <c r="K953" s="30" t="n"/>
    </row>
    <row r="954">
      <c r="A954" s="23" t="n"/>
      <c r="B954" s="30" t="n"/>
      <c r="C954" s="31" t="n"/>
      <c r="D954" s="23" t="n"/>
      <c r="E954" s="23" t="n"/>
      <c r="F954" s="23" t="n"/>
      <c r="G954" s="30" t="n"/>
      <c r="H954" s="32" t="n"/>
      <c r="I954" s="33" t="n"/>
      <c r="J954" s="23" t="n"/>
      <c r="K954" s="30" t="n"/>
    </row>
    <row r="955">
      <c r="A955" s="23" t="n"/>
      <c r="B955" s="30" t="n"/>
      <c r="C955" s="31" t="n"/>
      <c r="D955" s="23" t="n"/>
      <c r="E955" s="23" t="n"/>
      <c r="F955" s="23" t="n"/>
      <c r="G955" s="30" t="n"/>
      <c r="H955" s="32" t="n"/>
      <c r="I955" s="33" t="n"/>
      <c r="J955" s="23" t="n"/>
      <c r="K955" s="30" t="n"/>
    </row>
    <row r="956">
      <c r="A956" s="23" t="n"/>
      <c r="B956" s="30" t="n"/>
      <c r="C956" s="31" t="n"/>
      <c r="D956" s="23" t="n"/>
      <c r="E956" s="23" t="n"/>
      <c r="F956" s="23" t="n"/>
      <c r="G956" s="30" t="n"/>
      <c r="H956" s="32" t="n"/>
      <c r="I956" s="33" t="n"/>
      <c r="J956" s="23" t="n"/>
      <c r="K956" s="30" t="n"/>
    </row>
    <row r="957">
      <c r="A957" s="23" t="n"/>
      <c r="B957" s="30" t="n"/>
      <c r="C957" s="31" t="n"/>
      <c r="D957" s="23" t="n"/>
      <c r="E957" s="23" t="n"/>
      <c r="F957" s="23" t="n"/>
      <c r="G957" s="30" t="n"/>
      <c r="H957" s="32" t="n"/>
      <c r="I957" s="33" t="n"/>
      <c r="J957" s="23" t="n"/>
      <c r="K957" s="30" t="n"/>
    </row>
    <row r="958">
      <c r="A958" s="23" t="n"/>
      <c r="B958" s="30" t="n"/>
      <c r="C958" s="31" t="n"/>
      <c r="D958" s="23" t="n"/>
      <c r="E958" s="23" t="n"/>
      <c r="F958" s="23" t="n"/>
      <c r="G958" s="30" t="n"/>
      <c r="H958" s="32" t="n"/>
      <c r="I958" s="33" t="n"/>
      <c r="J958" s="23" t="n"/>
      <c r="K958" s="30" t="n"/>
    </row>
    <row r="959">
      <c r="A959" s="23" t="n"/>
      <c r="B959" s="30" t="n"/>
      <c r="C959" s="31" t="n"/>
      <c r="D959" s="23" t="n"/>
      <c r="E959" s="23" t="n"/>
      <c r="F959" s="23" t="n"/>
      <c r="G959" s="30" t="n"/>
      <c r="H959" s="32" t="n"/>
      <c r="I959" s="33" t="n"/>
      <c r="J959" s="23" t="n"/>
      <c r="K959" s="30" t="n"/>
    </row>
    <row r="960">
      <c r="A960" s="23" t="n"/>
      <c r="B960" s="30" t="n"/>
      <c r="C960" s="31" t="n"/>
      <c r="D960" s="23" t="n"/>
      <c r="E960" s="23" t="n"/>
      <c r="F960" s="23" t="n"/>
      <c r="G960" s="30" t="n"/>
      <c r="H960" s="32" t="n"/>
      <c r="I960" s="33" t="n"/>
      <c r="J960" s="23" t="n"/>
      <c r="K960" s="30" t="n"/>
    </row>
    <row r="961">
      <c r="A961" s="23" t="n"/>
      <c r="B961" s="30" t="n"/>
      <c r="C961" s="31" t="n"/>
      <c r="D961" s="23" t="n"/>
      <c r="E961" s="23" t="n"/>
      <c r="F961" s="23" t="n"/>
      <c r="G961" s="30" t="n"/>
      <c r="H961" s="32" t="n"/>
      <c r="I961" s="33" t="n"/>
      <c r="J961" s="23" t="n"/>
      <c r="K961" s="30" t="n"/>
    </row>
    <row r="962">
      <c r="A962" s="23" t="n"/>
      <c r="B962" s="30" t="n"/>
      <c r="C962" s="31" t="n"/>
      <c r="D962" s="23" t="n"/>
      <c r="E962" s="23" t="n"/>
      <c r="F962" s="23" t="n"/>
      <c r="G962" s="30" t="n"/>
      <c r="H962" s="32" t="n"/>
      <c r="I962" s="33" t="n"/>
      <c r="J962" s="23" t="n"/>
      <c r="K962" s="30" t="n"/>
    </row>
    <row r="963">
      <c r="A963" s="23" t="n"/>
      <c r="B963" s="30" t="n"/>
      <c r="C963" s="31" t="n"/>
      <c r="D963" s="23" t="n"/>
      <c r="E963" s="23" t="n"/>
      <c r="F963" s="23" t="n"/>
      <c r="G963" s="30" t="n"/>
      <c r="H963" s="32" t="n"/>
      <c r="I963" s="33" t="n"/>
      <c r="J963" s="23" t="n"/>
      <c r="K963" s="30" t="n"/>
    </row>
    <row r="964">
      <c r="A964" s="23" t="n"/>
      <c r="B964" s="30" t="n"/>
      <c r="C964" s="31" t="n"/>
      <c r="D964" s="23" t="n"/>
      <c r="E964" s="23" t="n"/>
      <c r="F964" s="23" t="n"/>
      <c r="G964" s="30" t="n"/>
      <c r="H964" s="32" t="n"/>
      <c r="I964" s="33" t="n"/>
      <c r="J964" s="23" t="n"/>
      <c r="K964" s="30" t="n"/>
    </row>
    <row r="965">
      <c r="A965" s="23" t="n"/>
      <c r="B965" s="30" t="n"/>
      <c r="C965" s="31" t="n"/>
      <c r="D965" s="23" t="n"/>
      <c r="E965" s="23" t="n"/>
      <c r="F965" s="23" t="n"/>
      <c r="G965" s="30" t="n"/>
      <c r="H965" s="32" t="n"/>
      <c r="I965" s="33" t="n"/>
      <c r="J965" s="23" t="n"/>
      <c r="K965" s="30" t="n"/>
    </row>
    <row r="966">
      <c r="A966" s="23" t="n"/>
      <c r="B966" s="30" t="n"/>
      <c r="C966" s="31" t="n"/>
      <c r="D966" s="23" t="n"/>
      <c r="E966" s="23" t="n"/>
      <c r="F966" s="23" t="n"/>
      <c r="G966" s="30" t="n"/>
      <c r="H966" s="32" t="n"/>
      <c r="I966" s="33" t="n"/>
      <c r="J966" s="23" t="n"/>
      <c r="K966" s="30" t="n"/>
    </row>
    <row r="967">
      <c r="A967" s="23" t="n"/>
      <c r="B967" s="30" t="n"/>
      <c r="C967" s="31" t="n"/>
      <c r="D967" s="23" t="n"/>
      <c r="E967" s="23" t="n"/>
      <c r="F967" s="23" t="n"/>
      <c r="G967" s="30" t="n"/>
      <c r="H967" s="32" t="n"/>
      <c r="I967" s="33" t="n"/>
      <c r="J967" s="23" t="n"/>
      <c r="K967" s="30" t="n"/>
    </row>
    <row r="968">
      <c r="A968" s="23" t="n"/>
      <c r="B968" s="30" t="n"/>
      <c r="C968" s="31" t="n"/>
      <c r="D968" s="23" t="n"/>
      <c r="E968" s="23" t="n"/>
      <c r="F968" s="23" t="n"/>
      <c r="G968" s="30" t="n"/>
      <c r="H968" s="32" t="n"/>
      <c r="I968" s="33" t="n"/>
      <c r="J968" s="23" t="n"/>
      <c r="K968" s="30" t="n"/>
    </row>
    <row r="969">
      <c r="A969" s="23" t="n"/>
      <c r="B969" s="30" t="n"/>
      <c r="C969" s="31" t="n"/>
      <c r="D969" s="23" t="n"/>
      <c r="E969" s="23" t="n"/>
      <c r="F969" s="23" t="n"/>
      <c r="G969" s="30" t="n"/>
      <c r="H969" s="32" t="n"/>
      <c r="I969" s="33" t="n"/>
      <c r="J969" s="23" t="n"/>
      <c r="K969" s="30" t="n"/>
    </row>
    <row r="970">
      <c r="A970" s="23" t="n"/>
      <c r="B970" s="30" t="n"/>
      <c r="C970" s="31" t="n"/>
      <c r="D970" s="23" t="n"/>
      <c r="E970" s="23" t="n"/>
      <c r="F970" s="23" t="n"/>
      <c r="G970" s="30" t="n"/>
      <c r="H970" s="32" t="n"/>
      <c r="I970" s="33" t="n"/>
      <c r="J970" s="23" t="n"/>
      <c r="K970" s="30" t="n"/>
    </row>
    <row r="971">
      <c r="A971" s="23" t="n"/>
      <c r="B971" s="30" t="n"/>
      <c r="C971" s="31" t="n"/>
      <c r="D971" s="23" t="n"/>
      <c r="E971" s="23" t="n"/>
      <c r="F971" s="23" t="n"/>
      <c r="G971" s="30" t="n"/>
      <c r="H971" s="32" t="n"/>
      <c r="I971" s="33" t="n"/>
      <c r="J971" s="23" t="n"/>
      <c r="K971" s="30" t="n"/>
    </row>
    <row r="972">
      <c r="A972" s="23" t="n"/>
      <c r="B972" s="30" t="n"/>
      <c r="C972" s="31" t="n"/>
      <c r="D972" s="23" t="n"/>
      <c r="E972" s="23" t="n"/>
      <c r="F972" s="23" t="n"/>
      <c r="G972" s="30" t="n"/>
      <c r="H972" s="32" t="n"/>
      <c r="I972" s="33" t="n"/>
      <c r="J972" s="23" t="n"/>
      <c r="K972" s="30" t="n"/>
    </row>
    <row r="973">
      <c r="A973" s="23" t="n"/>
      <c r="B973" s="30" t="n"/>
      <c r="C973" s="31" t="n"/>
      <c r="D973" s="23" t="n"/>
      <c r="E973" s="23" t="n"/>
      <c r="F973" s="23" t="n"/>
      <c r="G973" s="30" t="n"/>
      <c r="H973" s="32" t="n"/>
      <c r="I973" s="33" t="n"/>
      <c r="J973" s="23" t="n"/>
      <c r="K973" s="30" t="n"/>
    </row>
    <row r="974">
      <c r="A974" s="23" t="n"/>
      <c r="B974" s="30" t="n"/>
      <c r="C974" s="31" t="n"/>
      <c r="D974" s="23" t="n"/>
      <c r="E974" s="23" t="n"/>
      <c r="F974" s="23" t="n"/>
      <c r="G974" s="30" t="n"/>
      <c r="H974" s="32" t="n"/>
      <c r="I974" s="33" t="n"/>
      <c r="J974" s="23" t="n"/>
      <c r="K974" s="30" t="n"/>
    </row>
    <row r="975">
      <c r="A975" s="23" t="n"/>
      <c r="B975" s="30" t="n"/>
      <c r="C975" s="31" t="n"/>
      <c r="D975" s="23" t="n"/>
      <c r="E975" s="23" t="n"/>
      <c r="F975" s="23" t="n"/>
      <c r="G975" s="30" t="n"/>
      <c r="H975" s="32" t="n"/>
      <c r="I975" s="33" t="n"/>
      <c r="J975" s="23" t="n"/>
      <c r="K975" s="30" t="n"/>
    </row>
    <row r="976">
      <c r="A976" s="23" t="n"/>
      <c r="B976" s="30" t="n"/>
      <c r="C976" s="31" t="n"/>
      <c r="D976" s="23" t="n"/>
      <c r="E976" s="23" t="n"/>
      <c r="F976" s="23" t="n"/>
      <c r="G976" s="30" t="n"/>
      <c r="H976" s="32" t="n"/>
      <c r="I976" s="33" t="n"/>
      <c r="J976" s="23" t="n"/>
      <c r="K976" s="30" t="n"/>
    </row>
    <row r="977">
      <c r="A977" s="23" t="n"/>
      <c r="B977" s="30" t="n"/>
      <c r="C977" s="31" t="n"/>
      <c r="D977" s="23" t="n"/>
      <c r="E977" s="23" t="n"/>
      <c r="F977" s="23" t="n"/>
      <c r="G977" s="30" t="n"/>
      <c r="H977" s="32" t="n"/>
      <c r="I977" s="33" t="n"/>
      <c r="J977" s="23" t="n"/>
      <c r="K977" s="30" t="n"/>
    </row>
    <row r="978">
      <c r="A978" s="23" t="n"/>
      <c r="B978" s="30" t="n"/>
      <c r="C978" s="31" t="n"/>
      <c r="D978" s="23" t="n"/>
      <c r="E978" s="23" t="n"/>
      <c r="F978" s="23" t="n"/>
      <c r="G978" s="30" t="n"/>
      <c r="H978" s="32" t="n"/>
      <c r="I978" s="33" t="n"/>
      <c r="J978" s="23" t="n"/>
      <c r="K978" s="30" t="n"/>
    </row>
    <row r="979">
      <c r="A979" s="23" t="n"/>
      <c r="B979" s="30" t="n"/>
      <c r="C979" s="31" t="n"/>
      <c r="D979" s="23" t="n"/>
      <c r="E979" s="23" t="n"/>
      <c r="F979" s="23" t="n"/>
      <c r="G979" s="30" t="n"/>
      <c r="H979" s="32" t="n"/>
      <c r="I979" s="33" t="n"/>
      <c r="J979" s="23" t="n"/>
      <c r="K979" s="30" t="n"/>
    </row>
    <row r="980">
      <c r="A980" s="23" t="n"/>
      <c r="B980" s="30" t="n"/>
      <c r="C980" s="31" t="n"/>
      <c r="D980" s="23" t="n"/>
      <c r="E980" s="23" t="n"/>
      <c r="F980" s="23" t="n"/>
      <c r="G980" s="30" t="n"/>
      <c r="H980" s="32" t="n"/>
      <c r="I980" s="33" t="n"/>
      <c r="J980" s="23" t="n"/>
      <c r="K980" s="30" t="n"/>
    </row>
    <row r="981">
      <c r="A981" s="23" t="n"/>
      <c r="B981" s="30" t="n"/>
      <c r="C981" s="31" t="n"/>
      <c r="D981" s="23" t="n"/>
      <c r="E981" s="23" t="n"/>
      <c r="F981" s="23" t="n"/>
      <c r="G981" s="30" t="n"/>
      <c r="H981" s="32" t="n"/>
      <c r="I981" s="33" t="n"/>
      <c r="J981" s="23" t="n"/>
      <c r="K981" s="30" t="n"/>
    </row>
    <row r="982">
      <c r="A982" s="23" t="n"/>
      <c r="B982" s="30" t="n"/>
      <c r="C982" s="31" t="n"/>
      <c r="D982" s="23" t="n"/>
      <c r="E982" s="23" t="n"/>
      <c r="F982" s="23" t="n"/>
      <c r="G982" s="30" t="n"/>
      <c r="H982" s="32" t="n"/>
      <c r="I982" s="33" t="n"/>
      <c r="J982" s="23" t="n"/>
      <c r="K982" s="30" t="n"/>
    </row>
    <row r="983">
      <c r="A983" s="23" t="n"/>
      <c r="B983" s="30" t="n"/>
      <c r="C983" s="31" t="n"/>
      <c r="D983" s="23" t="n"/>
      <c r="E983" s="23" t="n"/>
      <c r="F983" s="23" t="n"/>
      <c r="G983" s="30" t="n"/>
      <c r="H983" s="32" t="n"/>
      <c r="I983" s="33" t="n"/>
      <c r="J983" s="23" t="n"/>
      <c r="K983" s="30" t="n"/>
    </row>
    <row r="984">
      <c r="A984" s="23" t="n"/>
      <c r="B984" s="30" t="n"/>
      <c r="C984" s="31" t="n"/>
      <c r="D984" s="23" t="n"/>
      <c r="E984" s="23" t="n"/>
      <c r="F984" s="23" t="n"/>
      <c r="G984" s="30" t="n"/>
      <c r="H984" s="32" t="n"/>
      <c r="I984" s="33" t="n"/>
      <c r="J984" s="23" t="n"/>
      <c r="K984" s="30" t="n"/>
    </row>
    <row r="985">
      <c r="A985" s="23" t="n"/>
      <c r="B985" s="30" t="n"/>
      <c r="C985" s="31" t="n"/>
      <c r="D985" s="23" t="n"/>
      <c r="E985" s="23" t="n"/>
      <c r="F985" s="23" t="n"/>
      <c r="G985" s="30" t="n"/>
      <c r="H985" s="32" t="n"/>
      <c r="I985" s="33" t="n"/>
      <c r="J985" s="23" t="n"/>
      <c r="K985" s="30" t="n"/>
    </row>
    <row r="986">
      <c r="A986" s="23" t="n"/>
      <c r="B986" s="30" t="n"/>
      <c r="C986" s="31" t="n"/>
      <c r="D986" s="23" t="n"/>
      <c r="E986" s="23" t="n"/>
      <c r="F986" s="23" t="n"/>
      <c r="G986" s="30" t="n"/>
      <c r="H986" s="32" t="n"/>
      <c r="I986" s="33" t="n"/>
      <c r="J986" s="23" t="n"/>
      <c r="K986" s="30" t="n"/>
    </row>
    <row r="987">
      <c r="A987" s="23" t="n"/>
      <c r="B987" s="30" t="n"/>
      <c r="C987" s="31" t="n"/>
      <c r="D987" s="23" t="n"/>
      <c r="E987" s="23" t="n"/>
      <c r="F987" s="23" t="n"/>
      <c r="G987" s="30" t="n"/>
      <c r="H987" s="32" t="n"/>
      <c r="I987" s="33" t="n"/>
      <c r="J987" s="23" t="n"/>
      <c r="K987" s="30" t="n"/>
    </row>
    <row r="988">
      <c r="A988" s="23" t="n"/>
      <c r="B988" s="30" t="n"/>
      <c r="C988" s="31" t="n"/>
      <c r="D988" s="23" t="n"/>
      <c r="E988" s="23" t="n"/>
      <c r="F988" s="23" t="n"/>
      <c r="G988" s="30" t="n"/>
      <c r="H988" s="32" t="n"/>
      <c r="I988" s="33" t="n"/>
      <c r="J988" s="23" t="n"/>
      <c r="K988" s="30" t="n"/>
    </row>
    <row r="989">
      <c r="A989" s="23" t="n"/>
      <c r="B989" s="30" t="n"/>
      <c r="C989" s="31" t="n"/>
      <c r="D989" s="23" t="n"/>
      <c r="E989" s="23" t="n"/>
      <c r="F989" s="23" t="n"/>
      <c r="G989" s="30" t="n"/>
      <c r="H989" s="32" t="n"/>
      <c r="I989" s="33" t="n"/>
      <c r="J989" s="23" t="n"/>
      <c r="K989" s="30" t="n"/>
    </row>
    <row r="990">
      <c r="A990" s="23" t="n"/>
      <c r="B990" s="30" t="n"/>
      <c r="C990" s="31" t="n"/>
      <c r="D990" s="23" t="n"/>
      <c r="E990" s="23" t="n"/>
      <c r="F990" s="23" t="n"/>
      <c r="G990" s="30" t="n"/>
      <c r="H990" s="32" t="n"/>
      <c r="I990" s="33" t="n"/>
      <c r="J990" s="23" t="n"/>
      <c r="K990" s="30" t="n"/>
    </row>
    <row r="991">
      <c r="A991" s="23" t="n"/>
      <c r="B991" s="30" t="n"/>
      <c r="C991" s="31" t="n"/>
      <c r="D991" s="23" t="n"/>
      <c r="E991" s="23" t="n"/>
      <c r="F991" s="23" t="n"/>
      <c r="G991" s="30" t="n"/>
      <c r="H991" s="32" t="n"/>
      <c r="I991" s="33" t="n"/>
      <c r="J991" s="23" t="n"/>
      <c r="K991" s="30" t="n"/>
    </row>
    <row r="992">
      <c r="A992" s="23" t="n"/>
      <c r="B992" s="30" t="n"/>
      <c r="C992" s="31" t="n"/>
      <c r="D992" s="23" t="n"/>
      <c r="E992" s="23" t="n"/>
      <c r="F992" s="23" t="n"/>
      <c r="G992" s="30" t="n"/>
      <c r="H992" s="32" t="n"/>
      <c r="I992" s="33" t="n"/>
      <c r="J992" s="23" t="n"/>
      <c r="K992" s="30" t="n"/>
    </row>
    <row r="993">
      <c r="A993" s="23" t="n"/>
      <c r="B993" s="30" t="n"/>
      <c r="C993" s="31" t="n"/>
      <c r="D993" s="23" t="n"/>
      <c r="E993" s="23" t="n"/>
      <c r="F993" s="23" t="n"/>
      <c r="G993" s="30" t="n"/>
      <c r="H993" s="32" t="n"/>
      <c r="I993" s="33" t="n"/>
      <c r="J993" s="23" t="n"/>
      <c r="K993" s="30" t="n"/>
    </row>
    <row r="994">
      <c r="A994" s="23" t="n"/>
      <c r="B994" s="30" t="n"/>
      <c r="C994" s="31" t="n"/>
      <c r="D994" s="23" t="n"/>
      <c r="E994" s="23" t="n"/>
      <c r="F994" s="23" t="n"/>
      <c r="G994" s="30" t="n"/>
      <c r="H994" s="32" t="n"/>
      <c r="I994" s="33" t="n"/>
      <c r="J994" s="23" t="n"/>
      <c r="K994" s="30" t="n"/>
    </row>
    <row r="995">
      <c r="A995" s="23" t="n"/>
      <c r="B995" s="30" t="n"/>
      <c r="C995" s="31" t="n"/>
      <c r="D995" s="23" t="n"/>
      <c r="E995" s="23" t="n"/>
      <c r="F995" s="23" t="n"/>
      <c r="G995" s="30" t="n"/>
      <c r="H995" s="32" t="n"/>
      <c r="I995" s="33" t="n"/>
      <c r="J995" s="23" t="n"/>
      <c r="K995" s="30" t="n"/>
    </row>
    <row r="996">
      <c r="A996" s="23" t="n"/>
      <c r="B996" s="30" t="n"/>
      <c r="C996" s="31" t="n"/>
      <c r="D996" s="23" t="n"/>
      <c r="E996" s="23" t="n"/>
      <c r="F996" s="23" t="n"/>
      <c r="G996" s="30" t="n"/>
      <c r="H996" s="32" t="n"/>
      <c r="I996" s="33" t="n"/>
      <c r="J996" s="23" t="n"/>
      <c r="K996" s="30" t="n"/>
    </row>
    <row r="997">
      <c r="A997" s="23" t="n"/>
      <c r="B997" s="30" t="n"/>
      <c r="C997" s="31" t="n"/>
      <c r="D997" s="23" t="n"/>
      <c r="E997" s="23" t="n"/>
      <c r="F997" s="23" t="n"/>
      <c r="G997" s="30" t="n"/>
      <c r="H997" s="32" t="n"/>
      <c r="I997" s="33" t="n"/>
      <c r="J997" s="23" t="n"/>
      <c r="K997" s="30" t="n"/>
    </row>
    <row r="998">
      <c r="A998" s="23" t="n"/>
      <c r="B998" s="30" t="n"/>
      <c r="C998" s="31" t="n"/>
      <c r="D998" s="23" t="n"/>
      <c r="E998" s="23" t="n"/>
      <c r="F998" s="23" t="n"/>
      <c r="G998" s="30" t="n"/>
      <c r="H998" s="32" t="n"/>
      <c r="I998" s="33" t="n"/>
      <c r="J998" s="23" t="n"/>
      <c r="K998" s="30" t="n"/>
    </row>
    <row r="999">
      <c r="A999" s="23" t="n"/>
      <c r="B999" s="30" t="n"/>
      <c r="C999" s="31" t="n"/>
      <c r="D999" s="23" t="n"/>
      <c r="E999" s="23" t="n"/>
      <c r="F999" s="23" t="n"/>
      <c r="G999" s="30" t="n"/>
      <c r="H999" s="32" t="n"/>
      <c r="I999" s="33" t="n"/>
      <c r="J999" s="23" t="n"/>
      <c r="K999" s="30" t="n"/>
    </row>
    <row r="1000">
      <c r="A1000" s="23" t="n"/>
      <c r="B1000" s="30" t="n"/>
      <c r="C1000" s="31" t="n"/>
      <c r="D1000" s="23" t="n"/>
      <c r="E1000" s="23" t="n"/>
      <c r="F1000" s="23" t="n"/>
      <c r="G1000" s="30" t="n"/>
      <c r="H1000" s="32" t="n"/>
      <c r="I1000" s="33" t="n"/>
      <c r="J1000" s="23" t="n"/>
      <c r="K1000" s="30" t="n"/>
    </row>
  </sheetData>
  <mergeCells count="1">
    <mergeCell ref="A1:K1"/>
  </mergeCells>
  <conditionalFormatting sqref="A5:K1000">
    <cfRule type="expression" priority="1" dxfId="1" stopIfTrue="1">
      <formula>AND($A5&lt;&gt;"",COUNTIF($A$5:$A$1000,$A5)&gt;1)</formula>
    </cfRule>
    <cfRule type="expression" priority="2" dxfId="3" stopIfTrue="1">
      <formula>$J5="No"</formula>
    </cfRule>
  </conditionalFormatting>
  <dataValidations count="7">
    <dataValidation sqref="A5:A1000" showDropDown="0" showInputMessage="1" showErrorMessage="1" allowBlank="0" errorTitle="Duplicate Driver ID" error="Enter a unique Driver ID or leave the cell blank." promptTitle="Data Entry" prompt="Enter a unique Driver ID or leave the cell blank." type="custom">
      <formula1>OR(A5="",COUNTIF($A$5:$A$1000,A5)=1)</formula1>
    </dataValidation>
    <dataValidation sqref="D5:D1000" showDropDown="0" showInputMessage="1" showErrorMessage="1" allowBlank="0" errorTitle="Invalid Home Base" error="Select a value from the approved list." promptTitle="Data Entry" prompt="Select a value from the approved list." type="list">
      <formula1>INDIRECT("'Settings'!$G$4:$G$11")</formula1>
    </dataValidation>
    <dataValidation sqref="E5:E1000" showDropDown="0" showInputMessage="1" showErrorMessage="1" allowBlank="0" errorTitle="Invalid Driver Type" error="Select a value from the approved list." promptTitle="Data Entry" prompt="Select a value from the approved list." type="list">
      <formula1>INDIRECT("'Settings'!$I$4:$I$6")</formula1>
    </dataValidation>
    <dataValidation sqref="F5:F1000" showDropDown="0" showInputMessage="1" showErrorMessage="1" allowBlank="0" errorTitle="Invalid License Class" error="Select a value from the approved list." promptTitle="Data Entry" prompt="Select a value from the approved list." type="list">
      <formula1>INDIRECT("'Settings'!$J$4:$J$7")</formula1>
    </dataValidation>
    <dataValidation sqref="H5:H1000" showDropDown="0" showInputMessage="1" showErrorMessage="1" allowBlank="0" errorTitle="Invalid Travel Radius" error="Enter whole miles from 0 through 1000." promptTitle="Data Entry" prompt="Enter whole miles from 0 through 1000." type="whole" operator="between">
      <formula1>0</formula1>
      <formula2>1000</formula2>
    </dataValidation>
    <dataValidation sqref="I5:I1000" showDropDown="0" showInputMessage="1" showErrorMessage="1" allowBlank="0" errorTitle="Invalid Planning Limit" error="Enter an internal planning limit from 1 through 24 hours." promptTitle="Data Entry" prompt="Enter an internal planning limit from 1 through 24 hours." type="decimal" operator="between">
      <formula1>1</formula1>
      <formula2>24</formula2>
    </dataValidation>
    <dataValidation sqref="J5:J1000" showDropDown="0" showInputMessage="1" showErrorMessage="1" allowBlank="0" errorTitle="Invalid Active Value" error="Select Yes or No from the approved list." promptTitle="Data Entry" prompt="Select Yes or No from the approved list." type="list">
      <formula1>INDIRECT("'Settings'!$L$4:$L$5")</formula1>
    </dataValidation>
  </dataValidations>
  <printOptions horizontalCentered="1"/>
  <pageMargins left="0.25" right="0.25" top="0.45" bottom="0.45" header="0.2" footer="0.2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2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50" customWidth="1" min="3" max="3"/>
    <col width="3" customWidth="1" min="4" max="4"/>
    <col width="21" customWidth="1" min="5" max="5"/>
    <col width="17" customWidth="1" min="6" max="6"/>
    <col width="18" customWidth="1" min="7" max="7"/>
    <col width="22" customWidth="1" min="8" max="8"/>
    <col width="19" customWidth="1" min="9" max="9"/>
    <col width="19" customWidth="1" min="10" max="10"/>
    <col width="21" customWidth="1" min="11" max="11"/>
    <col width="13" customWidth="1" min="12" max="12"/>
  </cols>
  <sheetData>
    <row r="1" ht="28" customHeight="1">
      <c r="A1" s="21" t="inlineStr">
        <is>
          <t>Settings and Lists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8" t="n"/>
    </row>
    <row r="3" ht="34" customHeight="1">
      <c r="A3" s="15" t="inlineStr">
        <is>
          <t>Setting</t>
        </is>
      </c>
      <c r="B3" s="15" t="inlineStr">
        <is>
          <t>Value</t>
        </is>
      </c>
      <c r="C3" s="15" t="inlineStr">
        <is>
          <t>Purpose</t>
        </is>
      </c>
      <c r="E3" s="15" t="inlineStr">
        <is>
          <t>Availability Status</t>
        </is>
      </c>
      <c r="F3" s="15" t="inlineStr">
        <is>
          <t>Shift</t>
        </is>
      </c>
      <c r="G3" s="15" t="inlineStr">
        <is>
          <t>Home Base</t>
        </is>
      </c>
      <c r="H3" s="15" t="inlineStr">
        <is>
          <t>Dashboard Home Base</t>
        </is>
      </c>
      <c r="I3" s="15" t="inlineStr">
        <is>
          <t>Driver Type</t>
        </is>
      </c>
      <c r="J3" s="15" t="inlineStr">
        <is>
          <t>License Class</t>
        </is>
      </c>
      <c r="K3" s="15" t="inlineStr">
        <is>
          <t>Vehicle Type</t>
        </is>
      </c>
      <c r="L3" s="15" t="inlineStr">
        <is>
          <t>Yes / No</t>
        </is>
      </c>
    </row>
    <row r="4">
      <c r="A4" s="19" t="inlineStr">
        <is>
          <t>Dashboard Start Date</t>
        </is>
      </c>
      <c r="B4" s="34" t="n">
        <v>46265</v>
      </c>
      <c r="C4" s="19" t="inlineStr">
        <is>
          <t>First date included on Dashboard</t>
        </is>
      </c>
      <c r="E4" s="30" t="inlineStr">
        <is>
          <t>Available</t>
        </is>
      </c>
      <c r="F4" s="30" t="inlineStr">
        <is>
          <t>Morning</t>
        </is>
      </c>
      <c r="G4" s="30" t="inlineStr">
        <is>
          <t>Dallas</t>
        </is>
      </c>
      <c r="H4" s="30" t="inlineStr">
        <is>
          <t>All Bases</t>
        </is>
      </c>
      <c r="I4" s="30" t="inlineStr">
        <is>
          <t>Employee</t>
        </is>
      </c>
      <c r="J4" s="30" t="inlineStr">
        <is>
          <t>Non-CDL</t>
        </is>
      </c>
      <c r="K4" s="30" t="inlineStr">
        <is>
          <t>Any</t>
        </is>
      </c>
      <c r="L4" s="30" t="inlineStr">
        <is>
          <t>Yes</t>
        </is>
      </c>
    </row>
    <row r="5">
      <c r="A5" s="19" t="inlineStr">
        <is>
          <t>Dashboard Home Base</t>
        </is>
      </c>
      <c r="B5" s="30" t="inlineStr">
        <is>
          <t>All Bases</t>
        </is>
      </c>
      <c r="C5" s="19" t="inlineStr">
        <is>
          <t>Filters coverage metrics by base</t>
        </is>
      </c>
      <c r="E5" s="30" t="inlineStr">
        <is>
          <t>Limited</t>
        </is>
      </c>
      <c r="F5" s="30" t="inlineStr">
        <is>
          <t>Day</t>
        </is>
      </c>
      <c r="G5" s="30" t="inlineStr">
        <is>
          <t>Atlanta</t>
        </is>
      </c>
      <c r="H5" s="30" t="inlineStr">
        <is>
          <t>Dallas</t>
        </is>
      </c>
      <c r="I5" s="30" t="inlineStr">
        <is>
          <t>Contractor</t>
        </is>
      </c>
      <c r="J5" s="30" t="inlineStr">
        <is>
          <t>Class A CDL</t>
        </is>
      </c>
      <c r="K5" s="30" t="inlineStr">
        <is>
          <t>Cargo Van</t>
        </is>
      </c>
      <c r="L5" s="30" t="inlineStr">
        <is>
          <t>No</t>
        </is>
      </c>
    </row>
    <row r="6">
      <c r="A6" s="19" t="inlineStr">
        <is>
          <t>Coverage Warning Threshold (Drivers)</t>
        </is>
      </c>
      <c r="B6" s="35" t="n">
        <v>2</v>
      </c>
      <c r="C6" s="19" t="inlineStr">
        <is>
          <t>Minimum Available plus Limited drivers for Covered status</t>
        </is>
      </c>
      <c r="E6" s="30" t="inlineStr">
        <is>
          <t>Unavailable</t>
        </is>
      </c>
      <c r="F6" s="30" t="inlineStr">
        <is>
          <t>Evening</t>
        </is>
      </c>
      <c r="G6" s="30" t="inlineStr">
        <is>
          <t>Chicago</t>
        </is>
      </c>
      <c r="H6" s="30" t="inlineStr">
        <is>
          <t>Atlanta</t>
        </is>
      </c>
      <c r="I6" s="30" t="inlineStr">
        <is>
          <t>Owner-Operator</t>
        </is>
      </c>
      <c r="J6" s="30" t="inlineStr">
        <is>
          <t>Class B CDL</t>
        </is>
      </c>
      <c r="K6" s="30" t="inlineStr">
        <is>
          <t>Sprinter Van</t>
        </is>
      </c>
    </row>
    <row r="7">
      <c r="A7" s="19" t="inlineStr">
        <is>
          <t>Planning Window (Days)</t>
        </is>
      </c>
      <c r="B7" s="35" t="n">
        <v>7</v>
      </c>
      <c r="C7" s="19" t="inlineStr">
        <is>
          <t>Number of dates shown and summarized; maximum 14</t>
        </is>
      </c>
      <c r="E7" s="30" t="inlineStr">
        <is>
          <t>On Leave</t>
        </is>
      </c>
      <c r="F7" s="30" t="inlineStr">
        <is>
          <t>Overnight</t>
        </is>
      </c>
      <c r="G7" s="30" t="inlineStr">
        <is>
          <t>Los Angeles</t>
        </is>
      </c>
      <c r="H7" s="30" t="inlineStr">
        <is>
          <t>Chicago</t>
        </is>
      </c>
      <c r="J7" s="30" t="inlineStr">
        <is>
          <t>Class C CDL</t>
        </is>
      </c>
      <c r="K7" s="30" t="inlineStr">
        <is>
          <t>Box Truck</t>
        </is>
      </c>
    </row>
    <row r="8">
      <c r="F8" s="30" t="inlineStr">
        <is>
          <t>Custom</t>
        </is>
      </c>
      <c r="G8" s="30" t="inlineStr">
        <is>
          <t>Phoenix</t>
        </is>
      </c>
      <c r="H8" s="30" t="inlineStr">
        <is>
          <t>Los Angeles</t>
        </is>
      </c>
      <c r="K8" s="30" t="inlineStr">
        <is>
          <t>Straight Truck</t>
        </is>
      </c>
    </row>
    <row r="9" ht="58" customHeight="1">
      <c r="A9" s="36" t="inlineStr">
        <is>
          <t>This workbook supports internal availability planning only. It does not verify licenses, hours-of-service limits, driver qualifications, legal eligibility, or regulatory compliance.</t>
        </is>
      </c>
      <c r="B9" s="36" t="n"/>
      <c r="C9" s="36" t="n"/>
      <c r="G9" s="30" t="inlineStr">
        <is>
          <t>Houston</t>
        </is>
      </c>
      <c r="H9" s="30" t="inlineStr">
        <is>
          <t>Phoenix</t>
        </is>
      </c>
      <c r="K9" s="30" t="inlineStr">
        <is>
          <t>Tractor-Trailer</t>
        </is>
      </c>
    </row>
    <row r="10">
      <c r="A10" s="36" t="n"/>
      <c r="B10" s="36" t="n"/>
      <c r="C10" s="36" t="n"/>
      <c r="G10" s="30" t="inlineStr">
        <is>
          <t>Columbus</t>
        </is>
      </c>
      <c r="H10" s="30" t="inlineStr">
        <is>
          <t>Houston</t>
        </is>
      </c>
      <c r="K10" s="30" t="inlineStr">
        <is>
          <t>Service Truck</t>
        </is>
      </c>
    </row>
    <row r="11">
      <c r="G11" s="30" t="inlineStr">
        <is>
          <t>Nashville</t>
        </is>
      </c>
      <c r="H11" s="30" t="inlineStr">
        <is>
          <t>Columbus</t>
        </is>
      </c>
    </row>
    <row r="12">
      <c r="H12" s="30" t="inlineStr">
        <is>
          <t>Nashville</t>
        </is>
      </c>
    </row>
  </sheetData>
  <mergeCells count="1">
    <mergeCell ref="A1:L1"/>
  </mergeCells>
  <dataValidations count="4">
    <dataValidation sqref="B4" showDropDown="0" showInputMessage="1" showErrorMessage="1" allowBlank="0" errorTitle="Invalid Date" error="Enter a date from 1/1/2020 through 12/31/2035." promptTitle="Data Entry" prompt="Enter a date from 1/1/2020 through 12/31/2035." type="date" operator="between">
      <formula1>DATE(2020,1,1)</formula1>
      <formula2>DATE(2035,12,31)</formula2>
    </dataValidation>
    <dataValidation sqref="B5" showDropDown="0" showInputMessage="1" showErrorMessage="1" allowBlank="0" errorTitle="Invalid Home Base" error="Select a value from the approved list." promptTitle="Data Entry" prompt="Select a value from the approved list." type="list">
      <formula1>INDIRECT("'Settings'!$H$4:$H$12")</formula1>
    </dataValidation>
    <dataValidation sqref="B6" showDropDown="0" showInputMessage="1" showErrorMessage="1" allowBlank="0" errorTitle="Invalid Threshold" error="Enter a whole number from 1 through 100." promptTitle="Data Entry" prompt="Enter a whole number from 1 through 100." type="whole" operator="between">
      <formula1>1</formula1>
      <formula2>100</formula2>
    </dataValidation>
    <dataValidation sqref="B7" showDropDown="0" showInputMessage="1" showErrorMessage="1" allowBlank="0" errorTitle="Invalid Planning Window" error="Enter a whole number from 1 through 14." promptTitle="Data Entry" prompt="Enter a whole number from 1 through 14." type="whole" operator="between">
      <formula1>1</formula1>
      <formula2>14</formula2>
    </dataValidation>
  </dataValidations>
  <printOptions horizontalCentered="1"/>
  <pageMargins left="0.25" right="0.25" top="0.45" bottom="0.45" header="0.2" footer="0.2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2026-09-06T17:33:04Z</dcterms:created>
  <dcterms:modified xmlns:dcterms="http://purl.org/dc/terms/" xmlns:xsi="http://www.w3.org/2001/XMLSchema-instance" xsi:type="dcterms:W3CDTF">2026-09-06T17:33:07+00:00Z</dcterms:modified>
</cp:coreProperties>
</file>